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1516 By Object by Cty prin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rev0607" localSheetId="0">#REF!</definedName>
    <definedName name="_rev0607">#REF!</definedName>
    <definedName name="_rev0708" localSheetId="0">#REF!</definedName>
    <definedName name="_rev0708">#REF!</definedName>
    <definedName name="_rev0809">'[1]0809 Access'!$Q$6:$ET$304</definedName>
    <definedName name="activity0506" localSheetId="0">#REF!</definedName>
    <definedName name="activity0506">#REF!</definedName>
    <definedName name="activity0607" localSheetId="0">#REF!</definedName>
    <definedName name="activity0607">#REF!</definedName>
    <definedName name="activity0809">'[2]0809 Access'!$G$7:$AT$307</definedName>
    <definedName name="activity1213">'[2]1213 Access'!$F$7:$AU$302</definedName>
    <definedName name="activity1516">'[3]1516 Access'!$F$4:$AV$305</definedName>
    <definedName name="CCDDD_DATA" localSheetId="0">#REF!</definedName>
    <definedName name="CCDDD_DATA">#REF!</definedName>
    <definedName name="DATA" localSheetId="0">#REF!</definedName>
    <definedName name="DATA">#REF!</definedName>
    <definedName name="enroll0607" localSheetId="0">#REF!</definedName>
    <definedName name="enroll0607">#REF!</definedName>
    <definedName name="enroll0809">'[4]0809 enrollment_Rev_Exp by size'!$A$5:$E$308</definedName>
    <definedName name="enroll0910">'[4]0910 enrollment_Rev_Exp by size'!$A$5:$G$308</definedName>
    <definedName name="enroll1213">'[4]1213 enrollment_Rev_Exp by size'!$A$6:$G$317</definedName>
    <definedName name="enroll1314">'[4]1314 enrollment_Rev_Exp by size'!$A$4:$G$317</definedName>
    <definedName name="enroll1516">'[4]1516 enrollment_Rev_Exp by size'!$A$5:$G$321</definedName>
    <definedName name="enroll15161">'[3]1516 enrollment_Rev_Exp by size'!$A$5:$G$321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sd" localSheetId="0">#REF!</definedName>
    <definedName name="esd">#REF!</definedName>
    <definedName name="expend0102">[5]exp!$E$5:$G$301</definedName>
    <definedName name="fundbal06007" localSheetId="0">#REF!</definedName>
    <definedName name="fundbal06007">#REF!</definedName>
    <definedName name="fundbal0607" localSheetId="0">#REF!</definedName>
    <definedName name="fundbal0607">#REF!</definedName>
    <definedName name="fundbal0708" localSheetId="0">#REF!</definedName>
    <definedName name="fundbal0708">#REF!</definedName>
    <definedName name="fundbal0809">'[1]0809 Access'!$EV$2:$EX$298</definedName>
    <definedName name="K12enroll">[6]APP_K12!$A$10:$C$310</definedName>
    <definedName name="master" localSheetId="0">#REF!</definedName>
    <definedName name="master">#REF!</definedName>
    <definedName name="master0708" localSheetId="0">#REF!</definedName>
    <definedName name="master0708">#REF!</definedName>
    <definedName name="master0809">[1]Master0809!$A$12:$EU$315</definedName>
    <definedName name="masterbycty0708" localSheetId="0">#REF!</definedName>
    <definedName name="masterbycty0708">#REF!</definedName>
    <definedName name="object0809">'[4]0809 Access'!$F$4:$P$304</definedName>
    <definedName name="object0910">'[4]0910 Access'!$F$7:$P$302</definedName>
    <definedName name="object1213">'[4]1213 Object Data'!$F$7:$P$301</definedName>
    <definedName name="object1314">'[4]1314 Object Data'!$F$7:$P$302</definedName>
    <definedName name="object1516">'[4]1516 Object Data'!$F$6:$Q$304</definedName>
    <definedName name="pam" localSheetId="0">#REF!</definedName>
    <definedName name="pam">#REF!</definedName>
    <definedName name="print" localSheetId="0">#REF!</definedName>
    <definedName name="print">#REF!</definedName>
    <definedName name="_xlnm.Print_Area" localSheetId="0">'1516 By Object by Cty print'!$A$1:$Z$411</definedName>
    <definedName name="_xlnm.Print_Titles" localSheetId="0">'1516 By Object by Cty print'!$1:$4</definedName>
    <definedName name="program1011">'[7]1011 Prog Access'!$F$7:$BE$302</definedName>
    <definedName name="program1112">'[8]1112 Prog Access'!$F$7:$BD$303</definedName>
    <definedName name="program1213">'[9]1213 Prog Access'!$F$7:$BD$302</definedName>
    <definedName name="program1314">'[10]1314Prog Access'!$G$7:$BF$302</definedName>
    <definedName name="program1415">'[10]1415 Prog Access'!$F$4:$BF$307</definedName>
    <definedName name="program1516">'[10]1516 Prog Access'!$F$4:$BF$305</definedName>
    <definedName name="programs0809">'[8]0809 Access'!$G$5:$BD$305</definedName>
    <definedName name="programs1011">'[8]1011 Access'!$F$7:$BE$302</definedName>
    <definedName name="reportbycty0607">'[11]Exp_Rev_FB by County'!$B$9:$O$409</definedName>
    <definedName name="reportbysize0607">'[11] Exp_Rev_FB by enroll'!$A$10:$N$349</definedName>
    <definedName name="revenue" localSheetId="0">#REF!</definedName>
    <definedName name="revenue">#REF!</definedName>
    <definedName name="REVENUE0102" localSheetId="0">#REF!</definedName>
    <definedName name="REVENUE0102">#REF!</definedName>
    <definedName name="revisedenroll0607" localSheetId="0">#REF!</definedName>
    <definedName name="revisedenroll0607">#REF!</definedName>
    <definedName name="revpivot" localSheetId="0">'[5]rev pivot'!#REF!</definedName>
    <definedName name="revpivot">'[5]rev pivot'!#REF!</definedName>
    <definedName name="revpivot0102">'[5]rev pivot'!$E$9:$CV$308</definedName>
    <definedName name="SPACER" localSheetId="0">#REF!</definedName>
    <definedName name="SPACER">#REF!</definedName>
    <definedName name="totexp0809">'[2]0809 Access'!$AW$5:$AZ$301</definedName>
    <definedName name="totexp1213">'[2]1213 Access'!$AW$6:$AZ$300</definedName>
    <definedName name="totexp1415">'[12]1415 Enroll_Rev_Exp Access'!$A$6:$D$304</definedName>
    <definedName name="voc_skill">[6]Voc_Skill!$A$9:$C$309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410" i="1" l="1"/>
  <c r="Z410" i="1" s="1"/>
  <c r="U410" i="1"/>
  <c r="R410" i="1"/>
  <c r="Q410" i="1"/>
  <c r="O410" i="1"/>
  <c r="L410" i="1"/>
  <c r="N410" i="1" s="1"/>
  <c r="I410" i="1"/>
  <c r="F410" i="1"/>
  <c r="G410" i="1" s="1"/>
  <c r="E410" i="1"/>
  <c r="P410" i="1" s="1"/>
  <c r="D410" i="1"/>
  <c r="T410" i="1" s="1"/>
  <c r="X409" i="1"/>
  <c r="U409" i="1"/>
  <c r="W409" i="1" s="1"/>
  <c r="T409" i="1"/>
  <c r="R409" i="1"/>
  <c r="P409" i="1"/>
  <c r="O409" i="1"/>
  <c r="Q409" i="1" s="1"/>
  <c r="L409" i="1"/>
  <c r="I409" i="1"/>
  <c r="J409" i="1" s="1"/>
  <c r="H409" i="1"/>
  <c r="F409" i="1"/>
  <c r="E409" i="1"/>
  <c r="S409" i="1" s="1"/>
  <c r="D409" i="1"/>
  <c r="K409" i="1" s="1"/>
  <c r="X408" i="1"/>
  <c r="Z408" i="1" s="1"/>
  <c r="W408" i="1"/>
  <c r="U408" i="1"/>
  <c r="V408" i="1" s="1"/>
  <c r="S408" i="1"/>
  <c r="R408" i="1"/>
  <c r="O408" i="1"/>
  <c r="L408" i="1"/>
  <c r="N408" i="1" s="1"/>
  <c r="K408" i="1"/>
  <c r="I408" i="1"/>
  <c r="J408" i="1" s="1"/>
  <c r="G408" i="1"/>
  <c r="F408" i="1"/>
  <c r="E408" i="1"/>
  <c r="D408" i="1"/>
  <c r="T408" i="1" s="1"/>
  <c r="Z407" i="1"/>
  <c r="X407" i="1"/>
  <c r="Y407" i="1" s="1"/>
  <c r="V407" i="1"/>
  <c r="U407" i="1"/>
  <c r="W407" i="1" s="1"/>
  <c r="R407" i="1"/>
  <c r="O407" i="1"/>
  <c r="Q407" i="1" s="1"/>
  <c r="N407" i="1"/>
  <c r="L407" i="1"/>
  <c r="M407" i="1" s="1"/>
  <c r="J407" i="1"/>
  <c r="I407" i="1"/>
  <c r="K407" i="1" s="1"/>
  <c r="F407" i="1"/>
  <c r="E407" i="1"/>
  <c r="D407" i="1"/>
  <c r="X406" i="1"/>
  <c r="Z406" i="1" s="1"/>
  <c r="U406" i="1"/>
  <c r="R406" i="1"/>
  <c r="S406" i="1" s="1"/>
  <c r="Q406" i="1"/>
  <c r="O406" i="1"/>
  <c r="L406" i="1"/>
  <c r="N406" i="1" s="1"/>
  <c r="I406" i="1"/>
  <c r="F406" i="1"/>
  <c r="E406" i="1"/>
  <c r="P406" i="1" s="1"/>
  <c r="D406" i="1"/>
  <c r="T406" i="1" s="1"/>
  <c r="X405" i="1"/>
  <c r="U405" i="1"/>
  <c r="V405" i="1" s="1"/>
  <c r="R405" i="1"/>
  <c r="P405" i="1"/>
  <c r="O405" i="1"/>
  <c r="L405" i="1"/>
  <c r="I405" i="1"/>
  <c r="J405" i="1" s="1"/>
  <c r="F405" i="1"/>
  <c r="E405" i="1"/>
  <c r="S405" i="1" s="1"/>
  <c r="D405" i="1"/>
  <c r="X404" i="1"/>
  <c r="Z404" i="1" s="1"/>
  <c r="W404" i="1"/>
  <c r="U404" i="1"/>
  <c r="V404" i="1" s="1"/>
  <c r="S404" i="1"/>
  <c r="R404" i="1"/>
  <c r="O404" i="1"/>
  <c r="L404" i="1"/>
  <c r="N404" i="1" s="1"/>
  <c r="K404" i="1"/>
  <c r="I404" i="1"/>
  <c r="J404" i="1" s="1"/>
  <c r="G404" i="1"/>
  <c r="F404" i="1"/>
  <c r="E404" i="1"/>
  <c r="D404" i="1"/>
  <c r="T404" i="1" s="1"/>
  <c r="Z403" i="1"/>
  <c r="X403" i="1"/>
  <c r="Y403" i="1" s="1"/>
  <c r="V403" i="1"/>
  <c r="U403" i="1"/>
  <c r="W403" i="1" s="1"/>
  <c r="R403" i="1"/>
  <c r="O403" i="1"/>
  <c r="Q403" i="1" s="1"/>
  <c r="N403" i="1"/>
  <c r="L403" i="1"/>
  <c r="M403" i="1" s="1"/>
  <c r="J403" i="1"/>
  <c r="I403" i="1"/>
  <c r="K403" i="1" s="1"/>
  <c r="F403" i="1"/>
  <c r="E403" i="1"/>
  <c r="D403" i="1"/>
  <c r="X402" i="1"/>
  <c r="Z402" i="1" s="1"/>
  <c r="U402" i="1"/>
  <c r="R402" i="1"/>
  <c r="Q402" i="1"/>
  <c r="O402" i="1"/>
  <c r="P402" i="1" s="1"/>
  <c r="L402" i="1"/>
  <c r="N402" i="1" s="1"/>
  <c r="I402" i="1"/>
  <c r="F402" i="1"/>
  <c r="G402" i="1" s="1"/>
  <c r="E402" i="1"/>
  <c r="M402" i="1" s="1"/>
  <c r="D402" i="1"/>
  <c r="T402" i="1" s="1"/>
  <c r="X401" i="1"/>
  <c r="U401" i="1"/>
  <c r="V401" i="1" s="1"/>
  <c r="T401" i="1"/>
  <c r="R401" i="1"/>
  <c r="P401" i="1"/>
  <c r="O401" i="1"/>
  <c r="Q401" i="1" s="1"/>
  <c r="L401" i="1"/>
  <c r="I401" i="1"/>
  <c r="J401" i="1" s="1"/>
  <c r="H401" i="1"/>
  <c r="F401" i="1"/>
  <c r="E401" i="1"/>
  <c r="S401" i="1" s="1"/>
  <c r="D401" i="1"/>
  <c r="X400" i="1"/>
  <c r="Z400" i="1" s="1"/>
  <c r="W400" i="1"/>
  <c r="U400" i="1"/>
  <c r="V400" i="1" s="1"/>
  <c r="S400" i="1"/>
  <c r="R400" i="1"/>
  <c r="O400" i="1"/>
  <c r="L400" i="1"/>
  <c r="N400" i="1" s="1"/>
  <c r="K400" i="1"/>
  <c r="I400" i="1"/>
  <c r="J400" i="1" s="1"/>
  <c r="G400" i="1"/>
  <c r="F400" i="1"/>
  <c r="E400" i="1"/>
  <c r="D400" i="1"/>
  <c r="T400" i="1" s="1"/>
  <c r="Z399" i="1"/>
  <c r="X399" i="1"/>
  <c r="Y399" i="1" s="1"/>
  <c r="V399" i="1"/>
  <c r="U399" i="1"/>
  <c r="W399" i="1" s="1"/>
  <c r="R399" i="1"/>
  <c r="O399" i="1"/>
  <c r="Q399" i="1" s="1"/>
  <c r="N399" i="1"/>
  <c r="L399" i="1"/>
  <c r="M399" i="1" s="1"/>
  <c r="J399" i="1"/>
  <c r="I399" i="1"/>
  <c r="K399" i="1" s="1"/>
  <c r="F399" i="1"/>
  <c r="E399" i="1"/>
  <c r="D399" i="1"/>
  <c r="X398" i="1"/>
  <c r="Z398" i="1" s="1"/>
  <c r="U398" i="1"/>
  <c r="R398" i="1"/>
  <c r="Q398" i="1"/>
  <c r="O398" i="1"/>
  <c r="L398" i="1"/>
  <c r="N398" i="1" s="1"/>
  <c r="I398" i="1"/>
  <c r="F398" i="1"/>
  <c r="E398" i="1"/>
  <c r="D398" i="1"/>
  <c r="T398" i="1" s="1"/>
  <c r="X397" i="1"/>
  <c r="U397" i="1"/>
  <c r="R397" i="1"/>
  <c r="S397" i="1" s="1"/>
  <c r="P397" i="1"/>
  <c r="O397" i="1"/>
  <c r="L397" i="1"/>
  <c r="I397" i="1"/>
  <c r="K397" i="1" s="1"/>
  <c r="F397" i="1"/>
  <c r="G397" i="1" s="1"/>
  <c r="E397" i="1"/>
  <c r="D397" i="1"/>
  <c r="X396" i="1"/>
  <c r="Z396" i="1" s="1"/>
  <c r="W396" i="1"/>
  <c r="U396" i="1"/>
  <c r="U411" i="1" s="1"/>
  <c r="S396" i="1"/>
  <c r="R396" i="1"/>
  <c r="O396" i="1"/>
  <c r="L396" i="1"/>
  <c r="N396" i="1" s="1"/>
  <c r="K396" i="1"/>
  <c r="I396" i="1"/>
  <c r="I411" i="1" s="1"/>
  <c r="G396" i="1"/>
  <c r="F396" i="1"/>
  <c r="E396" i="1"/>
  <c r="E411" i="1" s="1"/>
  <c r="D396" i="1"/>
  <c r="AA393" i="1"/>
  <c r="X392" i="1"/>
  <c r="V392" i="1"/>
  <c r="U392" i="1"/>
  <c r="R392" i="1"/>
  <c r="O392" i="1"/>
  <c r="Q392" i="1" s="1"/>
  <c r="N392" i="1"/>
  <c r="L392" i="1"/>
  <c r="M392" i="1" s="1"/>
  <c r="J392" i="1"/>
  <c r="I392" i="1"/>
  <c r="F392" i="1"/>
  <c r="E392" i="1"/>
  <c r="D392" i="1"/>
  <c r="W392" i="1" s="1"/>
  <c r="X391" i="1"/>
  <c r="Z391" i="1" s="1"/>
  <c r="U391" i="1"/>
  <c r="R391" i="1"/>
  <c r="Q391" i="1"/>
  <c r="O391" i="1"/>
  <c r="L391" i="1"/>
  <c r="N391" i="1" s="1"/>
  <c r="I391" i="1"/>
  <c r="F391" i="1"/>
  <c r="E391" i="1"/>
  <c r="D391" i="1"/>
  <c r="T391" i="1" s="1"/>
  <c r="X390" i="1"/>
  <c r="U390" i="1"/>
  <c r="R390" i="1"/>
  <c r="S390" i="1" s="1"/>
  <c r="P390" i="1"/>
  <c r="O390" i="1"/>
  <c r="L390" i="1"/>
  <c r="I390" i="1"/>
  <c r="F390" i="1"/>
  <c r="G390" i="1" s="1"/>
  <c r="E390" i="1"/>
  <c r="V390" i="1" s="1"/>
  <c r="D390" i="1"/>
  <c r="X389" i="1"/>
  <c r="Z389" i="1" s="1"/>
  <c r="W389" i="1"/>
  <c r="U389" i="1"/>
  <c r="V389" i="1" s="1"/>
  <c r="S389" i="1"/>
  <c r="R389" i="1"/>
  <c r="O389" i="1"/>
  <c r="L389" i="1"/>
  <c r="N389" i="1" s="1"/>
  <c r="K389" i="1"/>
  <c r="I389" i="1"/>
  <c r="J389" i="1" s="1"/>
  <c r="G389" i="1"/>
  <c r="F389" i="1"/>
  <c r="E389" i="1"/>
  <c r="D389" i="1"/>
  <c r="T389" i="1" s="1"/>
  <c r="X388" i="1"/>
  <c r="Y388" i="1" s="1"/>
  <c r="V388" i="1"/>
  <c r="U388" i="1"/>
  <c r="R388" i="1"/>
  <c r="P388" i="1"/>
  <c r="O388" i="1"/>
  <c r="L388" i="1"/>
  <c r="M388" i="1" s="1"/>
  <c r="J388" i="1"/>
  <c r="I388" i="1"/>
  <c r="F388" i="1"/>
  <c r="G388" i="1" s="1"/>
  <c r="E388" i="1"/>
  <c r="D388" i="1"/>
  <c r="X387" i="1"/>
  <c r="U387" i="1"/>
  <c r="R387" i="1"/>
  <c r="Q387" i="1"/>
  <c r="O387" i="1"/>
  <c r="L387" i="1"/>
  <c r="I387" i="1"/>
  <c r="G387" i="1"/>
  <c r="F387" i="1"/>
  <c r="H387" i="1" s="1"/>
  <c r="E387" i="1"/>
  <c r="D387" i="1"/>
  <c r="T387" i="1" s="1"/>
  <c r="X386" i="1"/>
  <c r="V386" i="1"/>
  <c r="U386" i="1"/>
  <c r="W386" i="1" s="1"/>
  <c r="R386" i="1"/>
  <c r="O386" i="1"/>
  <c r="N386" i="1"/>
  <c r="L386" i="1"/>
  <c r="M386" i="1" s="1"/>
  <c r="J386" i="1"/>
  <c r="I386" i="1"/>
  <c r="K386" i="1" s="1"/>
  <c r="F386" i="1"/>
  <c r="E386" i="1"/>
  <c r="P386" i="1" s="1"/>
  <c r="D386" i="1"/>
  <c r="Q386" i="1" s="1"/>
  <c r="X385" i="1"/>
  <c r="U385" i="1"/>
  <c r="R385" i="1"/>
  <c r="Q385" i="1"/>
  <c r="O385" i="1"/>
  <c r="L385" i="1"/>
  <c r="N385" i="1" s="1"/>
  <c r="I385" i="1"/>
  <c r="F385" i="1"/>
  <c r="E385" i="1"/>
  <c r="D385" i="1"/>
  <c r="T385" i="1" s="1"/>
  <c r="X384" i="1"/>
  <c r="U384" i="1"/>
  <c r="T384" i="1"/>
  <c r="S384" i="1"/>
  <c r="R384" i="1"/>
  <c r="P384" i="1"/>
  <c r="O384" i="1"/>
  <c r="Q384" i="1" s="1"/>
  <c r="L384" i="1"/>
  <c r="I384" i="1"/>
  <c r="G384" i="1"/>
  <c r="F384" i="1"/>
  <c r="E384" i="1"/>
  <c r="V384" i="1" s="1"/>
  <c r="D384" i="1"/>
  <c r="X383" i="1"/>
  <c r="W383" i="1"/>
  <c r="U383" i="1"/>
  <c r="S383" i="1"/>
  <c r="R383" i="1"/>
  <c r="T383" i="1" s="1"/>
  <c r="O383" i="1"/>
  <c r="N383" i="1"/>
  <c r="L383" i="1"/>
  <c r="M383" i="1" s="1"/>
  <c r="K383" i="1"/>
  <c r="J383" i="1"/>
  <c r="I383" i="1"/>
  <c r="G383" i="1"/>
  <c r="F383" i="1"/>
  <c r="H383" i="1" s="1"/>
  <c r="E383" i="1"/>
  <c r="V383" i="1" s="1"/>
  <c r="D383" i="1"/>
  <c r="X382" i="1"/>
  <c r="V382" i="1"/>
  <c r="U382" i="1"/>
  <c r="W382" i="1" s="1"/>
  <c r="R382" i="1"/>
  <c r="O382" i="1"/>
  <c r="N382" i="1"/>
  <c r="L382" i="1"/>
  <c r="J382" i="1"/>
  <c r="I382" i="1"/>
  <c r="K382" i="1" s="1"/>
  <c r="F382" i="1"/>
  <c r="E382" i="1"/>
  <c r="D382" i="1"/>
  <c r="Q382" i="1" s="1"/>
  <c r="X381" i="1"/>
  <c r="Z381" i="1" s="1"/>
  <c r="U381" i="1"/>
  <c r="R381" i="1"/>
  <c r="Q381" i="1"/>
  <c r="O381" i="1"/>
  <c r="L381" i="1"/>
  <c r="N381" i="1" s="1"/>
  <c r="I381" i="1"/>
  <c r="F381" i="1"/>
  <c r="E381" i="1"/>
  <c r="Y381" i="1" s="1"/>
  <c r="D381" i="1"/>
  <c r="T381" i="1" s="1"/>
  <c r="X380" i="1"/>
  <c r="U380" i="1"/>
  <c r="S380" i="1"/>
  <c r="R380" i="1"/>
  <c r="P380" i="1"/>
  <c r="O380" i="1"/>
  <c r="L380" i="1"/>
  <c r="I380" i="1"/>
  <c r="G380" i="1"/>
  <c r="F380" i="1"/>
  <c r="E380" i="1"/>
  <c r="D380" i="1"/>
  <c r="X376" i="1"/>
  <c r="V376" i="1"/>
  <c r="U376" i="1"/>
  <c r="W376" i="1" s="1"/>
  <c r="R376" i="1"/>
  <c r="Q376" i="1"/>
  <c r="O376" i="1"/>
  <c r="P376" i="1" s="1"/>
  <c r="N376" i="1"/>
  <c r="L376" i="1"/>
  <c r="J376" i="1"/>
  <c r="I376" i="1"/>
  <c r="K376" i="1" s="1"/>
  <c r="F376" i="1"/>
  <c r="E376" i="1"/>
  <c r="D376" i="1"/>
  <c r="Y375" i="1"/>
  <c r="X375" i="1"/>
  <c r="Z375" i="1" s="1"/>
  <c r="U375" i="1"/>
  <c r="R375" i="1"/>
  <c r="Q375" i="1"/>
  <c r="O375" i="1"/>
  <c r="L375" i="1"/>
  <c r="N375" i="1" s="1"/>
  <c r="I375" i="1"/>
  <c r="F375" i="1"/>
  <c r="E375" i="1"/>
  <c r="D375" i="1"/>
  <c r="T375" i="1" s="1"/>
  <c r="X374" i="1"/>
  <c r="U374" i="1"/>
  <c r="V374" i="1" s="1"/>
  <c r="S374" i="1"/>
  <c r="R374" i="1"/>
  <c r="P374" i="1"/>
  <c r="O374" i="1"/>
  <c r="L374" i="1"/>
  <c r="I374" i="1"/>
  <c r="J374" i="1" s="1"/>
  <c r="G374" i="1"/>
  <c r="F374" i="1"/>
  <c r="E374" i="1"/>
  <c r="D374" i="1"/>
  <c r="T374" i="1" s="1"/>
  <c r="Z373" i="1"/>
  <c r="X373" i="1"/>
  <c r="Y373" i="1" s="1"/>
  <c r="W373" i="1"/>
  <c r="V373" i="1"/>
  <c r="U373" i="1"/>
  <c r="S373" i="1"/>
  <c r="R373" i="1"/>
  <c r="T373" i="1" s="1"/>
  <c r="O373" i="1"/>
  <c r="N373" i="1"/>
  <c r="L373" i="1"/>
  <c r="M373" i="1" s="1"/>
  <c r="K373" i="1"/>
  <c r="J373" i="1"/>
  <c r="I373" i="1"/>
  <c r="G373" i="1"/>
  <c r="F373" i="1"/>
  <c r="H373" i="1" s="1"/>
  <c r="E373" i="1"/>
  <c r="D373" i="1"/>
  <c r="Z372" i="1"/>
  <c r="X372" i="1"/>
  <c r="V372" i="1"/>
  <c r="U372" i="1"/>
  <c r="W372" i="1" s="1"/>
  <c r="R372" i="1"/>
  <c r="Q372" i="1"/>
  <c r="O372" i="1"/>
  <c r="N372" i="1"/>
  <c r="L372" i="1"/>
  <c r="J372" i="1"/>
  <c r="I372" i="1"/>
  <c r="K372" i="1" s="1"/>
  <c r="F372" i="1"/>
  <c r="E372" i="1"/>
  <c r="Y372" i="1" s="1"/>
  <c r="D372" i="1"/>
  <c r="X371" i="1"/>
  <c r="U371" i="1"/>
  <c r="R371" i="1"/>
  <c r="O371" i="1"/>
  <c r="L371" i="1"/>
  <c r="N371" i="1" s="1"/>
  <c r="I371" i="1"/>
  <c r="F371" i="1"/>
  <c r="E371" i="1"/>
  <c r="D371" i="1"/>
  <c r="T371" i="1" s="1"/>
  <c r="X370" i="1"/>
  <c r="U370" i="1"/>
  <c r="V370" i="1" s="1"/>
  <c r="S370" i="1"/>
  <c r="R370" i="1"/>
  <c r="P370" i="1"/>
  <c r="O370" i="1"/>
  <c r="L370" i="1"/>
  <c r="I370" i="1"/>
  <c r="J370" i="1" s="1"/>
  <c r="G370" i="1"/>
  <c r="F370" i="1"/>
  <c r="E370" i="1"/>
  <c r="D370" i="1"/>
  <c r="T370" i="1" s="1"/>
  <c r="Z369" i="1"/>
  <c r="X369" i="1"/>
  <c r="Y369" i="1" s="1"/>
  <c r="W369" i="1"/>
  <c r="V369" i="1"/>
  <c r="U369" i="1"/>
  <c r="R369" i="1"/>
  <c r="O369" i="1"/>
  <c r="O377" i="1" s="1"/>
  <c r="N369" i="1"/>
  <c r="L369" i="1"/>
  <c r="M369" i="1" s="1"/>
  <c r="K369" i="1"/>
  <c r="J369" i="1"/>
  <c r="I369" i="1"/>
  <c r="F369" i="1"/>
  <c r="E369" i="1"/>
  <c r="D369" i="1"/>
  <c r="Z366" i="1"/>
  <c r="X366" i="1"/>
  <c r="Y366" i="1" s="1"/>
  <c r="W366" i="1"/>
  <c r="V366" i="1"/>
  <c r="U366" i="1"/>
  <c r="S366" i="1"/>
  <c r="R366" i="1"/>
  <c r="T366" i="1" s="1"/>
  <c r="O366" i="1"/>
  <c r="N366" i="1"/>
  <c r="L366" i="1"/>
  <c r="M366" i="1" s="1"/>
  <c r="K366" i="1"/>
  <c r="J366" i="1"/>
  <c r="I366" i="1"/>
  <c r="G366" i="1"/>
  <c r="F366" i="1"/>
  <c r="H366" i="1" s="1"/>
  <c r="E366" i="1"/>
  <c r="D366" i="1"/>
  <c r="Z365" i="1"/>
  <c r="X365" i="1"/>
  <c r="V365" i="1"/>
  <c r="U365" i="1"/>
  <c r="W365" i="1" s="1"/>
  <c r="R365" i="1"/>
  <c r="Q365" i="1"/>
  <c r="O365" i="1"/>
  <c r="P365" i="1" s="1"/>
  <c r="N365" i="1"/>
  <c r="L365" i="1"/>
  <c r="J365" i="1"/>
  <c r="I365" i="1"/>
  <c r="K365" i="1" s="1"/>
  <c r="F365" i="1"/>
  <c r="E365" i="1"/>
  <c r="Y365" i="1" s="1"/>
  <c r="D365" i="1"/>
  <c r="X364" i="1"/>
  <c r="Z364" i="1" s="1"/>
  <c r="U364" i="1"/>
  <c r="R364" i="1"/>
  <c r="Q364" i="1"/>
  <c r="O364" i="1"/>
  <c r="L364" i="1"/>
  <c r="N364" i="1" s="1"/>
  <c r="I364" i="1"/>
  <c r="F364" i="1"/>
  <c r="E364" i="1"/>
  <c r="D364" i="1"/>
  <c r="T364" i="1" s="1"/>
  <c r="X363" i="1"/>
  <c r="U363" i="1"/>
  <c r="V363" i="1" s="1"/>
  <c r="T363" i="1"/>
  <c r="S363" i="1"/>
  <c r="R363" i="1"/>
  <c r="P363" i="1"/>
  <c r="O363" i="1"/>
  <c r="Q363" i="1" s="1"/>
  <c r="L363" i="1"/>
  <c r="I363" i="1"/>
  <c r="J363" i="1" s="1"/>
  <c r="G363" i="1"/>
  <c r="F363" i="1"/>
  <c r="E363" i="1"/>
  <c r="D363" i="1"/>
  <c r="X362" i="1"/>
  <c r="W362" i="1"/>
  <c r="V362" i="1"/>
  <c r="U362" i="1"/>
  <c r="S362" i="1"/>
  <c r="R362" i="1"/>
  <c r="T362" i="1" s="1"/>
  <c r="O362" i="1"/>
  <c r="N362" i="1"/>
  <c r="L362" i="1"/>
  <c r="M362" i="1" s="1"/>
  <c r="K362" i="1"/>
  <c r="J362" i="1"/>
  <c r="I362" i="1"/>
  <c r="G362" i="1"/>
  <c r="F362" i="1"/>
  <c r="H362" i="1" s="1"/>
  <c r="E362" i="1"/>
  <c r="D362" i="1"/>
  <c r="Z361" i="1"/>
  <c r="X361" i="1"/>
  <c r="V361" i="1"/>
  <c r="U361" i="1"/>
  <c r="W361" i="1" s="1"/>
  <c r="R361" i="1"/>
  <c r="Q361" i="1"/>
  <c r="O361" i="1"/>
  <c r="P361" i="1" s="1"/>
  <c r="N361" i="1"/>
  <c r="L361" i="1"/>
  <c r="J361" i="1"/>
  <c r="I361" i="1"/>
  <c r="K361" i="1" s="1"/>
  <c r="F361" i="1"/>
  <c r="E361" i="1"/>
  <c r="Y361" i="1" s="1"/>
  <c r="D361" i="1"/>
  <c r="X360" i="1"/>
  <c r="U360" i="1"/>
  <c r="R360" i="1"/>
  <c r="S360" i="1" s="1"/>
  <c r="Q360" i="1"/>
  <c r="O360" i="1"/>
  <c r="L360" i="1"/>
  <c r="L367" i="1" s="1"/>
  <c r="I360" i="1"/>
  <c r="F360" i="1"/>
  <c r="F367" i="1" s="1"/>
  <c r="E360" i="1"/>
  <c r="D360" i="1"/>
  <c r="T360" i="1" s="1"/>
  <c r="X357" i="1"/>
  <c r="T357" i="1"/>
  <c r="L357" i="1"/>
  <c r="D357" i="1"/>
  <c r="Z356" i="1"/>
  <c r="X356" i="1"/>
  <c r="Y356" i="1" s="1"/>
  <c r="W356" i="1"/>
  <c r="V356" i="1"/>
  <c r="U356" i="1"/>
  <c r="U357" i="1" s="1"/>
  <c r="S356" i="1"/>
  <c r="R356" i="1"/>
  <c r="R357" i="1" s="1"/>
  <c r="O356" i="1"/>
  <c r="N356" i="1"/>
  <c r="L356" i="1"/>
  <c r="M356" i="1" s="1"/>
  <c r="K356" i="1"/>
  <c r="J356" i="1"/>
  <c r="I356" i="1"/>
  <c r="I357" i="1" s="1"/>
  <c r="G356" i="1"/>
  <c r="F356" i="1"/>
  <c r="F357" i="1" s="1"/>
  <c r="E356" i="1"/>
  <c r="E357" i="1" s="1"/>
  <c r="D356" i="1"/>
  <c r="Y352" i="1"/>
  <c r="X352" i="1"/>
  <c r="Z352" i="1" s="1"/>
  <c r="U352" i="1"/>
  <c r="R352" i="1"/>
  <c r="S352" i="1" s="1"/>
  <c r="Q352" i="1"/>
  <c r="O352" i="1"/>
  <c r="L352" i="1"/>
  <c r="N352" i="1" s="1"/>
  <c r="I352" i="1"/>
  <c r="F352" i="1"/>
  <c r="E352" i="1"/>
  <c r="P352" i="1" s="1"/>
  <c r="D352" i="1"/>
  <c r="T352" i="1" s="1"/>
  <c r="X351" i="1"/>
  <c r="U351" i="1"/>
  <c r="V351" i="1" s="1"/>
  <c r="T351" i="1"/>
  <c r="S351" i="1"/>
  <c r="R351" i="1"/>
  <c r="P351" i="1"/>
  <c r="O351" i="1"/>
  <c r="Q351" i="1" s="1"/>
  <c r="L351" i="1"/>
  <c r="I351" i="1"/>
  <c r="J351" i="1" s="1"/>
  <c r="G351" i="1"/>
  <c r="F351" i="1"/>
  <c r="E351" i="1"/>
  <c r="D351" i="1"/>
  <c r="Z350" i="1"/>
  <c r="X350" i="1"/>
  <c r="Y350" i="1" s="1"/>
  <c r="W350" i="1"/>
  <c r="V350" i="1"/>
  <c r="U350" i="1"/>
  <c r="S350" i="1"/>
  <c r="R350" i="1"/>
  <c r="T350" i="1" s="1"/>
  <c r="O350" i="1"/>
  <c r="N350" i="1"/>
  <c r="L350" i="1"/>
  <c r="M350" i="1" s="1"/>
  <c r="K350" i="1"/>
  <c r="J350" i="1"/>
  <c r="I350" i="1"/>
  <c r="G350" i="1"/>
  <c r="F350" i="1"/>
  <c r="H350" i="1" s="1"/>
  <c r="E350" i="1"/>
  <c r="D350" i="1"/>
  <c r="Z349" i="1"/>
  <c r="X349" i="1"/>
  <c r="U349" i="1"/>
  <c r="W349" i="1" s="1"/>
  <c r="R349" i="1"/>
  <c r="Q349" i="1"/>
  <c r="O349" i="1"/>
  <c r="N349" i="1"/>
  <c r="L349" i="1"/>
  <c r="I349" i="1"/>
  <c r="K349" i="1" s="1"/>
  <c r="F349" i="1"/>
  <c r="E349" i="1"/>
  <c r="D349" i="1"/>
  <c r="X348" i="1"/>
  <c r="U348" i="1"/>
  <c r="R348" i="1"/>
  <c r="P348" i="1"/>
  <c r="O348" i="1"/>
  <c r="L348" i="1"/>
  <c r="I348" i="1"/>
  <c r="F348" i="1"/>
  <c r="E348" i="1"/>
  <c r="D348" i="1"/>
  <c r="X347" i="1"/>
  <c r="U347" i="1"/>
  <c r="V347" i="1" s="1"/>
  <c r="S347" i="1"/>
  <c r="R347" i="1"/>
  <c r="O347" i="1"/>
  <c r="L347" i="1"/>
  <c r="I347" i="1"/>
  <c r="J347" i="1" s="1"/>
  <c r="G347" i="1"/>
  <c r="F347" i="1"/>
  <c r="E347" i="1"/>
  <c r="D347" i="1"/>
  <c r="X346" i="1"/>
  <c r="V346" i="1"/>
  <c r="U346" i="1"/>
  <c r="R346" i="1"/>
  <c r="R353" i="1" s="1"/>
  <c r="O346" i="1"/>
  <c r="L346" i="1"/>
  <c r="I346" i="1"/>
  <c r="H346" i="1"/>
  <c r="F346" i="1"/>
  <c r="G346" i="1" s="1"/>
  <c r="E346" i="1"/>
  <c r="D346" i="1"/>
  <c r="W346" i="1" s="1"/>
  <c r="X345" i="1"/>
  <c r="W345" i="1"/>
  <c r="U345" i="1"/>
  <c r="S345" i="1"/>
  <c r="R345" i="1"/>
  <c r="O345" i="1"/>
  <c r="L345" i="1"/>
  <c r="K345" i="1"/>
  <c r="I345" i="1"/>
  <c r="G345" i="1"/>
  <c r="F345" i="1"/>
  <c r="F353" i="1" s="1"/>
  <c r="E345" i="1"/>
  <c r="D345" i="1"/>
  <c r="X341" i="1"/>
  <c r="U341" i="1"/>
  <c r="R341" i="1"/>
  <c r="T341" i="1" s="1"/>
  <c r="Q341" i="1"/>
  <c r="O341" i="1"/>
  <c r="N341" i="1"/>
  <c r="L341" i="1"/>
  <c r="I341" i="1"/>
  <c r="F341" i="1"/>
  <c r="H341" i="1" s="1"/>
  <c r="E341" i="1"/>
  <c r="M341" i="1" s="1"/>
  <c r="D341" i="1"/>
  <c r="X340" i="1"/>
  <c r="U340" i="1"/>
  <c r="R340" i="1"/>
  <c r="S340" i="1" s="1"/>
  <c r="P340" i="1"/>
  <c r="O340" i="1"/>
  <c r="L340" i="1"/>
  <c r="I340" i="1"/>
  <c r="K340" i="1" s="1"/>
  <c r="F340" i="1"/>
  <c r="G340" i="1" s="1"/>
  <c r="E340" i="1"/>
  <c r="D340" i="1"/>
  <c r="X339" i="1"/>
  <c r="Z339" i="1" s="1"/>
  <c r="W339" i="1"/>
  <c r="U339" i="1"/>
  <c r="V339" i="1" s="1"/>
  <c r="S339" i="1"/>
  <c r="R339" i="1"/>
  <c r="O339" i="1"/>
  <c r="L339" i="1"/>
  <c r="N339" i="1" s="1"/>
  <c r="K339" i="1"/>
  <c r="I339" i="1"/>
  <c r="J339" i="1" s="1"/>
  <c r="G339" i="1"/>
  <c r="F339" i="1"/>
  <c r="E339" i="1"/>
  <c r="D339" i="1"/>
  <c r="T339" i="1" s="1"/>
  <c r="X338" i="1"/>
  <c r="W338" i="1"/>
  <c r="V338" i="1"/>
  <c r="U338" i="1"/>
  <c r="R338" i="1"/>
  <c r="O338" i="1"/>
  <c r="Q338" i="1" s="1"/>
  <c r="N338" i="1"/>
  <c r="L338" i="1"/>
  <c r="M338" i="1" s="1"/>
  <c r="K338" i="1"/>
  <c r="J338" i="1"/>
  <c r="I338" i="1"/>
  <c r="F338" i="1"/>
  <c r="E338" i="1"/>
  <c r="D338" i="1"/>
  <c r="X337" i="1"/>
  <c r="U337" i="1"/>
  <c r="R337" i="1"/>
  <c r="T337" i="1" s="1"/>
  <c r="Q337" i="1"/>
  <c r="O337" i="1"/>
  <c r="N337" i="1"/>
  <c r="L337" i="1"/>
  <c r="I337" i="1"/>
  <c r="F337" i="1"/>
  <c r="H337" i="1" s="1"/>
  <c r="E337" i="1"/>
  <c r="M337" i="1" s="1"/>
  <c r="D337" i="1"/>
  <c r="X336" i="1"/>
  <c r="U336" i="1"/>
  <c r="W336" i="1" s="1"/>
  <c r="R336" i="1"/>
  <c r="S336" i="1" s="1"/>
  <c r="P336" i="1"/>
  <c r="O336" i="1"/>
  <c r="L336" i="1"/>
  <c r="I336" i="1"/>
  <c r="H336" i="1"/>
  <c r="F336" i="1"/>
  <c r="G336" i="1" s="1"/>
  <c r="E336" i="1"/>
  <c r="D336" i="1"/>
  <c r="Q336" i="1" s="1"/>
  <c r="X335" i="1"/>
  <c r="W335" i="1"/>
  <c r="U335" i="1"/>
  <c r="V335" i="1" s="1"/>
  <c r="S335" i="1"/>
  <c r="R335" i="1"/>
  <c r="O335" i="1"/>
  <c r="L335" i="1"/>
  <c r="N335" i="1" s="1"/>
  <c r="K335" i="1"/>
  <c r="I335" i="1"/>
  <c r="J335" i="1" s="1"/>
  <c r="G335" i="1"/>
  <c r="F335" i="1"/>
  <c r="E335" i="1"/>
  <c r="D335" i="1"/>
  <c r="T335" i="1" s="1"/>
  <c r="Z334" i="1"/>
  <c r="X334" i="1"/>
  <c r="Y334" i="1" s="1"/>
  <c r="W334" i="1"/>
  <c r="V334" i="1"/>
  <c r="U334" i="1"/>
  <c r="R334" i="1"/>
  <c r="O334" i="1"/>
  <c r="Q334" i="1" s="1"/>
  <c r="N334" i="1"/>
  <c r="L334" i="1"/>
  <c r="M334" i="1" s="1"/>
  <c r="K334" i="1"/>
  <c r="J334" i="1"/>
  <c r="I334" i="1"/>
  <c r="F334" i="1"/>
  <c r="E334" i="1"/>
  <c r="D334" i="1"/>
  <c r="Z333" i="1"/>
  <c r="Y333" i="1"/>
  <c r="X333" i="1"/>
  <c r="U333" i="1"/>
  <c r="R333" i="1"/>
  <c r="T333" i="1" s="1"/>
  <c r="Q333" i="1"/>
  <c r="O333" i="1"/>
  <c r="N333" i="1"/>
  <c r="L333" i="1"/>
  <c r="I333" i="1"/>
  <c r="F333" i="1"/>
  <c r="H333" i="1" s="1"/>
  <c r="E333" i="1"/>
  <c r="M333" i="1" s="1"/>
  <c r="D333" i="1"/>
  <c r="X332" i="1"/>
  <c r="U332" i="1"/>
  <c r="R332" i="1"/>
  <c r="S332" i="1" s="1"/>
  <c r="O332" i="1"/>
  <c r="L332" i="1"/>
  <c r="I332" i="1"/>
  <c r="K332" i="1" s="1"/>
  <c r="F332" i="1"/>
  <c r="E332" i="1"/>
  <c r="P332" i="1" s="1"/>
  <c r="D332" i="1"/>
  <c r="X331" i="1"/>
  <c r="U331" i="1"/>
  <c r="V331" i="1" s="1"/>
  <c r="S331" i="1"/>
  <c r="R331" i="1"/>
  <c r="O331" i="1"/>
  <c r="L331" i="1"/>
  <c r="I331" i="1"/>
  <c r="J331" i="1" s="1"/>
  <c r="G331" i="1"/>
  <c r="F331" i="1"/>
  <c r="E331" i="1"/>
  <c r="D331" i="1"/>
  <c r="Z330" i="1"/>
  <c r="X330" i="1"/>
  <c r="Y330" i="1" s="1"/>
  <c r="W330" i="1"/>
  <c r="V330" i="1"/>
  <c r="U330" i="1"/>
  <c r="R330" i="1"/>
  <c r="T330" i="1" s="1"/>
  <c r="O330" i="1"/>
  <c r="N330" i="1"/>
  <c r="L330" i="1"/>
  <c r="M330" i="1" s="1"/>
  <c r="K330" i="1"/>
  <c r="J330" i="1"/>
  <c r="I330" i="1"/>
  <c r="I342" i="1" s="1"/>
  <c r="F330" i="1"/>
  <c r="H330" i="1" s="1"/>
  <c r="E330" i="1"/>
  <c r="E342" i="1" s="1"/>
  <c r="D330" i="1"/>
  <c r="Y327" i="1"/>
  <c r="X327" i="1"/>
  <c r="Z327" i="1" s="1"/>
  <c r="U327" i="1"/>
  <c r="T327" i="1"/>
  <c r="R327" i="1"/>
  <c r="O327" i="1"/>
  <c r="L327" i="1"/>
  <c r="N327" i="1" s="1"/>
  <c r="I327" i="1"/>
  <c r="F327" i="1"/>
  <c r="E327" i="1"/>
  <c r="P327" i="1" s="1"/>
  <c r="D327" i="1"/>
  <c r="Q327" i="1" s="1"/>
  <c r="X326" i="1"/>
  <c r="W326" i="1"/>
  <c r="U326" i="1"/>
  <c r="R326" i="1"/>
  <c r="O326" i="1"/>
  <c r="Q326" i="1" s="1"/>
  <c r="L326" i="1"/>
  <c r="I326" i="1"/>
  <c r="F326" i="1"/>
  <c r="H326" i="1" s="1"/>
  <c r="E326" i="1"/>
  <c r="S326" i="1" s="1"/>
  <c r="D326" i="1"/>
  <c r="T326" i="1" s="1"/>
  <c r="X325" i="1"/>
  <c r="U325" i="1"/>
  <c r="W325" i="1" s="1"/>
  <c r="T325" i="1"/>
  <c r="R325" i="1"/>
  <c r="P325" i="1"/>
  <c r="O325" i="1"/>
  <c r="L325" i="1"/>
  <c r="I325" i="1"/>
  <c r="H325" i="1"/>
  <c r="F325" i="1"/>
  <c r="E325" i="1"/>
  <c r="S325" i="1" s="1"/>
  <c r="D325" i="1"/>
  <c r="Q325" i="1" s="1"/>
  <c r="X324" i="1"/>
  <c r="Z324" i="1" s="1"/>
  <c r="W324" i="1"/>
  <c r="V324" i="1"/>
  <c r="U324" i="1"/>
  <c r="S324" i="1"/>
  <c r="R324" i="1"/>
  <c r="O324" i="1"/>
  <c r="L324" i="1"/>
  <c r="N324" i="1" s="1"/>
  <c r="K324" i="1"/>
  <c r="J324" i="1"/>
  <c r="I324" i="1"/>
  <c r="G324" i="1"/>
  <c r="F324" i="1"/>
  <c r="E324" i="1"/>
  <c r="D324" i="1"/>
  <c r="T324" i="1" s="1"/>
  <c r="Z323" i="1"/>
  <c r="X323" i="1"/>
  <c r="W323" i="1"/>
  <c r="V323" i="1"/>
  <c r="U323" i="1"/>
  <c r="R323" i="1"/>
  <c r="O323" i="1"/>
  <c r="Q323" i="1" s="1"/>
  <c r="N323" i="1"/>
  <c r="L323" i="1"/>
  <c r="K323" i="1"/>
  <c r="J323" i="1"/>
  <c r="I323" i="1"/>
  <c r="F323" i="1"/>
  <c r="E323" i="1"/>
  <c r="Y323" i="1" s="1"/>
  <c r="D323" i="1"/>
  <c r="X322" i="1"/>
  <c r="U322" i="1"/>
  <c r="R322" i="1"/>
  <c r="T322" i="1" s="1"/>
  <c r="Q322" i="1"/>
  <c r="O322" i="1"/>
  <c r="N322" i="1"/>
  <c r="L322" i="1"/>
  <c r="I322" i="1"/>
  <c r="F322" i="1"/>
  <c r="H322" i="1" s="1"/>
  <c r="E322" i="1"/>
  <c r="D322" i="1"/>
  <c r="Z322" i="1" s="1"/>
  <c r="X321" i="1"/>
  <c r="U321" i="1"/>
  <c r="T321" i="1"/>
  <c r="R321" i="1"/>
  <c r="P321" i="1"/>
  <c r="O321" i="1"/>
  <c r="L321" i="1"/>
  <c r="I321" i="1"/>
  <c r="H321" i="1"/>
  <c r="F321" i="1"/>
  <c r="E321" i="1"/>
  <c r="S321" i="1" s="1"/>
  <c r="D321" i="1"/>
  <c r="Q321" i="1" s="1"/>
  <c r="X320" i="1"/>
  <c r="Z320" i="1" s="1"/>
  <c r="W320" i="1"/>
  <c r="V320" i="1"/>
  <c r="U320" i="1"/>
  <c r="S320" i="1"/>
  <c r="R320" i="1"/>
  <c r="O320" i="1"/>
  <c r="L320" i="1"/>
  <c r="N320" i="1" s="1"/>
  <c r="K320" i="1"/>
  <c r="J320" i="1"/>
  <c r="I320" i="1"/>
  <c r="G320" i="1"/>
  <c r="F320" i="1"/>
  <c r="E320" i="1"/>
  <c r="D320" i="1"/>
  <c r="T320" i="1" s="1"/>
  <c r="Z319" i="1"/>
  <c r="X319" i="1"/>
  <c r="W319" i="1"/>
  <c r="V319" i="1"/>
  <c r="U319" i="1"/>
  <c r="R319" i="1"/>
  <c r="O319" i="1"/>
  <c r="Q319" i="1" s="1"/>
  <c r="N319" i="1"/>
  <c r="L319" i="1"/>
  <c r="K319" i="1"/>
  <c r="J319" i="1"/>
  <c r="I319" i="1"/>
  <c r="F319" i="1"/>
  <c r="E319" i="1"/>
  <c r="Y319" i="1" s="1"/>
  <c r="D319" i="1"/>
  <c r="Y318" i="1"/>
  <c r="X318" i="1"/>
  <c r="U318" i="1"/>
  <c r="R318" i="1"/>
  <c r="T318" i="1" s="1"/>
  <c r="Q318" i="1"/>
  <c r="O318" i="1"/>
  <c r="N318" i="1"/>
  <c r="L318" i="1"/>
  <c r="I318" i="1"/>
  <c r="F318" i="1"/>
  <c r="H318" i="1" s="1"/>
  <c r="E318" i="1"/>
  <c r="P318" i="1" s="1"/>
  <c r="D318" i="1"/>
  <c r="Z318" i="1" s="1"/>
  <c r="X317" i="1"/>
  <c r="U317" i="1"/>
  <c r="R317" i="1"/>
  <c r="P317" i="1"/>
  <c r="O317" i="1"/>
  <c r="L317" i="1"/>
  <c r="I317" i="1"/>
  <c r="K317" i="1" s="1"/>
  <c r="F317" i="1"/>
  <c r="E317" i="1"/>
  <c r="S317" i="1" s="1"/>
  <c r="D317" i="1"/>
  <c r="X316" i="1"/>
  <c r="W316" i="1"/>
  <c r="V316" i="1"/>
  <c r="U316" i="1"/>
  <c r="S316" i="1"/>
  <c r="R316" i="1"/>
  <c r="O316" i="1"/>
  <c r="L316" i="1"/>
  <c r="N316" i="1" s="1"/>
  <c r="K316" i="1"/>
  <c r="J316" i="1"/>
  <c r="I316" i="1"/>
  <c r="G316" i="1"/>
  <c r="F316" i="1"/>
  <c r="E316" i="1"/>
  <c r="D316" i="1"/>
  <c r="T316" i="1" s="1"/>
  <c r="X315" i="1"/>
  <c r="W315" i="1"/>
  <c r="V315" i="1"/>
  <c r="U315" i="1"/>
  <c r="R315" i="1"/>
  <c r="O315" i="1"/>
  <c r="Q315" i="1" s="1"/>
  <c r="N315" i="1"/>
  <c r="L315" i="1"/>
  <c r="K315" i="1"/>
  <c r="J315" i="1"/>
  <c r="I315" i="1"/>
  <c r="F315" i="1"/>
  <c r="E315" i="1"/>
  <c r="D315" i="1"/>
  <c r="Z314" i="1"/>
  <c r="Y314" i="1"/>
  <c r="X314" i="1"/>
  <c r="U314" i="1"/>
  <c r="R314" i="1"/>
  <c r="T314" i="1" s="1"/>
  <c r="Q314" i="1"/>
  <c r="O314" i="1"/>
  <c r="N314" i="1"/>
  <c r="L314" i="1"/>
  <c r="I314" i="1"/>
  <c r="F314" i="1"/>
  <c r="E314" i="1"/>
  <c r="D314" i="1"/>
  <c r="L311" i="1"/>
  <c r="X310" i="1"/>
  <c r="Z310" i="1" s="1"/>
  <c r="W310" i="1"/>
  <c r="V310" i="1"/>
  <c r="U310" i="1"/>
  <c r="S310" i="1"/>
  <c r="R310" i="1"/>
  <c r="O310" i="1"/>
  <c r="L310" i="1"/>
  <c r="N310" i="1" s="1"/>
  <c r="K310" i="1"/>
  <c r="J310" i="1"/>
  <c r="I310" i="1"/>
  <c r="G310" i="1"/>
  <c r="F310" i="1"/>
  <c r="E310" i="1"/>
  <c r="D310" i="1"/>
  <c r="T310" i="1" s="1"/>
  <c r="X309" i="1"/>
  <c r="W309" i="1"/>
  <c r="V309" i="1"/>
  <c r="U309" i="1"/>
  <c r="R309" i="1"/>
  <c r="O309" i="1"/>
  <c r="Q309" i="1" s="1"/>
  <c r="N309" i="1"/>
  <c r="L309" i="1"/>
  <c r="K309" i="1"/>
  <c r="J309" i="1"/>
  <c r="I309" i="1"/>
  <c r="F309" i="1"/>
  <c r="E309" i="1"/>
  <c r="D309" i="1"/>
  <c r="Y308" i="1"/>
  <c r="X308" i="1"/>
  <c r="Z308" i="1" s="1"/>
  <c r="U308" i="1"/>
  <c r="R308" i="1"/>
  <c r="T308" i="1" s="1"/>
  <c r="Q308" i="1"/>
  <c r="O308" i="1"/>
  <c r="L308" i="1"/>
  <c r="N308" i="1" s="1"/>
  <c r="I308" i="1"/>
  <c r="F308" i="1"/>
  <c r="H308" i="1" s="1"/>
  <c r="E308" i="1"/>
  <c r="P308" i="1" s="1"/>
  <c r="D308" i="1"/>
  <c r="X307" i="1"/>
  <c r="U307" i="1"/>
  <c r="R307" i="1"/>
  <c r="P307" i="1"/>
  <c r="O307" i="1"/>
  <c r="L307" i="1"/>
  <c r="I307" i="1"/>
  <c r="F307" i="1"/>
  <c r="E307" i="1"/>
  <c r="S307" i="1" s="1"/>
  <c r="D307" i="1"/>
  <c r="X306" i="1"/>
  <c r="Z306" i="1" s="1"/>
  <c r="W306" i="1"/>
  <c r="V306" i="1"/>
  <c r="U306" i="1"/>
  <c r="S306" i="1"/>
  <c r="R306" i="1"/>
  <c r="O306" i="1"/>
  <c r="L306" i="1"/>
  <c r="N306" i="1" s="1"/>
  <c r="K306" i="1"/>
  <c r="J306" i="1"/>
  <c r="I306" i="1"/>
  <c r="G306" i="1"/>
  <c r="F306" i="1"/>
  <c r="E306" i="1"/>
  <c r="D306" i="1"/>
  <c r="T306" i="1" s="1"/>
  <c r="Z305" i="1"/>
  <c r="X305" i="1"/>
  <c r="W305" i="1"/>
  <c r="V305" i="1"/>
  <c r="U305" i="1"/>
  <c r="R305" i="1"/>
  <c r="O305" i="1"/>
  <c r="Q305" i="1" s="1"/>
  <c r="N305" i="1"/>
  <c r="L305" i="1"/>
  <c r="K305" i="1"/>
  <c r="J305" i="1"/>
  <c r="I305" i="1"/>
  <c r="F305" i="1"/>
  <c r="E305" i="1"/>
  <c r="Y305" i="1" s="1"/>
  <c r="D305" i="1"/>
  <c r="X304" i="1"/>
  <c r="U304" i="1"/>
  <c r="R304" i="1"/>
  <c r="T304" i="1" s="1"/>
  <c r="Q304" i="1"/>
  <c r="O304" i="1"/>
  <c r="L304" i="1"/>
  <c r="I304" i="1"/>
  <c r="F304" i="1"/>
  <c r="H304" i="1" s="1"/>
  <c r="E304" i="1"/>
  <c r="P304" i="1" s="1"/>
  <c r="D304" i="1"/>
  <c r="Z304" i="1" s="1"/>
  <c r="X303" i="1"/>
  <c r="U303" i="1"/>
  <c r="W303" i="1" s="1"/>
  <c r="T303" i="1"/>
  <c r="R303" i="1"/>
  <c r="P303" i="1"/>
  <c r="O303" i="1"/>
  <c r="L303" i="1"/>
  <c r="I303" i="1"/>
  <c r="H303" i="1"/>
  <c r="F303" i="1"/>
  <c r="E303" i="1"/>
  <c r="S303" i="1" s="1"/>
  <c r="D303" i="1"/>
  <c r="Q303" i="1" s="1"/>
  <c r="X302" i="1"/>
  <c r="Z302" i="1" s="1"/>
  <c r="W302" i="1"/>
  <c r="V302" i="1"/>
  <c r="U302" i="1"/>
  <c r="S302" i="1"/>
  <c r="R302" i="1"/>
  <c r="O302" i="1"/>
  <c r="L302" i="1"/>
  <c r="N302" i="1" s="1"/>
  <c r="K302" i="1"/>
  <c r="J302" i="1"/>
  <c r="I302" i="1"/>
  <c r="G302" i="1"/>
  <c r="F302" i="1"/>
  <c r="E302" i="1"/>
  <c r="D302" i="1"/>
  <c r="T302" i="1" s="1"/>
  <c r="Z301" i="1"/>
  <c r="X301" i="1"/>
  <c r="W301" i="1"/>
  <c r="V301" i="1"/>
  <c r="U301" i="1"/>
  <c r="R301" i="1"/>
  <c r="O301" i="1"/>
  <c r="Q301" i="1" s="1"/>
  <c r="N301" i="1"/>
  <c r="L301" i="1"/>
  <c r="K301" i="1"/>
  <c r="J301" i="1"/>
  <c r="I301" i="1"/>
  <c r="F301" i="1"/>
  <c r="E301" i="1"/>
  <c r="Y301" i="1" s="1"/>
  <c r="D301" i="1"/>
  <c r="Z300" i="1"/>
  <c r="X300" i="1"/>
  <c r="U300" i="1"/>
  <c r="R300" i="1"/>
  <c r="T300" i="1" s="1"/>
  <c r="Q300" i="1"/>
  <c r="O300" i="1"/>
  <c r="N300" i="1"/>
  <c r="L300" i="1"/>
  <c r="I300" i="1"/>
  <c r="F300" i="1"/>
  <c r="H300" i="1" s="1"/>
  <c r="E300" i="1"/>
  <c r="P300" i="1" s="1"/>
  <c r="D300" i="1"/>
  <c r="X299" i="1"/>
  <c r="U299" i="1"/>
  <c r="W299" i="1" s="1"/>
  <c r="T299" i="1"/>
  <c r="R299" i="1"/>
  <c r="P299" i="1"/>
  <c r="O299" i="1"/>
  <c r="L299" i="1"/>
  <c r="I299" i="1"/>
  <c r="H299" i="1"/>
  <c r="F299" i="1"/>
  <c r="E299" i="1"/>
  <c r="S299" i="1" s="1"/>
  <c r="D299" i="1"/>
  <c r="Q299" i="1" s="1"/>
  <c r="X298" i="1"/>
  <c r="Z298" i="1" s="1"/>
  <c r="W298" i="1"/>
  <c r="V298" i="1"/>
  <c r="U298" i="1"/>
  <c r="S298" i="1"/>
  <c r="R298" i="1"/>
  <c r="O298" i="1"/>
  <c r="L298" i="1"/>
  <c r="N298" i="1" s="1"/>
  <c r="K298" i="1"/>
  <c r="J298" i="1"/>
  <c r="I298" i="1"/>
  <c r="G298" i="1"/>
  <c r="F298" i="1"/>
  <c r="E298" i="1"/>
  <c r="D298" i="1"/>
  <c r="T298" i="1" s="1"/>
  <c r="Z297" i="1"/>
  <c r="X297" i="1"/>
  <c r="W297" i="1"/>
  <c r="V297" i="1"/>
  <c r="U297" i="1"/>
  <c r="R297" i="1"/>
  <c r="O297" i="1"/>
  <c r="O311" i="1" s="1"/>
  <c r="N297" i="1"/>
  <c r="L297" i="1"/>
  <c r="K297" i="1"/>
  <c r="J297" i="1"/>
  <c r="I297" i="1"/>
  <c r="I311" i="1" s="1"/>
  <c r="F297" i="1"/>
  <c r="E297" i="1"/>
  <c r="Y297" i="1" s="1"/>
  <c r="D297" i="1"/>
  <c r="I294" i="1"/>
  <c r="X293" i="1"/>
  <c r="U293" i="1"/>
  <c r="W293" i="1" s="1"/>
  <c r="T293" i="1"/>
  <c r="R293" i="1"/>
  <c r="P293" i="1"/>
  <c r="O293" i="1"/>
  <c r="L293" i="1"/>
  <c r="I293" i="1"/>
  <c r="H293" i="1"/>
  <c r="F293" i="1"/>
  <c r="E293" i="1"/>
  <c r="S293" i="1" s="1"/>
  <c r="D293" i="1"/>
  <c r="Q293" i="1" s="1"/>
  <c r="X292" i="1"/>
  <c r="Z292" i="1" s="1"/>
  <c r="W292" i="1"/>
  <c r="V292" i="1"/>
  <c r="U292" i="1"/>
  <c r="S292" i="1"/>
  <c r="R292" i="1"/>
  <c r="O292" i="1"/>
  <c r="L292" i="1"/>
  <c r="N292" i="1" s="1"/>
  <c r="K292" i="1"/>
  <c r="J292" i="1"/>
  <c r="I292" i="1"/>
  <c r="G292" i="1"/>
  <c r="F292" i="1"/>
  <c r="E292" i="1"/>
  <c r="D292" i="1"/>
  <c r="T292" i="1" s="1"/>
  <c r="X291" i="1"/>
  <c r="W291" i="1"/>
  <c r="V291" i="1"/>
  <c r="U291" i="1"/>
  <c r="R291" i="1"/>
  <c r="O291" i="1"/>
  <c r="Q291" i="1" s="1"/>
  <c r="N291" i="1"/>
  <c r="L291" i="1"/>
  <c r="K291" i="1"/>
  <c r="J291" i="1"/>
  <c r="I291" i="1"/>
  <c r="F291" i="1"/>
  <c r="E291" i="1"/>
  <c r="D291" i="1"/>
  <c r="X290" i="1"/>
  <c r="U290" i="1"/>
  <c r="R290" i="1"/>
  <c r="T290" i="1" s="1"/>
  <c r="Q290" i="1"/>
  <c r="O290" i="1"/>
  <c r="N290" i="1"/>
  <c r="L290" i="1"/>
  <c r="L294" i="1" s="1"/>
  <c r="I290" i="1"/>
  <c r="F290" i="1"/>
  <c r="H290" i="1" s="1"/>
  <c r="E290" i="1"/>
  <c r="D290" i="1"/>
  <c r="D294" i="1" s="1"/>
  <c r="X287" i="1"/>
  <c r="Z287" i="1" s="1"/>
  <c r="W287" i="1"/>
  <c r="V287" i="1"/>
  <c r="U287" i="1"/>
  <c r="S287" i="1"/>
  <c r="R287" i="1"/>
  <c r="O287" i="1"/>
  <c r="L287" i="1"/>
  <c r="N287" i="1" s="1"/>
  <c r="K287" i="1"/>
  <c r="J287" i="1"/>
  <c r="I287" i="1"/>
  <c r="G287" i="1"/>
  <c r="F287" i="1"/>
  <c r="E287" i="1"/>
  <c r="D287" i="1"/>
  <c r="T287" i="1" s="1"/>
  <c r="Z286" i="1"/>
  <c r="X286" i="1"/>
  <c r="W286" i="1"/>
  <c r="V286" i="1"/>
  <c r="U286" i="1"/>
  <c r="R286" i="1"/>
  <c r="O286" i="1"/>
  <c r="Q286" i="1" s="1"/>
  <c r="N286" i="1"/>
  <c r="L286" i="1"/>
  <c r="K286" i="1"/>
  <c r="J286" i="1"/>
  <c r="I286" i="1"/>
  <c r="F286" i="1"/>
  <c r="E286" i="1"/>
  <c r="Y286" i="1" s="1"/>
  <c r="D286" i="1"/>
  <c r="X285" i="1"/>
  <c r="U285" i="1"/>
  <c r="T285" i="1"/>
  <c r="R285" i="1"/>
  <c r="Q285" i="1"/>
  <c r="P285" i="1"/>
  <c r="O285" i="1"/>
  <c r="L285" i="1"/>
  <c r="I285" i="1"/>
  <c r="F285" i="1"/>
  <c r="E285" i="1"/>
  <c r="J285" i="1" s="1"/>
  <c r="D285" i="1"/>
  <c r="X284" i="1"/>
  <c r="U284" i="1"/>
  <c r="S284" i="1"/>
  <c r="R284" i="1"/>
  <c r="O284" i="1"/>
  <c r="L284" i="1"/>
  <c r="I284" i="1"/>
  <c r="F284" i="1"/>
  <c r="E284" i="1"/>
  <c r="D284" i="1"/>
  <c r="W284" i="1" s="1"/>
  <c r="X283" i="1"/>
  <c r="Y283" i="1" s="1"/>
  <c r="W283" i="1"/>
  <c r="V283" i="1"/>
  <c r="U283" i="1"/>
  <c r="S283" i="1"/>
  <c r="R283" i="1"/>
  <c r="T283" i="1" s="1"/>
  <c r="O283" i="1"/>
  <c r="N283" i="1"/>
  <c r="L283" i="1"/>
  <c r="M283" i="1" s="1"/>
  <c r="J283" i="1"/>
  <c r="I283" i="1"/>
  <c r="F283" i="1"/>
  <c r="H283" i="1" s="1"/>
  <c r="E283" i="1"/>
  <c r="D283" i="1"/>
  <c r="K283" i="1" s="1"/>
  <c r="X282" i="1"/>
  <c r="U282" i="1"/>
  <c r="W282" i="1" s="1"/>
  <c r="S282" i="1"/>
  <c r="R282" i="1"/>
  <c r="O282" i="1"/>
  <c r="N282" i="1"/>
  <c r="L282" i="1"/>
  <c r="I282" i="1"/>
  <c r="F282" i="1"/>
  <c r="H282" i="1" s="1"/>
  <c r="E282" i="1"/>
  <c r="D282" i="1"/>
  <c r="Z282" i="1" s="1"/>
  <c r="X281" i="1"/>
  <c r="U281" i="1"/>
  <c r="T281" i="1"/>
  <c r="R281" i="1"/>
  <c r="P281" i="1"/>
  <c r="O281" i="1"/>
  <c r="L281" i="1"/>
  <c r="I281" i="1"/>
  <c r="H281" i="1"/>
  <c r="F281" i="1"/>
  <c r="E281" i="1"/>
  <c r="D281" i="1"/>
  <c r="Z277" i="1"/>
  <c r="X277" i="1"/>
  <c r="W277" i="1"/>
  <c r="V277" i="1"/>
  <c r="U277" i="1"/>
  <c r="R277" i="1"/>
  <c r="O277" i="1"/>
  <c r="Q277" i="1" s="1"/>
  <c r="N277" i="1"/>
  <c r="L277" i="1"/>
  <c r="K277" i="1"/>
  <c r="J277" i="1"/>
  <c r="I277" i="1"/>
  <c r="F277" i="1"/>
  <c r="E277" i="1"/>
  <c r="Y277" i="1" s="1"/>
  <c r="D277" i="1"/>
  <c r="X276" i="1"/>
  <c r="Z276" i="1" s="1"/>
  <c r="U276" i="1"/>
  <c r="R276" i="1"/>
  <c r="T276" i="1" s="1"/>
  <c r="Q276" i="1"/>
  <c r="O276" i="1"/>
  <c r="L276" i="1"/>
  <c r="N276" i="1" s="1"/>
  <c r="I276" i="1"/>
  <c r="F276" i="1"/>
  <c r="H276" i="1" s="1"/>
  <c r="E276" i="1"/>
  <c r="D276" i="1"/>
  <c r="X275" i="1"/>
  <c r="U275" i="1"/>
  <c r="W275" i="1" s="1"/>
  <c r="T275" i="1"/>
  <c r="R275" i="1"/>
  <c r="P275" i="1"/>
  <c r="O275" i="1"/>
  <c r="Q275" i="1" s="1"/>
  <c r="L275" i="1"/>
  <c r="I275" i="1"/>
  <c r="H275" i="1"/>
  <c r="F275" i="1"/>
  <c r="E275" i="1"/>
  <c r="S275" i="1" s="1"/>
  <c r="D275" i="1"/>
  <c r="X274" i="1"/>
  <c r="Z274" i="1" s="1"/>
  <c r="W274" i="1"/>
  <c r="V274" i="1"/>
  <c r="U274" i="1"/>
  <c r="S274" i="1"/>
  <c r="R274" i="1"/>
  <c r="O274" i="1"/>
  <c r="L274" i="1"/>
  <c r="N274" i="1" s="1"/>
  <c r="K274" i="1"/>
  <c r="J274" i="1"/>
  <c r="I274" i="1"/>
  <c r="I278" i="1" s="1"/>
  <c r="G274" i="1"/>
  <c r="F274" i="1"/>
  <c r="F278" i="1" s="1"/>
  <c r="E274" i="1"/>
  <c r="D274" i="1"/>
  <c r="D278" i="1" s="1"/>
  <c r="Z270" i="1"/>
  <c r="Y270" i="1"/>
  <c r="X270" i="1"/>
  <c r="U270" i="1"/>
  <c r="R270" i="1"/>
  <c r="T270" i="1" s="1"/>
  <c r="Q270" i="1"/>
  <c r="O270" i="1"/>
  <c r="N270" i="1"/>
  <c r="L270" i="1"/>
  <c r="I270" i="1"/>
  <c r="F270" i="1"/>
  <c r="H270" i="1" s="1"/>
  <c r="E270" i="1"/>
  <c r="P270" i="1" s="1"/>
  <c r="D270" i="1"/>
  <c r="X269" i="1"/>
  <c r="U269" i="1"/>
  <c r="R269" i="1"/>
  <c r="P269" i="1"/>
  <c r="O269" i="1"/>
  <c r="L269" i="1"/>
  <c r="I269" i="1"/>
  <c r="F269" i="1"/>
  <c r="E269" i="1"/>
  <c r="S269" i="1" s="1"/>
  <c r="D269" i="1"/>
  <c r="X268" i="1"/>
  <c r="Z268" i="1" s="1"/>
  <c r="W268" i="1"/>
  <c r="V268" i="1"/>
  <c r="U268" i="1"/>
  <c r="S268" i="1"/>
  <c r="R268" i="1"/>
  <c r="O268" i="1"/>
  <c r="L268" i="1"/>
  <c r="N268" i="1" s="1"/>
  <c r="K268" i="1"/>
  <c r="J268" i="1"/>
  <c r="I268" i="1"/>
  <c r="G268" i="1"/>
  <c r="F268" i="1"/>
  <c r="E268" i="1"/>
  <c r="D268" i="1"/>
  <c r="T268" i="1" s="1"/>
  <c r="Z267" i="1"/>
  <c r="X267" i="1"/>
  <c r="W267" i="1"/>
  <c r="V267" i="1"/>
  <c r="U267" i="1"/>
  <c r="R267" i="1"/>
  <c r="O267" i="1"/>
  <c r="Q267" i="1" s="1"/>
  <c r="N267" i="1"/>
  <c r="L267" i="1"/>
  <c r="K267" i="1"/>
  <c r="J267" i="1"/>
  <c r="I267" i="1"/>
  <c r="F267" i="1"/>
  <c r="E267" i="1"/>
  <c r="Y267" i="1" s="1"/>
  <c r="D267" i="1"/>
  <c r="Z266" i="1"/>
  <c r="Y266" i="1"/>
  <c r="X266" i="1"/>
  <c r="U266" i="1"/>
  <c r="R266" i="1"/>
  <c r="T266" i="1" s="1"/>
  <c r="Q266" i="1"/>
  <c r="O266" i="1"/>
  <c r="N266" i="1"/>
  <c r="L266" i="1"/>
  <c r="I266" i="1"/>
  <c r="F266" i="1"/>
  <c r="H266" i="1" s="1"/>
  <c r="E266" i="1"/>
  <c r="P266" i="1" s="1"/>
  <c r="D266" i="1"/>
  <c r="X265" i="1"/>
  <c r="U265" i="1"/>
  <c r="R265" i="1"/>
  <c r="P265" i="1"/>
  <c r="O265" i="1"/>
  <c r="L265" i="1"/>
  <c r="I265" i="1"/>
  <c r="K265" i="1" s="1"/>
  <c r="F265" i="1"/>
  <c r="E265" i="1"/>
  <c r="S265" i="1" s="1"/>
  <c r="D265" i="1"/>
  <c r="X264" i="1"/>
  <c r="Z264" i="1" s="1"/>
  <c r="W264" i="1"/>
  <c r="V264" i="1"/>
  <c r="U264" i="1"/>
  <c r="S264" i="1"/>
  <c r="R264" i="1"/>
  <c r="O264" i="1"/>
  <c r="L264" i="1"/>
  <c r="N264" i="1" s="1"/>
  <c r="K264" i="1"/>
  <c r="J264" i="1"/>
  <c r="I264" i="1"/>
  <c r="G264" i="1"/>
  <c r="F264" i="1"/>
  <c r="E264" i="1"/>
  <c r="D264" i="1"/>
  <c r="T264" i="1" s="1"/>
  <c r="Z263" i="1"/>
  <c r="X263" i="1"/>
  <c r="W263" i="1"/>
  <c r="V263" i="1"/>
  <c r="U263" i="1"/>
  <c r="R263" i="1"/>
  <c r="O263" i="1"/>
  <c r="Q263" i="1" s="1"/>
  <c r="N263" i="1"/>
  <c r="L263" i="1"/>
  <c r="K263" i="1"/>
  <c r="J263" i="1"/>
  <c r="I263" i="1"/>
  <c r="F263" i="1"/>
  <c r="E263" i="1"/>
  <c r="Y263" i="1" s="1"/>
  <c r="D263" i="1"/>
  <c r="X262" i="1"/>
  <c r="U262" i="1"/>
  <c r="R262" i="1"/>
  <c r="T262" i="1" s="1"/>
  <c r="Q262" i="1"/>
  <c r="O262" i="1"/>
  <c r="L262" i="1"/>
  <c r="I262" i="1"/>
  <c r="F262" i="1"/>
  <c r="H262" i="1" s="1"/>
  <c r="E262" i="1"/>
  <c r="P262" i="1" s="1"/>
  <c r="D262" i="1"/>
  <c r="Z262" i="1" s="1"/>
  <c r="X261" i="1"/>
  <c r="U261" i="1"/>
  <c r="W261" i="1" s="1"/>
  <c r="T261" i="1"/>
  <c r="R261" i="1"/>
  <c r="P261" i="1"/>
  <c r="O261" i="1"/>
  <c r="L261" i="1"/>
  <c r="I261" i="1"/>
  <c r="H261" i="1"/>
  <c r="F261" i="1"/>
  <c r="E261" i="1"/>
  <c r="S261" i="1" s="1"/>
  <c r="D261" i="1"/>
  <c r="Q261" i="1" s="1"/>
  <c r="X260" i="1"/>
  <c r="Z260" i="1" s="1"/>
  <c r="W260" i="1"/>
  <c r="V260" i="1"/>
  <c r="U260" i="1"/>
  <c r="S260" i="1"/>
  <c r="R260" i="1"/>
  <c r="O260" i="1"/>
  <c r="L260" i="1"/>
  <c r="N260" i="1" s="1"/>
  <c r="K260" i="1"/>
  <c r="J260" i="1"/>
  <c r="I260" i="1"/>
  <c r="G260" i="1"/>
  <c r="F260" i="1"/>
  <c r="E260" i="1"/>
  <c r="D260" i="1"/>
  <c r="T260" i="1" s="1"/>
  <c r="Z259" i="1"/>
  <c r="X259" i="1"/>
  <c r="W259" i="1"/>
  <c r="V259" i="1"/>
  <c r="U259" i="1"/>
  <c r="R259" i="1"/>
  <c r="O259" i="1"/>
  <c r="Q259" i="1" s="1"/>
  <c r="N259" i="1"/>
  <c r="L259" i="1"/>
  <c r="K259" i="1"/>
  <c r="J259" i="1"/>
  <c r="I259" i="1"/>
  <c r="F259" i="1"/>
  <c r="E259" i="1"/>
  <c r="Y259" i="1" s="1"/>
  <c r="D259" i="1"/>
  <c r="Y258" i="1"/>
  <c r="X258" i="1"/>
  <c r="Z258" i="1" s="1"/>
  <c r="U258" i="1"/>
  <c r="R258" i="1"/>
  <c r="S258" i="1" s="1"/>
  <c r="Q258" i="1"/>
  <c r="O258" i="1"/>
  <c r="L258" i="1"/>
  <c r="N258" i="1" s="1"/>
  <c r="I258" i="1"/>
  <c r="F258" i="1"/>
  <c r="E258" i="1"/>
  <c r="P258" i="1" s="1"/>
  <c r="D258" i="1"/>
  <c r="T258" i="1" s="1"/>
  <c r="X257" i="1"/>
  <c r="U257" i="1"/>
  <c r="R257" i="1"/>
  <c r="P257" i="1"/>
  <c r="O257" i="1"/>
  <c r="L257" i="1"/>
  <c r="I257" i="1"/>
  <c r="F257" i="1"/>
  <c r="E257" i="1"/>
  <c r="S257" i="1" s="1"/>
  <c r="D257" i="1"/>
  <c r="X256" i="1"/>
  <c r="Z256" i="1" s="1"/>
  <c r="W256" i="1"/>
  <c r="V256" i="1"/>
  <c r="U256" i="1"/>
  <c r="U271" i="1" s="1"/>
  <c r="S256" i="1"/>
  <c r="R256" i="1"/>
  <c r="O256" i="1"/>
  <c r="L256" i="1"/>
  <c r="N256" i="1" s="1"/>
  <c r="K256" i="1"/>
  <c r="J256" i="1"/>
  <c r="I256" i="1"/>
  <c r="I271" i="1" s="1"/>
  <c r="G256" i="1"/>
  <c r="F256" i="1"/>
  <c r="E256" i="1"/>
  <c r="D256" i="1"/>
  <c r="R253" i="1"/>
  <c r="J253" i="1"/>
  <c r="F253" i="1"/>
  <c r="X252" i="1"/>
  <c r="U252" i="1"/>
  <c r="R252" i="1"/>
  <c r="T252" i="1" s="1"/>
  <c r="Q252" i="1"/>
  <c r="O252" i="1"/>
  <c r="L252" i="1"/>
  <c r="I252" i="1"/>
  <c r="F252" i="1"/>
  <c r="H252" i="1" s="1"/>
  <c r="E252" i="1"/>
  <c r="D252" i="1"/>
  <c r="X251" i="1"/>
  <c r="U251" i="1"/>
  <c r="T251" i="1"/>
  <c r="R251" i="1"/>
  <c r="P251" i="1"/>
  <c r="O251" i="1"/>
  <c r="L251" i="1"/>
  <c r="I251" i="1"/>
  <c r="I253" i="1" s="1"/>
  <c r="F251" i="1"/>
  <c r="E251" i="1"/>
  <c r="E253" i="1" s="1"/>
  <c r="D251" i="1"/>
  <c r="H251" i="1" s="1"/>
  <c r="X250" i="1"/>
  <c r="Z250" i="1" s="1"/>
  <c r="W250" i="1"/>
  <c r="V250" i="1"/>
  <c r="U250" i="1"/>
  <c r="S250" i="1"/>
  <c r="R250" i="1"/>
  <c r="O250" i="1"/>
  <c r="L250" i="1"/>
  <c r="N250" i="1" s="1"/>
  <c r="K250" i="1"/>
  <c r="J250" i="1"/>
  <c r="I250" i="1"/>
  <c r="G250" i="1"/>
  <c r="F250" i="1"/>
  <c r="E250" i="1"/>
  <c r="D250" i="1"/>
  <c r="D253" i="1" s="1"/>
  <c r="X247" i="1"/>
  <c r="U247" i="1"/>
  <c r="R247" i="1"/>
  <c r="T247" i="1" s="1"/>
  <c r="Q247" i="1"/>
  <c r="O247" i="1"/>
  <c r="N247" i="1"/>
  <c r="L247" i="1"/>
  <c r="I247" i="1"/>
  <c r="F247" i="1"/>
  <c r="H247" i="1" s="1"/>
  <c r="E247" i="1"/>
  <c r="P247" i="1" s="1"/>
  <c r="D247" i="1"/>
  <c r="X246" i="1"/>
  <c r="U246" i="1"/>
  <c r="W246" i="1" s="1"/>
  <c r="R246" i="1"/>
  <c r="P246" i="1"/>
  <c r="O246" i="1"/>
  <c r="L246" i="1"/>
  <c r="I246" i="1"/>
  <c r="H246" i="1"/>
  <c r="F246" i="1"/>
  <c r="E246" i="1"/>
  <c r="S246" i="1" s="1"/>
  <c r="D246" i="1"/>
  <c r="Q246" i="1" s="1"/>
  <c r="X245" i="1"/>
  <c r="Z245" i="1" s="1"/>
  <c r="W245" i="1"/>
  <c r="V245" i="1"/>
  <c r="U245" i="1"/>
  <c r="S245" i="1"/>
  <c r="R245" i="1"/>
  <c r="O245" i="1"/>
  <c r="L245" i="1"/>
  <c r="N245" i="1" s="1"/>
  <c r="K245" i="1"/>
  <c r="J245" i="1"/>
  <c r="I245" i="1"/>
  <c r="G245" i="1"/>
  <c r="F245" i="1"/>
  <c r="E245" i="1"/>
  <c r="D245" i="1"/>
  <c r="T245" i="1" s="1"/>
  <c r="X244" i="1"/>
  <c r="W244" i="1"/>
  <c r="V244" i="1"/>
  <c r="U244" i="1"/>
  <c r="R244" i="1"/>
  <c r="O244" i="1"/>
  <c r="Q244" i="1" s="1"/>
  <c r="N244" i="1"/>
  <c r="L244" i="1"/>
  <c r="K244" i="1"/>
  <c r="J244" i="1"/>
  <c r="I244" i="1"/>
  <c r="F244" i="1"/>
  <c r="E244" i="1"/>
  <c r="D244" i="1"/>
  <c r="X243" i="1"/>
  <c r="U243" i="1"/>
  <c r="R243" i="1"/>
  <c r="T243" i="1" s="1"/>
  <c r="Q243" i="1"/>
  <c r="O243" i="1"/>
  <c r="N243" i="1"/>
  <c r="L243" i="1"/>
  <c r="I243" i="1"/>
  <c r="F243" i="1"/>
  <c r="H243" i="1" s="1"/>
  <c r="E243" i="1"/>
  <c r="P243" i="1" s="1"/>
  <c r="D243" i="1"/>
  <c r="Z243" i="1" s="1"/>
  <c r="X242" i="1"/>
  <c r="U242" i="1"/>
  <c r="U248" i="1" s="1"/>
  <c r="T242" i="1"/>
  <c r="R242" i="1"/>
  <c r="P242" i="1"/>
  <c r="O242" i="1"/>
  <c r="O248" i="1" s="1"/>
  <c r="L242" i="1"/>
  <c r="I242" i="1"/>
  <c r="H242" i="1"/>
  <c r="F242" i="1"/>
  <c r="E242" i="1"/>
  <c r="E248" i="1" s="1"/>
  <c r="D242" i="1"/>
  <c r="AA239" i="1"/>
  <c r="X239" i="1"/>
  <c r="X238" i="1"/>
  <c r="Z238" i="1" s="1"/>
  <c r="W238" i="1"/>
  <c r="V238" i="1"/>
  <c r="U238" i="1"/>
  <c r="S238" i="1"/>
  <c r="R238" i="1"/>
  <c r="O238" i="1"/>
  <c r="L238" i="1"/>
  <c r="N238" i="1" s="1"/>
  <c r="K238" i="1"/>
  <c r="J238" i="1"/>
  <c r="I238" i="1"/>
  <c r="G238" i="1"/>
  <c r="F238" i="1"/>
  <c r="E238" i="1"/>
  <c r="D238" i="1"/>
  <c r="T238" i="1" s="1"/>
  <c r="Z237" i="1"/>
  <c r="X237" i="1"/>
  <c r="W237" i="1"/>
  <c r="V237" i="1"/>
  <c r="U237" i="1"/>
  <c r="R237" i="1"/>
  <c r="O237" i="1"/>
  <c r="Q237" i="1" s="1"/>
  <c r="N237" i="1"/>
  <c r="L237" i="1"/>
  <c r="K237" i="1"/>
  <c r="J237" i="1"/>
  <c r="I237" i="1"/>
  <c r="F237" i="1"/>
  <c r="E237" i="1"/>
  <c r="Y237" i="1" s="1"/>
  <c r="D237" i="1"/>
  <c r="X236" i="1"/>
  <c r="U236" i="1"/>
  <c r="R236" i="1"/>
  <c r="T236" i="1" s="1"/>
  <c r="Q236" i="1"/>
  <c r="O236" i="1"/>
  <c r="L236" i="1"/>
  <c r="I236" i="1"/>
  <c r="F236" i="1"/>
  <c r="H236" i="1" s="1"/>
  <c r="E236" i="1"/>
  <c r="P236" i="1" s="1"/>
  <c r="D236" i="1"/>
  <c r="X235" i="1"/>
  <c r="U235" i="1"/>
  <c r="W235" i="1" s="1"/>
  <c r="T235" i="1"/>
  <c r="R235" i="1"/>
  <c r="P235" i="1"/>
  <c r="O235" i="1"/>
  <c r="L235" i="1"/>
  <c r="I235" i="1"/>
  <c r="H235" i="1"/>
  <c r="F235" i="1"/>
  <c r="E235" i="1"/>
  <c r="S235" i="1" s="1"/>
  <c r="D235" i="1"/>
  <c r="Q235" i="1" s="1"/>
  <c r="X234" i="1"/>
  <c r="Z234" i="1" s="1"/>
  <c r="W234" i="1"/>
  <c r="V234" i="1"/>
  <c r="U234" i="1"/>
  <c r="S234" i="1"/>
  <c r="R234" i="1"/>
  <c r="O234" i="1"/>
  <c r="L234" i="1"/>
  <c r="N234" i="1" s="1"/>
  <c r="K234" i="1"/>
  <c r="J234" i="1"/>
  <c r="I234" i="1"/>
  <c r="G234" i="1"/>
  <c r="F234" i="1"/>
  <c r="E234" i="1"/>
  <c r="D234" i="1"/>
  <c r="T234" i="1" s="1"/>
  <c r="X233" i="1"/>
  <c r="W233" i="1"/>
  <c r="V233" i="1"/>
  <c r="U233" i="1"/>
  <c r="R233" i="1"/>
  <c r="O233" i="1"/>
  <c r="Q233" i="1" s="1"/>
  <c r="N233" i="1"/>
  <c r="L233" i="1"/>
  <c r="K233" i="1"/>
  <c r="J233" i="1"/>
  <c r="I233" i="1"/>
  <c r="F233" i="1"/>
  <c r="E233" i="1"/>
  <c r="D233" i="1"/>
  <c r="Y232" i="1"/>
  <c r="X232" i="1"/>
  <c r="U232" i="1"/>
  <c r="R232" i="1"/>
  <c r="O232" i="1"/>
  <c r="M232" i="1"/>
  <c r="L232" i="1"/>
  <c r="N232" i="1" s="1"/>
  <c r="I232" i="1"/>
  <c r="H232" i="1"/>
  <c r="F232" i="1"/>
  <c r="E232" i="1"/>
  <c r="P232" i="1" s="1"/>
  <c r="D232" i="1"/>
  <c r="Q232" i="1" s="1"/>
  <c r="Y231" i="1"/>
  <c r="X231" i="1"/>
  <c r="U231" i="1"/>
  <c r="T231" i="1"/>
  <c r="R231" i="1"/>
  <c r="P231" i="1"/>
  <c r="O231" i="1"/>
  <c r="Q231" i="1" s="1"/>
  <c r="L231" i="1"/>
  <c r="K231" i="1"/>
  <c r="I231" i="1"/>
  <c r="F231" i="1"/>
  <c r="F239" i="1" s="1"/>
  <c r="G239" i="1" s="1"/>
  <c r="E231" i="1"/>
  <c r="E239" i="1" s="1"/>
  <c r="D231" i="1"/>
  <c r="D239" i="1" s="1"/>
  <c r="X227" i="1"/>
  <c r="V227" i="1"/>
  <c r="U227" i="1"/>
  <c r="W227" i="1" s="1"/>
  <c r="R227" i="1"/>
  <c r="T227" i="1" s="1"/>
  <c r="Q227" i="1"/>
  <c r="O227" i="1"/>
  <c r="P227" i="1" s="1"/>
  <c r="N227" i="1"/>
  <c r="L227" i="1"/>
  <c r="K227" i="1"/>
  <c r="I227" i="1"/>
  <c r="J227" i="1" s="1"/>
  <c r="G227" i="1"/>
  <c r="F227" i="1"/>
  <c r="H227" i="1" s="1"/>
  <c r="E227" i="1"/>
  <c r="M227" i="1" s="1"/>
  <c r="D227" i="1"/>
  <c r="Z226" i="1"/>
  <c r="X226" i="1"/>
  <c r="U226" i="1"/>
  <c r="T226" i="1"/>
  <c r="R226" i="1"/>
  <c r="P226" i="1"/>
  <c r="O226" i="1"/>
  <c r="L226" i="1"/>
  <c r="I226" i="1"/>
  <c r="F226" i="1"/>
  <c r="E226" i="1"/>
  <c r="Y226" i="1" s="1"/>
  <c r="D226" i="1"/>
  <c r="Q226" i="1" s="1"/>
  <c r="X225" i="1"/>
  <c r="U225" i="1"/>
  <c r="S225" i="1"/>
  <c r="R225" i="1"/>
  <c r="O225" i="1"/>
  <c r="L225" i="1"/>
  <c r="I225" i="1"/>
  <c r="F225" i="1"/>
  <c r="E225" i="1"/>
  <c r="G225" i="1" s="1"/>
  <c r="D225" i="1"/>
  <c r="W225" i="1" s="1"/>
  <c r="X224" i="1"/>
  <c r="W224" i="1"/>
  <c r="U224" i="1"/>
  <c r="R224" i="1"/>
  <c r="T224" i="1" s="1"/>
  <c r="O224" i="1"/>
  <c r="N224" i="1"/>
  <c r="L224" i="1"/>
  <c r="I224" i="1"/>
  <c r="F224" i="1"/>
  <c r="E224" i="1"/>
  <c r="S224" i="1" s="1"/>
  <c r="D224" i="1"/>
  <c r="H224" i="1" s="1"/>
  <c r="X223" i="1"/>
  <c r="V223" i="1"/>
  <c r="U223" i="1"/>
  <c r="S223" i="1"/>
  <c r="R223" i="1"/>
  <c r="P223" i="1"/>
  <c r="O223" i="1"/>
  <c r="L223" i="1"/>
  <c r="J223" i="1"/>
  <c r="I223" i="1"/>
  <c r="G223" i="1"/>
  <c r="F223" i="1"/>
  <c r="E223" i="1"/>
  <c r="D223" i="1"/>
  <c r="X222" i="1"/>
  <c r="W222" i="1"/>
  <c r="U222" i="1"/>
  <c r="S222" i="1"/>
  <c r="R222" i="1"/>
  <c r="T222" i="1" s="1"/>
  <c r="O222" i="1"/>
  <c r="N222" i="1"/>
  <c r="L222" i="1"/>
  <c r="K222" i="1"/>
  <c r="J222" i="1"/>
  <c r="I222" i="1"/>
  <c r="G222" i="1"/>
  <c r="F222" i="1"/>
  <c r="H222" i="1" s="1"/>
  <c r="E222" i="1"/>
  <c r="V222" i="1" s="1"/>
  <c r="D222" i="1"/>
  <c r="Z221" i="1"/>
  <c r="X221" i="1"/>
  <c r="V221" i="1"/>
  <c r="U221" i="1"/>
  <c r="W221" i="1" s="1"/>
  <c r="R221" i="1"/>
  <c r="O221" i="1"/>
  <c r="N221" i="1"/>
  <c r="L221" i="1"/>
  <c r="J221" i="1"/>
  <c r="I221" i="1"/>
  <c r="K221" i="1" s="1"/>
  <c r="F221" i="1"/>
  <c r="E221" i="1"/>
  <c r="P221" i="1" s="1"/>
  <c r="D221" i="1"/>
  <c r="Q221" i="1" s="1"/>
  <c r="U218" i="1"/>
  <c r="M218" i="1"/>
  <c r="E218" i="1"/>
  <c r="X217" i="1"/>
  <c r="V217" i="1"/>
  <c r="U217" i="1"/>
  <c r="S217" i="1"/>
  <c r="R217" i="1"/>
  <c r="P217" i="1"/>
  <c r="O217" i="1"/>
  <c r="L217" i="1"/>
  <c r="J217" i="1"/>
  <c r="I217" i="1"/>
  <c r="G217" i="1"/>
  <c r="F217" i="1"/>
  <c r="E217" i="1"/>
  <c r="D217" i="1"/>
  <c r="Z216" i="1"/>
  <c r="X216" i="1"/>
  <c r="W216" i="1"/>
  <c r="U216" i="1"/>
  <c r="S216" i="1"/>
  <c r="R216" i="1"/>
  <c r="T216" i="1" s="1"/>
  <c r="O216" i="1"/>
  <c r="N216" i="1"/>
  <c r="L216" i="1"/>
  <c r="K216" i="1"/>
  <c r="I216" i="1"/>
  <c r="G216" i="1"/>
  <c r="F216" i="1"/>
  <c r="H216" i="1" s="1"/>
  <c r="E216" i="1"/>
  <c r="V216" i="1" s="1"/>
  <c r="D216" i="1"/>
  <c r="Z215" i="1"/>
  <c r="X215" i="1"/>
  <c r="Y215" i="1" s="1"/>
  <c r="V215" i="1"/>
  <c r="U215" i="1"/>
  <c r="W215" i="1" s="1"/>
  <c r="R215" i="1"/>
  <c r="O215" i="1"/>
  <c r="N215" i="1"/>
  <c r="L215" i="1"/>
  <c r="M215" i="1" s="1"/>
  <c r="J215" i="1"/>
  <c r="I215" i="1"/>
  <c r="K215" i="1" s="1"/>
  <c r="F215" i="1"/>
  <c r="E215" i="1"/>
  <c r="P215" i="1" s="1"/>
  <c r="D215" i="1"/>
  <c r="Q215" i="1" s="1"/>
  <c r="Y214" i="1"/>
  <c r="X214" i="1"/>
  <c r="Z214" i="1" s="1"/>
  <c r="U214" i="1"/>
  <c r="R214" i="1"/>
  <c r="Q214" i="1"/>
  <c r="O214" i="1"/>
  <c r="P214" i="1" s="1"/>
  <c r="L214" i="1"/>
  <c r="N214" i="1" s="1"/>
  <c r="I214" i="1"/>
  <c r="F214" i="1"/>
  <c r="E214" i="1"/>
  <c r="D214" i="1"/>
  <c r="T214" i="1" s="1"/>
  <c r="X213" i="1"/>
  <c r="V213" i="1"/>
  <c r="U213" i="1"/>
  <c r="S213" i="1"/>
  <c r="R213" i="1"/>
  <c r="P213" i="1"/>
  <c r="O213" i="1"/>
  <c r="L213" i="1"/>
  <c r="J213" i="1"/>
  <c r="I213" i="1"/>
  <c r="G213" i="1"/>
  <c r="F213" i="1"/>
  <c r="E213" i="1"/>
  <c r="D213" i="1"/>
  <c r="Z212" i="1"/>
  <c r="X212" i="1"/>
  <c r="W212" i="1"/>
  <c r="U212" i="1"/>
  <c r="S212" i="1"/>
  <c r="R212" i="1"/>
  <c r="T212" i="1" s="1"/>
  <c r="O212" i="1"/>
  <c r="N212" i="1"/>
  <c r="L212" i="1"/>
  <c r="K212" i="1"/>
  <c r="I212" i="1"/>
  <c r="G212" i="1"/>
  <c r="F212" i="1"/>
  <c r="H212" i="1" s="1"/>
  <c r="E212" i="1"/>
  <c r="V212" i="1" s="1"/>
  <c r="D212" i="1"/>
  <c r="Z211" i="1"/>
  <c r="X211" i="1"/>
  <c r="Y211" i="1" s="1"/>
  <c r="V211" i="1"/>
  <c r="U211" i="1"/>
  <c r="W211" i="1" s="1"/>
  <c r="R211" i="1"/>
  <c r="O211" i="1"/>
  <c r="N211" i="1"/>
  <c r="L211" i="1"/>
  <c r="M211" i="1" s="1"/>
  <c r="J211" i="1"/>
  <c r="I211" i="1"/>
  <c r="K211" i="1" s="1"/>
  <c r="F211" i="1"/>
  <c r="E211" i="1"/>
  <c r="P211" i="1" s="1"/>
  <c r="D211" i="1"/>
  <c r="Q211" i="1" s="1"/>
  <c r="Y210" i="1"/>
  <c r="X210" i="1"/>
  <c r="X218" i="1" s="1"/>
  <c r="U210" i="1"/>
  <c r="R210" i="1"/>
  <c r="R218" i="1" s="1"/>
  <c r="Q210" i="1"/>
  <c r="O210" i="1"/>
  <c r="P210" i="1" s="1"/>
  <c r="L210" i="1"/>
  <c r="L218" i="1" s="1"/>
  <c r="I210" i="1"/>
  <c r="F210" i="1"/>
  <c r="F218" i="1" s="1"/>
  <c r="E210" i="1"/>
  <c r="D210" i="1"/>
  <c r="D218" i="1" s="1"/>
  <c r="AA208" i="1"/>
  <c r="X207" i="1"/>
  <c r="V207" i="1"/>
  <c r="U207" i="1"/>
  <c r="S207" i="1"/>
  <c r="R207" i="1"/>
  <c r="P207" i="1"/>
  <c r="O207" i="1"/>
  <c r="L207" i="1"/>
  <c r="J207" i="1"/>
  <c r="I207" i="1"/>
  <c r="G207" i="1"/>
  <c r="F207" i="1"/>
  <c r="E207" i="1"/>
  <c r="D207" i="1"/>
  <c r="Z206" i="1"/>
  <c r="X206" i="1"/>
  <c r="W206" i="1"/>
  <c r="U206" i="1"/>
  <c r="S206" i="1"/>
  <c r="R206" i="1"/>
  <c r="T206" i="1" s="1"/>
  <c r="O206" i="1"/>
  <c r="N206" i="1"/>
  <c r="L206" i="1"/>
  <c r="K206" i="1"/>
  <c r="I206" i="1"/>
  <c r="G206" i="1"/>
  <c r="F206" i="1"/>
  <c r="H206" i="1" s="1"/>
  <c r="E206" i="1"/>
  <c r="V206" i="1" s="1"/>
  <c r="D206" i="1"/>
  <c r="Z205" i="1"/>
  <c r="X205" i="1"/>
  <c r="Y205" i="1" s="1"/>
  <c r="V205" i="1"/>
  <c r="U205" i="1"/>
  <c r="W205" i="1" s="1"/>
  <c r="R205" i="1"/>
  <c r="O205" i="1"/>
  <c r="N205" i="1"/>
  <c r="L205" i="1"/>
  <c r="M205" i="1" s="1"/>
  <c r="J205" i="1"/>
  <c r="I205" i="1"/>
  <c r="K205" i="1" s="1"/>
  <c r="F205" i="1"/>
  <c r="E205" i="1"/>
  <c r="P205" i="1" s="1"/>
  <c r="D205" i="1"/>
  <c r="Q205" i="1" s="1"/>
  <c r="X204" i="1"/>
  <c r="Z204" i="1" s="1"/>
  <c r="U204" i="1"/>
  <c r="R204" i="1"/>
  <c r="Q204" i="1"/>
  <c r="O204" i="1"/>
  <c r="L204" i="1"/>
  <c r="N204" i="1" s="1"/>
  <c r="I204" i="1"/>
  <c r="F204" i="1"/>
  <c r="E204" i="1"/>
  <c r="D204" i="1"/>
  <c r="T204" i="1" s="1"/>
  <c r="X203" i="1"/>
  <c r="V203" i="1"/>
  <c r="U203" i="1"/>
  <c r="S203" i="1"/>
  <c r="R203" i="1"/>
  <c r="P203" i="1"/>
  <c r="O203" i="1"/>
  <c r="L203" i="1"/>
  <c r="J203" i="1"/>
  <c r="I203" i="1"/>
  <c r="G203" i="1"/>
  <c r="F203" i="1"/>
  <c r="E203" i="1"/>
  <c r="D203" i="1"/>
  <c r="X202" i="1"/>
  <c r="W202" i="1"/>
  <c r="U202" i="1"/>
  <c r="S202" i="1"/>
  <c r="R202" i="1"/>
  <c r="T202" i="1" s="1"/>
  <c r="O202" i="1"/>
  <c r="N202" i="1"/>
  <c r="L202" i="1"/>
  <c r="K202" i="1"/>
  <c r="J202" i="1"/>
  <c r="I202" i="1"/>
  <c r="G202" i="1"/>
  <c r="F202" i="1"/>
  <c r="H202" i="1" s="1"/>
  <c r="E202" i="1"/>
  <c r="V202" i="1" s="1"/>
  <c r="D202" i="1"/>
  <c r="X201" i="1"/>
  <c r="V201" i="1"/>
  <c r="U201" i="1"/>
  <c r="W201" i="1" s="1"/>
  <c r="R201" i="1"/>
  <c r="O201" i="1"/>
  <c r="N201" i="1"/>
  <c r="L201" i="1"/>
  <c r="J201" i="1"/>
  <c r="I201" i="1"/>
  <c r="K201" i="1" s="1"/>
  <c r="F201" i="1"/>
  <c r="E201" i="1"/>
  <c r="D201" i="1"/>
  <c r="Q201" i="1" s="1"/>
  <c r="Y200" i="1"/>
  <c r="X200" i="1"/>
  <c r="Z200" i="1" s="1"/>
  <c r="U200" i="1"/>
  <c r="R200" i="1"/>
  <c r="Q200" i="1"/>
  <c r="O200" i="1"/>
  <c r="L200" i="1"/>
  <c r="N200" i="1" s="1"/>
  <c r="I200" i="1"/>
  <c r="F200" i="1"/>
  <c r="E200" i="1"/>
  <c r="D200" i="1"/>
  <c r="T200" i="1" s="1"/>
  <c r="X199" i="1"/>
  <c r="V199" i="1"/>
  <c r="U199" i="1"/>
  <c r="S199" i="1"/>
  <c r="R199" i="1"/>
  <c r="P199" i="1"/>
  <c r="O199" i="1"/>
  <c r="L199" i="1"/>
  <c r="J199" i="1"/>
  <c r="I199" i="1"/>
  <c r="G199" i="1"/>
  <c r="F199" i="1"/>
  <c r="E199" i="1"/>
  <c r="D199" i="1"/>
  <c r="Z198" i="1"/>
  <c r="X198" i="1"/>
  <c r="W198" i="1"/>
  <c r="U198" i="1"/>
  <c r="S198" i="1"/>
  <c r="R198" i="1"/>
  <c r="T198" i="1" s="1"/>
  <c r="O198" i="1"/>
  <c r="N198" i="1"/>
  <c r="L198" i="1"/>
  <c r="K198" i="1"/>
  <c r="J198" i="1"/>
  <c r="I198" i="1"/>
  <c r="G198" i="1"/>
  <c r="F198" i="1"/>
  <c r="H198" i="1" s="1"/>
  <c r="E198" i="1"/>
  <c r="V198" i="1" s="1"/>
  <c r="D198" i="1"/>
  <c r="Z197" i="1"/>
  <c r="X197" i="1"/>
  <c r="V197" i="1"/>
  <c r="U197" i="1"/>
  <c r="W197" i="1" s="1"/>
  <c r="R197" i="1"/>
  <c r="O197" i="1"/>
  <c r="N197" i="1"/>
  <c r="L197" i="1"/>
  <c r="J197" i="1"/>
  <c r="I197" i="1"/>
  <c r="K197" i="1" s="1"/>
  <c r="F197" i="1"/>
  <c r="E197" i="1"/>
  <c r="Y197" i="1" s="1"/>
  <c r="D197" i="1"/>
  <c r="Q197" i="1" s="1"/>
  <c r="Y196" i="1"/>
  <c r="X196" i="1"/>
  <c r="Z196" i="1" s="1"/>
  <c r="U196" i="1"/>
  <c r="R196" i="1"/>
  <c r="Q196" i="1"/>
  <c r="O196" i="1"/>
  <c r="L196" i="1"/>
  <c r="N196" i="1" s="1"/>
  <c r="I196" i="1"/>
  <c r="I208" i="1" s="1"/>
  <c r="F196" i="1"/>
  <c r="E196" i="1"/>
  <c r="D196" i="1"/>
  <c r="T196" i="1" s="1"/>
  <c r="X195" i="1"/>
  <c r="V195" i="1"/>
  <c r="U195" i="1"/>
  <c r="T195" i="1"/>
  <c r="S195" i="1"/>
  <c r="R195" i="1"/>
  <c r="R208" i="1" s="1"/>
  <c r="O195" i="1"/>
  <c r="L195" i="1"/>
  <c r="K195" i="1"/>
  <c r="J195" i="1"/>
  <c r="I195" i="1"/>
  <c r="G195" i="1"/>
  <c r="F195" i="1"/>
  <c r="E195" i="1"/>
  <c r="D195" i="1"/>
  <c r="X191" i="1"/>
  <c r="V191" i="1"/>
  <c r="U191" i="1"/>
  <c r="T191" i="1"/>
  <c r="R191" i="1"/>
  <c r="Q191" i="1"/>
  <c r="O191" i="1"/>
  <c r="M191" i="1"/>
  <c r="L191" i="1"/>
  <c r="I191" i="1"/>
  <c r="H191" i="1"/>
  <c r="F191" i="1"/>
  <c r="E191" i="1"/>
  <c r="P191" i="1" s="1"/>
  <c r="D191" i="1"/>
  <c r="Y190" i="1"/>
  <c r="X190" i="1"/>
  <c r="U190" i="1"/>
  <c r="V190" i="1" s="1"/>
  <c r="T190" i="1"/>
  <c r="R190" i="1"/>
  <c r="P190" i="1"/>
  <c r="O190" i="1"/>
  <c r="M190" i="1"/>
  <c r="L190" i="1"/>
  <c r="K190" i="1"/>
  <c r="I190" i="1"/>
  <c r="G190" i="1"/>
  <c r="F190" i="1"/>
  <c r="E190" i="1"/>
  <c r="S190" i="1" s="1"/>
  <c r="D190" i="1"/>
  <c r="W190" i="1" s="1"/>
  <c r="X189" i="1"/>
  <c r="V189" i="1"/>
  <c r="U189" i="1"/>
  <c r="T189" i="1"/>
  <c r="R189" i="1"/>
  <c r="S189" i="1" s="1"/>
  <c r="O189" i="1"/>
  <c r="L189" i="1"/>
  <c r="M189" i="1" s="1"/>
  <c r="J189" i="1"/>
  <c r="I189" i="1"/>
  <c r="F189" i="1"/>
  <c r="E189" i="1"/>
  <c r="D189" i="1"/>
  <c r="W189" i="1" s="1"/>
  <c r="X188" i="1"/>
  <c r="U188" i="1"/>
  <c r="R188" i="1"/>
  <c r="T188" i="1" s="1"/>
  <c r="Q188" i="1"/>
  <c r="O188" i="1"/>
  <c r="N188" i="1"/>
  <c r="L188" i="1"/>
  <c r="I188" i="1"/>
  <c r="F188" i="1"/>
  <c r="H188" i="1" s="1"/>
  <c r="E188" i="1"/>
  <c r="D188" i="1"/>
  <c r="X187" i="1"/>
  <c r="V187" i="1"/>
  <c r="U187" i="1"/>
  <c r="W187" i="1" s="1"/>
  <c r="T187" i="1"/>
  <c r="R187" i="1"/>
  <c r="S187" i="1" s="1"/>
  <c r="P187" i="1"/>
  <c r="O187" i="1"/>
  <c r="L187" i="1"/>
  <c r="J187" i="1"/>
  <c r="I187" i="1"/>
  <c r="H187" i="1"/>
  <c r="F187" i="1"/>
  <c r="G187" i="1" s="1"/>
  <c r="E187" i="1"/>
  <c r="D187" i="1"/>
  <c r="Q187" i="1" s="1"/>
  <c r="X186" i="1"/>
  <c r="Z186" i="1" s="1"/>
  <c r="W186" i="1"/>
  <c r="U186" i="1"/>
  <c r="V186" i="1" s="1"/>
  <c r="S186" i="1"/>
  <c r="R186" i="1"/>
  <c r="O186" i="1"/>
  <c r="L186" i="1"/>
  <c r="N186" i="1" s="1"/>
  <c r="K186" i="1"/>
  <c r="I186" i="1"/>
  <c r="J186" i="1" s="1"/>
  <c r="G186" i="1"/>
  <c r="F186" i="1"/>
  <c r="E186" i="1"/>
  <c r="Y186" i="1" s="1"/>
  <c r="D186" i="1"/>
  <c r="T186" i="1" s="1"/>
  <c r="Z185" i="1"/>
  <c r="X185" i="1"/>
  <c r="Y185" i="1" s="1"/>
  <c r="V185" i="1"/>
  <c r="U185" i="1"/>
  <c r="R185" i="1"/>
  <c r="P185" i="1"/>
  <c r="O185" i="1"/>
  <c r="Q185" i="1" s="1"/>
  <c r="N185" i="1"/>
  <c r="L185" i="1"/>
  <c r="M185" i="1" s="1"/>
  <c r="J185" i="1"/>
  <c r="I185" i="1"/>
  <c r="F185" i="1"/>
  <c r="F192" i="1" s="1"/>
  <c r="E185" i="1"/>
  <c r="D185" i="1"/>
  <c r="W185" i="1" s="1"/>
  <c r="X184" i="1"/>
  <c r="U184" i="1"/>
  <c r="R184" i="1"/>
  <c r="T184" i="1" s="1"/>
  <c r="Q184" i="1"/>
  <c r="O184" i="1"/>
  <c r="P184" i="1" s="1"/>
  <c r="N184" i="1"/>
  <c r="L184" i="1"/>
  <c r="I184" i="1"/>
  <c r="F184" i="1"/>
  <c r="H184" i="1" s="1"/>
  <c r="E184" i="1"/>
  <c r="D184" i="1"/>
  <c r="X183" i="1"/>
  <c r="V183" i="1"/>
  <c r="U183" i="1"/>
  <c r="T183" i="1"/>
  <c r="R183" i="1"/>
  <c r="S183" i="1" s="1"/>
  <c r="P183" i="1"/>
  <c r="O183" i="1"/>
  <c r="L183" i="1"/>
  <c r="J183" i="1"/>
  <c r="I183" i="1"/>
  <c r="F183" i="1"/>
  <c r="G183" i="1" s="1"/>
  <c r="E183" i="1"/>
  <c r="D183" i="1"/>
  <c r="Q183" i="1" s="1"/>
  <c r="X182" i="1"/>
  <c r="W182" i="1"/>
  <c r="U182" i="1"/>
  <c r="S182" i="1"/>
  <c r="R182" i="1"/>
  <c r="O182" i="1"/>
  <c r="L182" i="1"/>
  <c r="K182" i="1"/>
  <c r="I182" i="1"/>
  <c r="G182" i="1"/>
  <c r="F182" i="1"/>
  <c r="E182" i="1"/>
  <c r="D182" i="1"/>
  <c r="F179" i="1"/>
  <c r="Z178" i="1"/>
  <c r="X178" i="1"/>
  <c r="U178" i="1"/>
  <c r="R178" i="1"/>
  <c r="T178" i="1" s="1"/>
  <c r="Q178" i="1"/>
  <c r="O178" i="1"/>
  <c r="P178" i="1" s="1"/>
  <c r="N178" i="1"/>
  <c r="L178" i="1"/>
  <c r="I178" i="1"/>
  <c r="F178" i="1"/>
  <c r="H178" i="1" s="1"/>
  <c r="E178" i="1"/>
  <c r="Y178" i="1" s="1"/>
  <c r="D178" i="1"/>
  <c r="X177" i="1"/>
  <c r="V177" i="1"/>
  <c r="U177" i="1"/>
  <c r="R177" i="1"/>
  <c r="S177" i="1" s="1"/>
  <c r="P177" i="1"/>
  <c r="O177" i="1"/>
  <c r="L177" i="1"/>
  <c r="J177" i="1"/>
  <c r="I177" i="1"/>
  <c r="F177" i="1"/>
  <c r="G177" i="1" s="1"/>
  <c r="E177" i="1"/>
  <c r="D177" i="1"/>
  <c r="Q177" i="1" s="1"/>
  <c r="X176" i="1"/>
  <c r="Z176" i="1" s="1"/>
  <c r="W176" i="1"/>
  <c r="U176" i="1"/>
  <c r="V176" i="1" s="1"/>
  <c r="S176" i="1"/>
  <c r="R176" i="1"/>
  <c r="O176" i="1"/>
  <c r="L176" i="1"/>
  <c r="N176" i="1" s="1"/>
  <c r="K176" i="1"/>
  <c r="I176" i="1"/>
  <c r="J176" i="1" s="1"/>
  <c r="G176" i="1"/>
  <c r="F176" i="1"/>
  <c r="E176" i="1"/>
  <c r="Y176" i="1" s="1"/>
  <c r="D176" i="1"/>
  <c r="T176" i="1" s="1"/>
  <c r="Z175" i="1"/>
  <c r="X175" i="1"/>
  <c r="Y175" i="1" s="1"/>
  <c r="V175" i="1"/>
  <c r="U175" i="1"/>
  <c r="R175" i="1"/>
  <c r="P175" i="1"/>
  <c r="O175" i="1"/>
  <c r="Q175" i="1" s="1"/>
  <c r="N175" i="1"/>
  <c r="L175" i="1"/>
  <c r="M175" i="1" s="1"/>
  <c r="J175" i="1"/>
  <c r="I175" i="1"/>
  <c r="F175" i="1"/>
  <c r="E175" i="1"/>
  <c r="D175" i="1"/>
  <c r="W175" i="1" s="1"/>
  <c r="Z174" i="1"/>
  <c r="X174" i="1"/>
  <c r="U174" i="1"/>
  <c r="R174" i="1"/>
  <c r="T174" i="1" s="1"/>
  <c r="Q174" i="1"/>
  <c r="O174" i="1"/>
  <c r="N174" i="1"/>
  <c r="L174" i="1"/>
  <c r="I174" i="1"/>
  <c r="F174" i="1"/>
  <c r="H174" i="1" s="1"/>
  <c r="E174" i="1"/>
  <c r="Y174" i="1" s="1"/>
  <c r="D174" i="1"/>
  <c r="X173" i="1"/>
  <c r="V173" i="1"/>
  <c r="U173" i="1"/>
  <c r="R173" i="1"/>
  <c r="S173" i="1" s="1"/>
  <c r="P173" i="1"/>
  <c r="O173" i="1"/>
  <c r="O179" i="1" s="1"/>
  <c r="L173" i="1"/>
  <c r="J173" i="1"/>
  <c r="I173" i="1"/>
  <c r="I179" i="1" s="1"/>
  <c r="F173" i="1"/>
  <c r="G173" i="1" s="1"/>
  <c r="E173" i="1"/>
  <c r="D173" i="1"/>
  <c r="X170" i="1"/>
  <c r="V170" i="1"/>
  <c r="U170" i="1"/>
  <c r="R170" i="1"/>
  <c r="P170" i="1"/>
  <c r="O170" i="1"/>
  <c r="Q170" i="1" s="1"/>
  <c r="N170" i="1"/>
  <c r="L170" i="1"/>
  <c r="M170" i="1" s="1"/>
  <c r="J170" i="1"/>
  <c r="I170" i="1"/>
  <c r="F170" i="1"/>
  <c r="E170" i="1"/>
  <c r="D170" i="1"/>
  <c r="W170" i="1" s="1"/>
  <c r="Z169" i="1"/>
  <c r="X169" i="1"/>
  <c r="U169" i="1"/>
  <c r="R169" i="1"/>
  <c r="T169" i="1" s="1"/>
  <c r="Q169" i="1"/>
  <c r="O169" i="1"/>
  <c r="N169" i="1"/>
  <c r="L169" i="1"/>
  <c r="I169" i="1"/>
  <c r="F169" i="1"/>
  <c r="H169" i="1" s="1"/>
  <c r="E169" i="1"/>
  <c r="D169" i="1"/>
  <c r="X168" i="1"/>
  <c r="V168" i="1"/>
  <c r="U168" i="1"/>
  <c r="W168" i="1" s="1"/>
  <c r="T168" i="1"/>
  <c r="R168" i="1"/>
  <c r="S168" i="1" s="1"/>
  <c r="P168" i="1"/>
  <c r="O168" i="1"/>
  <c r="L168" i="1"/>
  <c r="J168" i="1"/>
  <c r="I168" i="1"/>
  <c r="H168" i="1"/>
  <c r="F168" i="1"/>
  <c r="G168" i="1" s="1"/>
  <c r="E168" i="1"/>
  <c r="D168" i="1"/>
  <c r="Q168" i="1" s="1"/>
  <c r="X167" i="1"/>
  <c r="Z167" i="1" s="1"/>
  <c r="W167" i="1"/>
  <c r="U167" i="1"/>
  <c r="V167" i="1" s="1"/>
  <c r="S167" i="1"/>
  <c r="R167" i="1"/>
  <c r="O167" i="1"/>
  <c r="O171" i="1" s="1"/>
  <c r="L167" i="1"/>
  <c r="N167" i="1" s="1"/>
  <c r="K167" i="1"/>
  <c r="I167" i="1"/>
  <c r="J167" i="1" s="1"/>
  <c r="G167" i="1"/>
  <c r="F167" i="1"/>
  <c r="E167" i="1"/>
  <c r="Y167" i="1" s="1"/>
  <c r="D167" i="1"/>
  <c r="T167" i="1" s="1"/>
  <c r="Z166" i="1"/>
  <c r="X166" i="1"/>
  <c r="Y166" i="1" s="1"/>
  <c r="V166" i="1"/>
  <c r="U166" i="1"/>
  <c r="R166" i="1"/>
  <c r="P166" i="1"/>
  <c r="O166" i="1"/>
  <c r="Q166" i="1" s="1"/>
  <c r="N166" i="1"/>
  <c r="L166" i="1"/>
  <c r="M166" i="1" s="1"/>
  <c r="J166" i="1"/>
  <c r="I166" i="1"/>
  <c r="F166" i="1"/>
  <c r="E166" i="1"/>
  <c r="D166" i="1"/>
  <c r="W166" i="1" s="1"/>
  <c r="Z165" i="1"/>
  <c r="Y165" i="1"/>
  <c r="X165" i="1"/>
  <c r="X171" i="1" s="1"/>
  <c r="U165" i="1"/>
  <c r="R165" i="1"/>
  <c r="Q165" i="1"/>
  <c r="O165" i="1"/>
  <c r="P165" i="1" s="1"/>
  <c r="N165" i="1"/>
  <c r="L165" i="1"/>
  <c r="L171" i="1" s="1"/>
  <c r="I165" i="1"/>
  <c r="F165" i="1"/>
  <c r="E165" i="1"/>
  <c r="D165" i="1"/>
  <c r="D171" i="1" s="1"/>
  <c r="X161" i="1"/>
  <c r="U161" i="1"/>
  <c r="S161" i="1"/>
  <c r="R161" i="1"/>
  <c r="O161" i="1"/>
  <c r="L161" i="1"/>
  <c r="N161" i="1" s="1"/>
  <c r="K161" i="1"/>
  <c r="I161" i="1"/>
  <c r="J161" i="1" s="1"/>
  <c r="G161" i="1"/>
  <c r="F161" i="1"/>
  <c r="E161" i="1"/>
  <c r="D161" i="1"/>
  <c r="T161" i="1" s="1"/>
  <c r="Z160" i="1"/>
  <c r="X160" i="1"/>
  <c r="Y160" i="1" s="1"/>
  <c r="V160" i="1"/>
  <c r="U160" i="1"/>
  <c r="R160" i="1"/>
  <c r="P160" i="1"/>
  <c r="O160" i="1"/>
  <c r="Q160" i="1" s="1"/>
  <c r="N160" i="1"/>
  <c r="L160" i="1"/>
  <c r="M160" i="1" s="1"/>
  <c r="J160" i="1"/>
  <c r="I160" i="1"/>
  <c r="F160" i="1"/>
  <c r="E160" i="1"/>
  <c r="D160" i="1"/>
  <c r="W160" i="1" s="1"/>
  <c r="Z159" i="1"/>
  <c r="X159" i="1"/>
  <c r="U159" i="1"/>
  <c r="R159" i="1"/>
  <c r="T159" i="1" s="1"/>
  <c r="Q159" i="1"/>
  <c r="O159" i="1"/>
  <c r="P159" i="1" s="1"/>
  <c r="N159" i="1"/>
  <c r="L159" i="1"/>
  <c r="I159" i="1"/>
  <c r="F159" i="1"/>
  <c r="H159" i="1" s="1"/>
  <c r="E159" i="1"/>
  <c r="Y159" i="1" s="1"/>
  <c r="D159" i="1"/>
  <c r="X158" i="1"/>
  <c r="V158" i="1"/>
  <c r="U158" i="1"/>
  <c r="R158" i="1"/>
  <c r="S158" i="1" s="1"/>
  <c r="P158" i="1"/>
  <c r="O158" i="1"/>
  <c r="L158" i="1"/>
  <c r="J158" i="1"/>
  <c r="I158" i="1"/>
  <c r="F158" i="1"/>
  <c r="G158" i="1" s="1"/>
  <c r="E158" i="1"/>
  <c r="D158" i="1"/>
  <c r="Q158" i="1" s="1"/>
  <c r="X157" i="1"/>
  <c r="Z157" i="1" s="1"/>
  <c r="W157" i="1"/>
  <c r="U157" i="1"/>
  <c r="V157" i="1" s="1"/>
  <c r="S157" i="1"/>
  <c r="R157" i="1"/>
  <c r="O157" i="1"/>
  <c r="L157" i="1"/>
  <c r="N157" i="1" s="1"/>
  <c r="K157" i="1"/>
  <c r="I157" i="1"/>
  <c r="J157" i="1" s="1"/>
  <c r="G157" i="1"/>
  <c r="F157" i="1"/>
  <c r="E157" i="1"/>
  <c r="Y157" i="1" s="1"/>
  <c r="D157" i="1"/>
  <c r="T157" i="1" s="1"/>
  <c r="Z156" i="1"/>
  <c r="X156" i="1"/>
  <c r="Y156" i="1" s="1"/>
  <c r="V156" i="1"/>
  <c r="U156" i="1"/>
  <c r="R156" i="1"/>
  <c r="P156" i="1"/>
  <c r="O156" i="1"/>
  <c r="Q156" i="1" s="1"/>
  <c r="N156" i="1"/>
  <c r="L156" i="1"/>
  <c r="M156" i="1" s="1"/>
  <c r="J156" i="1"/>
  <c r="I156" i="1"/>
  <c r="F156" i="1"/>
  <c r="E156" i="1"/>
  <c r="D156" i="1"/>
  <c r="W156" i="1" s="1"/>
  <c r="Z155" i="1"/>
  <c r="X155" i="1"/>
  <c r="U155" i="1"/>
  <c r="R155" i="1"/>
  <c r="T155" i="1" s="1"/>
  <c r="Q155" i="1"/>
  <c r="O155" i="1"/>
  <c r="N155" i="1"/>
  <c r="L155" i="1"/>
  <c r="I155" i="1"/>
  <c r="F155" i="1"/>
  <c r="H155" i="1" s="1"/>
  <c r="E155" i="1"/>
  <c r="Y155" i="1" s="1"/>
  <c r="D155" i="1"/>
  <c r="X154" i="1"/>
  <c r="V154" i="1"/>
  <c r="U154" i="1"/>
  <c r="R154" i="1"/>
  <c r="S154" i="1" s="1"/>
  <c r="P154" i="1"/>
  <c r="O154" i="1"/>
  <c r="L154" i="1"/>
  <c r="J154" i="1"/>
  <c r="I154" i="1"/>
  <c r="K154" i="1" s="1"/>
  <c r="F154" i="1"/>
  <c r="G154" i="1" s="1"/>
  <c r="E154" i="1"/>
  <c r="D154" i="1"/>
  <c r="X153" i="1"/>
  <c r="Z153" i="1" s="1"/>
  <c r="W153" i="1"/>
  <c r="U153" i="1"/>
  <c r="V153" i="1" s="1"/>
  <c r="S153" i="1"/>
  <c r="R153" i="1"/>
  <c r="O153" i="1"/>
  <c r="L153" i="1"/>
  <c r="N153" i="1" s="1"/>
  <c r="K153" i="1"/>
  <c r="I153" i="1"/>
  <c r="J153" i="1" s="1"/>
  <c r="G153" i="1"/>
  <c r="F153" i="1"/>
  <c r="E153" i="1"/>
  <c r="Y153" i="1" s="1"/>
  <c r="D153" i="1"/>
  <c r="T153" i="1" s="1"/>
  <c r="Z152" i="1"/>
  <c r="X152" i="1"/>
  <c r="Y152" i="1" s="1"/>
  <c r="V152" i="1"/>
  <c r="U152" i="1"/>
  <c r="R152" i="1"/>
  <c r="P152" i="1"/>
  <c r="O152" i="1"/>
  <c r="Q152" i="1" s="1"/>
  <c r="N152" i="1"/>
  <c r="L152" i="1"/>
  <c r="M152" i="1" s="1"/>
  <c r="J152" i="1"/>
  <c r="I152" i="1"/>
  <c r="F152" i="1"/>
  <c r="E152" i="1"/>
  <c r="D152" i="1"/>
  <c r="W152" i="1" s="1"/>
  <c r="Z151" i="1"/>
  <c r="X151" i="1"/>
  <c r="U151" i="1"/>
  <c r="R151" i="1"/>
  <c r="T151" i="1" s="1"/>
  <c r="Q151" i="1"/>
  <c r="O151" i="1"/>
  <c r="N151" i="1"/>
  <c r="L151" i="1"/>
  <c r="I151" i="1"/>
  <c r="F151" i="1"/>
  <c r="H151" i="1" s="1"/>
  <c r="E151" i="1"/>
  <c r="D151" i="1"/>
  <c r="X150" i="1"/>
  <c r="V150" i="1"/>
  <c r="U150" i="1"/>
  <c r="W150" i="1" s="1"/>
  <c r="T150" i="1"/>
  <c r="R150" i="1"/>
  <c r="S150" i="1" s="1"/>
  <c r="P150" i="1"/>
  <c r="O150" i="1"/>
  <c r="L150" i="1"/>
  <c r="J150" i="1"/>
  <c r="I150" i="1"/>
  <c r="H150" i="1"/>
  <c r="F150" i="1"/>
  <c r="G150" i="1" s="1"/>
  <c r="E150" i="1"/>
  <c r="D150" i="1"/>
  <c r="Q150" i="1" s="1"/>
  <c r="X149" i="1"/>
  <c r="W149" i="1"/>
  <c r="U149" i="1"/>
  <c r="V149" i="1" s="1"/>
  <c r="S149" i="1"/>
  <c r="R149" i="1"/>
  <c r="O149" i="1"/>
  <c r="L149" i="1"/>
  <c r="N149" i="1" s="1"/>
  <c r="K149" i="1"/>
  <c r="I149" i="1"/>
  <c r="J149" i="1" s="1"/>
  <c r="G149" i="1"/>
  <c r="F149" i="1"/>
  <c r="E149" i="1"/>
  <c r="D149" i="1"/>
  <c r="T149" i="1" s="1"/>
  <c r="Z148" i="1"/>
  <c r="X148" i="1"/>
  <c r="Y148" i="1" s="1"/>
  <c r="V148" i="1"/>
  <c r="U148" i="1"/>
  <c r="R148" i="1"/>
  <c r="P148" i="1"/>
  <c r="O148" i="1"/>
  <c r="Q148" i="1" s="1"/>
  <c r="N148" i="1"/>
  <c r="L148" i="1"/>
  <c r="M148" i="1" s="1"/>
  <c r="J148" i="1"/>
  <c r="I148" i="1"/>
  <c r="F148" i="1"/>
  <c r="E148" i="1"/>
  <c r="D148" i="1"/>
  <c r="W148" i="1" s="1"/>
  <c r="Z147" i="1"/>
  <c r="Y147" i="1"/>
  <c r="X147" i="1"/>
  <c r="U147" i="1"/>
  <c r="R147" i="1"/>
  <c r="T147" i="1" s="1"/>
  <c r="Q147" i="1"/>
  <c r="O147" i="1"/>
  <c r="P147" i="1" s="1"/>
  <c r="N147" i="1"/>
  <c r="L147" i="1"/>
  <c r="I147" i="1"/>
  <c r="F147" i="1"/>
  <c r="H147" i="1" s="1"/>
  <c r="E147" i="1"/>
  <c r="D147" i="1"/>
  <c r="X146" i="1"/>
  <c r="V146" i="1"/>
  <c r="U146" i="1"/>
  <c r="T146" i="1"/>
  <c r="R146" i="1"/>
  <c r="S146" i="1" s="1"/>
  <c r="P146" i="1"/>
  <c r="O146" i="1"/>
  <c r="L146" i="1"/>
  <c r="J146" i="1"/>
  <c r="I146" i="1"/>
  <c r="F146" i="1"/>
  <c r="G146" i="1" s="1"/>
  <c r="E146" i="1"/>
  <c r="D146" i="1"/>
  <c r="Q146" i="1" s="1"/>
  <c r="X145" i="1"/>
  <c r="Z145" i="1" s="1"/>
  <c r="W145" i="1"/>
  <c r="U145" i="1"/>
  <c r="V145" i="1" s="1"/>
  <c r="S145" i="1"/>
  <c r="R145" i="1"/>
  <c r="O145" i="1"/>
  <c r="L145" i="1"/>
  <c r="N145" i="1" s="1"/>
  <c r="K145" i="1"/>
  <c r="I145" i="1"/>
  <c r="J145" i="1" s="1"/>
  <c r="G145" i="1"/>
  <c r="F145" i="1"/>
  <c r="E145" i="1"/>
  <c r="Y145" i="1" s="1"/>
  <c r="D145" i="1"/>
  <c r="T145" i="1" s="1"/>
  <c r="Z144" i="1"/>
  <c r="X144" i="1"/>
  <c r="Y144" i="1" s="1"/>
  <c r="V144" i="1"/>
  <c r="U144" i="1"/>
  <c r="R144" i="1"/>
  <c r="P144" i="1"/>
  <c r="O144" i="1"/>
  <c r="Q144" i="1" s="1"/>
  <c r="N144" i="1"/>
  <c r="L144" i="1"/>
  <c r="M144" i="1" s="1"/>
  <c r="J144" i="1"/>
  <c r="I144" i="1"/>
  <c r="F144" i="1"/>
  <c r="E144" i="1"/>
  <c r="D144" i="1"/>
  <c r="W144" i="1" s="1"/>
  <c r="Z143" i="1"/>
  <c r="Y143" i="1"/>
  <c r="X143" i="1"/>
  <c r="U143" i="1"/>
  <c r="R143" i="1"/>
  <c r="T143" i="1" s="1"/>
  <c r="Q143" i="1"/>
  <c r="O143" i="1"/>
  <c r="P143" i="1" s="1"/>
  <c r="N143" i="1"/>
  <c r="L143" i="1"/>
  <c r="I143" i="1"/>
  <c r="F143" i="1"/>
  <c r="H143" i="1" s="1"/>
  <c r="E143" i="1"/>
  <c r="D143" i="1"/>
  <c r="X142" i="1"/>
  <c r="V142" i="1"/>
  <c r="U142" i="1"/>
  <c r="R142" i="1"/>
  <c r="S142" i="1" s="1"/>
  <c r="P142" i="1"/>
  <c r="O142" i="1"/>
  <c r="L142" i="1"/>
  <c r="J142" i="1"/>
  <c r="I142" i="1"/>
  <c r="F142" i="1"/>
  <c r="G142" i="1" s="1"/>
  <c r="E142" i="1"/>
  <c r="E162" i="1" s="1"/>
  <c r="D142" i="1"/>
  <c r="Q142" i="1" s="1"/>
  <c r="Z138" i="1"/>
  <c r="X138" i="1"/>
  <c r="Y138" i="1" s="1"/>
  <c r="V138" i="1"/>
  <c r="U138" i="1"/>
  <c r="R138" i="1"/>
  <c r="P138" i="1"/>
  <c r="O138" i="1"/>
  <c r="Q138" i="1" s="1"/>
  <c r="N138" i="1"/>
  <c r="L138" i="1"/>
  <c r="M138" i="1" s="1"/>
  <c r="J138" i="1"/>
  <c r="I138" i="1"/>
  <c r="F138" i="1"/>
  <c r="E138" i="1"/>
  <c r="D138" i="1"/>
  <c r="W138" i="1" s="1"/>
  <c r="Y137" i="1"/>
  <c r="X137" i="1"/>
  <c r="U137" i="1"/>
  <c r="R137" i="1"/>
  <c r="T137" i="1" s="1"/>
  <c r="Q137" i="1"/>
  <c r="O137" i="1"/>
  <c r="L137" i="1"/>
  <c r="I137" i="1"/>
  <c r="F137" i="1"/>
  <c r="H137" i="1" s="1"/>
  <c r="E137" i="1"/>
  <c r="D137" i="1"/>
  <c r="Z137" i="1" s="1"/>
  <c r="X136" i="1"/>
  <c r="V136" i="1"/>
  <c r="U136" i="1"/>
  <c r="W136" i="1" s="1"/>
  <c r="T136" i="1"/>
  <c r="R136" i="1"/>
  <c r="S136" i="1" s="1"/>
  <c r="P136" i="1"/>
  <c r="O136" i="1"/>
  <c r="Q136" i="1" s="1"/>
  <c r="L136" i="1"/>
  <c r="J136" i="1"/>
  <c r="I136" i="1"/>
  <c r="H136" i="1"/>
  <c r="F136" i="1"/>
  <c r="G136" i="1" s="1"/>
  <c r="E136" i="1"/>
  <c r="D136" i="1"/>
  <c r="X135" i="1"/>
  <c r="Z135" i="1" s="1"/>
  <c r="W135" i="1"/>
  <c r="U135" i="1"/>
  <c r="V135" i="1" s="1"/>
  <c r="S135" i="1"/>
  <c r="R135" i="1"/>
  <c r="O135" i="1"/>
  <c r="L135" i="1"/>
  <c r="N135" i="1" s="1"/>
  <c r="K135" i="1"/>
  <c r="I135" i="1"/>
  <c r="J135" i="1" s="1"/>
  <c r="G135" i="1"/>
  <c r="F135" i="1"/>
  <c r="E135" i="1"/>
  <c r="D135" i="1"/>
  <c r="T135" i="1" s="1"/>
  <c r="X134" i="1"/>
  <c r="V134" i="1"/>
  <c r="U134" i="1"/>
  <c r="R134" i="1"/>
  <c r="P134" i="1"/>
  <c r="O134" i="1"/>
  <c r="Q134" i="1" s="1"/>
  <c r="N134" i="1"/>
  <c r="L134" i="1"/>
  <c r="M134" i="1" s="1"/>
  <c r="J134" i="1"/>
  <c r="I134" i="1"/>
  <c r="F134" i="1"/>
  <c r="E134" i="1"/>
  <c r="D134" i="1"/>
  <c r="D139" i="1" s="1"/>
  <c r="U131" i="1"/>
  <c r="I131" i="1"/>
  <c r="E131" i="1"/>
  <c r="X130" i="1"/>
  <c r="V130" i="1"/>
  <c r="U130" i="1"/>
  <c r="R130" i="1"/>
  <c r="S130" i="1" s="1"/>
  <c r="P130" i="1"/>
  <c r="O130" i="1"/>
  <c r="L130" i="1"/>
  <c r="J130" i="1"/>
  <c r="I130" i="1"/>
  <c r="F130" i="1"/>
  <c r="G130" i="1" s="1"/>
  <c r="E130" i="1"/>
  <c r="D130" i="1"/>
  <c r="Q130" i="1" s="1"/>
  <c r="X129" i="1"/>
  <c r="Z129" i="1" s="1"/>
  <c r="W129" i="1"/>
  <c r="U129" i="1"/>
  <c r="V129" i="1" s="1"/>
  <c r="S129" i="1"/>
  <c r="R129" i="1"/>
  <c r="O129" i="1"/>
  <c r="L129" i="1"/>
  <c r="N129" i="1" s="1"/>
  <c r="K129" i="1"/>
  <c r="I129" i="1"/>
  <c r="J129" i="1" s="1"/>
  <c r="G129" i="1"/>
  <c r="F129" i="1"/>
  <c r="E129" i="1"/>
  <c r="Y129" i="1" s="1"/>
  <c r="D129" i="1"/>
  <c r="T129" i="1" s="1"/>
  <c r="Z128" i="1"/>
  <c r="X128" i="1"/>
  <c r="X131" i="1" s="1"/>
  <c r="V128" i="1"/>
  <c r="U128" i="1"/>
  <c r="R128" i="1"/>
  <c r="P128" i="1"/>
  <c r="O128" i="1"/>
  <c r="Q128" i="1" s="1"/>
  <c r="N128" i="1"/>
  <c r="L128" i="1"/>
  <c r="L131" i="1" s="1"/>
  <c r="J128" i="1"/>
  <c r="I128" i="1"/>
  <c r="F128" i="1"/>
  <c r="E128" i="1"/>
  <c r="D128" i="1"/>
  <c r="D131" i="1" s="1"/>
  <c r="X125" i="1"/>
  <c r="V125" i="1"/>
  <c r="U125" i="1"/>
  <c r="R125" i="1"/>
  <c r="S125" i="1" s="1"/>
  <c r="P125" i="1"/>
  <c r="O125" i="1"/>
  <c r="L125" i="1"/>
  <c r="J125" i="1"/>
  <c r="I125" i="1"/>
  <c r="F125" i="1"/>
  <c r="G125" i="1" s="1"/>
  <c r="E125" i="1"/>
  <c r="D125" i="1"/>
  <c r="X124" i="1"/>
  <c r="Z124" i="1" s="1"/>
  <c r="W124" i="1"/>
  <c r="U124" i="1"/>
  <c r="V124" i="1" s="1"/>
  <c r="S124" i="1"/>
  <c r="R124" i="1"/>
  <c r="O124" i="1"/>
  <c r="L124" i="1"/>
  <c r="N124" i="1" s="1"/>
  <c r="K124" i="1"/>
  <c r="I124" i="1"/>
  <c r="J124" i="1" s="1"/>
  <c r="G124" i="1"/>
  <c r="F124" i="1"/>
  <c r="E124" i="1"/>
  <c r="Y124" i="1" s="1"/>
  <c r="D124" i="1"/>
  <c r="T124" i="1" s="1"/>
  <c r="X123" i="1"/>
  <c r="V123" i="1"/>
  <c r="U123" i="1"/>
  <c r="R123" i="1"/>
  <c r="P123" i="1"/>
  <c r="O123" i="1"/>
  <c r="Q123" i="1" s="1"/>
  <c r="N123" i="1"/>
  <c r="L123" i="1"/>
  <c r="M123" i="1" s="1"/>
  <c r="J123" i="1"/>
  <c r="I123" i="1"/>
  <c r="F123" i="1"/>
  <c r="E123" i="1"/>
  <c r="D123" i="1"/>
  <c r="W123" i="1" s="1"/>
  <c r="Z122" i="1"/>
  <c r="X122" i="1"/>
  <c r="U122" i="1"/>
  <c r="R122" i="1"/>
  <c r="T122" i="1" s="1"/>
  <c r="Q122" i="1"/>
  <c r="O122" i="1"/>
  <c r="N122" i="1"/>
  <c r="L122" i="1"/>
  <c r="I122" i="1"/>
  <c r="F122" i="1"/>
  <c r="H122" i="1" s="1"/>
  <c r="E122" i="1"/>
  <c r="D122" i="1"/>
  <c r="X121" i="1"/>
  <c r="V121" i="1"/>
  <c r="U121" i="1"/>
  <c r="W121" i="1" s="1"/>
  <c r="R121" i="1"/>
  <c r="S121" i="1" s="1"/>
  <c r="P121" i="1"/>
  <c r="O121" i="1"/>
  <c r="L121" i="1"/>
  <c r="J121" i="1"/>
  <c r="I121" i="1"/>
  <c r="H121" i="1"/>
  <c r="F121" i="1"/>
  <c r="G121" i="1" s="1"/>
  <c r="E121" i="1"/>
  <c r="D121" i="1"/>
  <c r="Q121" i="1" s="1"/>
  <c r="X120" i="1"/>
  <c r="Z120" i="1" s="1"/>
  <c r="W120" i="1"/>
  <c r="U120" i="1"/>
  <c r="V120" i="1" s="1"/>
  <c r="S120" i="1"/>
  <c r="R120" i="1"/>
  <c r="O120" i="1"/>
  <c r="L120" i="1"/>
  <c r="N120" i="1" s="1"/>
  <c r="K120" i="1"/>
  <c r="I120" i="1"/>
  <c r="J120" i="1" s="1"/>
  <c r="G120" i="1"/>
  <c r="F120" i="1"/>
  <c r="E120" i="1"/>
  <c r="Y120" i="1" s="1"/>
  <c r="D120" i="1"/>
  <c r="T120" i="1" s="1"/>
  <c r="Z119" i="1"/>
  <c r="X119" i="1"/>
  <c r="Y119" i="1" s="1"/>
  <c r="V119" i="1"/>
  <c r="U119" i="1"/>
  <c r="R119" i="1"/>
  <c r="P119" i="1"/>
  <c r="O119" i="1"/>
  <c r="Q119" i="1" s="1"/>
  <c r="N119" i="1"/>
  <c r="L119" i="1"/>
  <c r="M119" i="1" s="1"/>
  <c r="J119" i="1"/>
  <c r="I119" i="1"/>
  <c r="F119" i="1"/>
  <c r="E119" i="1"/>
  <c r="D119" i="1"/>
  <c r="W119" i="1" s="1"/>
  <c r="Z118" i="1"/>
  <c r="Y118" i="1"/>
  <c r="X118" i="1"/>
  <c r="U118" i="1"/>
  <c r="R118" i="1"/>
  <c r="T118" i="1" s="1"/>
  <c r="Q118" i="1"/>
  <c r="O118" i="1"/>
  <c r="N118" i="1"/>
  <c r="L118" i="1"/>
  <c r="I118" i="1"/>
  <c r="F118" i="1"/>
  <c r="H118" i="1" s="1"/>
  <c r="E118" i="1"/>
  <c r="D118" i="1"/>
  <c r="X117" i="1"/>
  <c r="V117" i="1"/>
  <c r="U117" i="1"/>
  <c r="W117" i="1" s="1"/>
  <c r="T117" i="1"/>
  <c r="R117" i="1"/>
  <c r="S117" i="1" s="1"/>
  <c r="P117" i="1"/>
  <c r="O117" i="1"/>
  <c r="L117" i="1"/>
  <c r="J117" i="1"/>
  <c r="I117" i="1"/>
  <c r="H117" i="1"/>
  <c r="F117" i="1"/>
  <c r="G117" i="1" s="1"/>
  <c r="E117" i="1"/>
  <c r="D117" i="1"/>
  <c r="Q117" i="1" s="1"/>
  <c r="X116" i="1"/>
  <c r="W116" i="1"/>
  <c r="U116" i="1"/>
  <c r="V116" i="1" s="1"/>
  <c r="S116" i="1"/>
  <c r="R116" i="1"/>
  <c r="O116" i="1"/>
  <c r="L116" i="1"/>
  <c r="N116" i="1" s="1"/>
  <c r="K116" i="1"/>
  <c r="I116" i="1"/>
  <c r="J116" i="1" s="1"/>
  <c r="G116" i="1"/>
  <c r="F116" i="1"/>
  <c r="E116" i="1"/>
  <c r="D116" i="1"/>
  <c r="T116" i="1" s="1"/>
  <c r="Z115" i="1"/>
  <c r="X115" i="1"/>
  <c r="Y115" i="1" s="1"/>
  <c r="V115" i="1"/>
  <c r="U115" i="1"/>
  <c r="R115" i="1"/>
  <c r="P115" i="1"/>
  <c r="O115" i="1"/>
  <c r="Q115" i="1" s="1"/>
  <c r="N115" i="1"/>
  <c r="L115" i="1"/>
  <c r="M115" i="1" s="1"/>
  <c r="J115" i="1"/>
  <c r="I115" i="1"/>
  <c r="F115" i="1"/>
  <c r="E115" i="1"/>
  <c r="D115" i="1"/>
  <c r="W115" i="1" s="1"/>
  <c r="Z114" i="1"/>
  <c r="Y114" i="1"/>
  <c r="X114" i="1"/>
  <c r="U114" i="1"/>
  <c r="U126" i="1" s="1"/>
  <c r="R114" i="1"/>
  <c r="T114" i="1" s="1"/>
  <c r="Q114" i="1"/>
  <c r="O114" i="1"/>
  <c r="P114" i="1" s="1"/>
  <c r="N114" i="1"/>
  <c r="L114" i="1"/>
  <c r="I114" i="1"/>
  <c r="F114" i="1"/>
  <c r="H114" i="1" s="1"/>
  <c r="E114" i="1"/>
  <c r="D114" i="1"/>
  <c r="X113" i="1"/>
  <c r="V113" i="1"/>
  <c r="U113" i="1"/>
  <c r="R113" i="1"/>
  <c r="S113" i="1" s="1"/>
  <c r="P113" i="1"/>
  <c r="O113" i="1"/>
  <c r="L113" i="1"/>
  <c r="J113" i="1"/>
  <c r="I113" i="1"/>
  <c r="F113" i="1"/>
  <c r="G113" i="1" s="1"/>
  <c r="E113" i="1"/>
  <c r="D113" i="1"/>
  <c r="H113" i="1" s="1"/>
  <c r="Z109" i="1"/>
  <c r="X109" i="1"/>
  <c r="Y109" i="1" s="1"/>
  <c r="V109" i="1"/>
  <c r="U109" i="1"/>
  <c r="R109" i="1"/>
  <c r="P109" i="1"/>
  <c r="O109" i="1"/>
  <c r="Q109" i="1" s="1"/>
  <c r="N109" i="1"/>
  <c r="L109" i="1"/>
  <c r="M109" i="1" s="1"/>
  <c r="J109" i="1"/>
  <c r="I109" i="1"/>
  <c r="F109" i="1"/>
  <c r="E109" i="1"/>
  <c r="D109" i="1"/>
  <c r="W109" i="1" s="1"/>
  <c r="X108" i="1"/>
  <c r="U108" i="1"/>
  <c r="R108" i="1"/>
  <c r="T108" i="1" s="1"/>
  <c r="Q108" i="1"/>
  <c r="O108" i="1"/>
  <c r="L108" i="1"/>
  <c r="I108" i="1"/>
  <c r="F108" i="1"/>
  <c r="H108" i="1" s="1"/>
  <c r="E108" i="1"/>
  <c r="D108" i="1"/>
  <c r="X107" i="1"/>
  <c r="V107" i="1"/>
  <c r="U107" i="1"/>
  <c r="W107" i="1" s="1"/>
  <c r="T107" i="1"/>
  <c r="R107" i="1"/>
  <c r="S107" i="1" s="1"/>
  <c r="P107" i="1"/>
  <c r="O107" i="1"/>
  <c r="L107" i="1"/>
  <c r="J107" i="1"/>
  <c r="I107" i="1"/>
  <c r="H107" i="1"/>
  <c r="F107" i="1"/>
  <c r="G107" i="1" s="1"/>
  <c r="E107" i="1"/>
  <c r="D107" i="1"/>
  <c r="Q107" i="1" s="1"/>
  <c r="X106" i="1"/>
  <c r="Z106" i="1" s="1"/>
  <c r="W106" i="1"/>
  <c r="U106" i="1"/>
  <c r="V106" i="1" s="1"/>
  <c r="R106" i="1"/>
  <c r="O106" i="1"/>
  <c r="L106" i="1"/>
  <c r="N106" i="1" s="1"/>
  <c r="K106" i="1"/>
  <c r="I106" i="1"/>
  <c r="J106" i="1" s="1"/>
  <c r="G106" i="1"/>
  <c r="F106" i="1"/>
  <c r="E106" i="1"/>
  <c r="D106" i="1"/>
  <c r="T106" i="1" s="1"/>
  <c r="Z105" i="1"/>
  <c r="X105" i="1"/>
  <c r="Y105" i="1" s="1"/>
  <c r="V105" i="1"/>
  <c r="U105" i="1"/>
  <c r="T105" i="1"/>
  <c r="R105" i="1"/>
  <c r="S105" i="1" s="1"/>
  <c r="P105" i="1"/>
  <c r="O105" i="1"/>
  <c r="N105" i="1"/>
  <c r="L105" i="1"/>
  <c r="M105" i="1" s="1"/>
  <c r="J105" i="1"/>
  <c r="I105" i="1"/>
  <c r="H105" i="1"/>
  <c r="F105" i="1"/>
  <c r="G105" i="1" s="1"/>
  <c r="E105" i="1"/>
  <c r="D105" i="1"/>
  <c r="X104" i="1"/>
  <c r="U104" i="1"/>
  <c r="V104" i="1" s="1"/>
  <c r="S104" i="1"/>
  <c r="R104" i="1"/>
  <c r="T104" i="1" s="1"/>
  <c r="O104" i="1"/>
  <c r="P104" i="1" s="1"/>
  <c r="M104" i="1"/>
  <c r="L104" i="1"/>
  <c r="N104" i="1" s="1"/>
  <c r="I104" i="1"/>
  <c r="J104" i="1" s="1"/>
  <c r="G104" i="1"/>
  <c r="F104" i="1"/>
  <c r="H104" i="1" s="1"/>
  <c r="E104" i="1"/>
  <c r="D104" i="1"/>
  <c r="Z103" i="1"/>
  <c r="X103" i="1"/>
  <c r="Y103" i="1" s="1"/>
  <c r="V103" i="1"/>
  <c r="U103" i="1"/>
  <c r="T103" i="1"/>
  <c r="R103" i="1"/>
  <c r="S103" i="1" s="1"/>
  <c r="P103" i="1"/>
  <c r="O103" i="1"/>
  <c r="N103" i="1"/>
  <c r="L103" i="1"/>
  <c r="M103" i="1" s="1"/>
  <c r="J103" i="1"/>
  <c r="I103" i="1"/>
  <c r="H103" i="1"/>
  <c r="F103" i="1"/>
  <c r="G103" i="1" s="1"/>
  <c r="E103" i="1"/>
  <c r="D103" i="1"/>
  <c r="Y102" i="1"/>
  <c r="X102" i="1"/>
  <c r="Z102" i="1" s="1"/>
  <c r="U102" i="1"/>
  <c r="V102" i="1" s="1"/>
  <c r="S102" i="1"/>
  <c r="R102" i="1"/>
  <c r="O102" i="1"/>
  <c r="P102" i="1" s="1"/>
  <c r="M102" i="1"/>
  <c r="L102" i="1"/>
  <c r="N102" i="1" s="1"/>
  <c r="I102" i="1"/>
  <c r="J102" i="1" s="1"/>
  <c r="G102" i="1"/>
  <c r="F102" i="1"/>
  <c r="E102" i="1"/>
  <c r="D102" i="1"/>
  <c r="T102" i="1" s="1"/>
  <c r="Z101" i="1"/>
  <c r="X101" i="1"/>
  <c r="Y101" i="1" s="1"/>
  <c r="V101" i="1"/>
  <c r="U101" i="1"/>
  <c r="T101" i="1"/>
  <c r="R101" i="1"/>
  <c r="S101" i="1" s="1"/>
  <c r="P101" i="1"/>
  <c r="O101" i="1"/>
  <c r="N101" i="1"/>
  <c r="L101" i="1"/>
  <c r="M101" i="1" s="1"/>
  <c r="J101" i="1"/>
  <c r="I101" i="1"/>
  <c r="H101" i="1"/>
  <c r="F101" i="1"/>
  <c r="G101" i="1" s="1"/>
  <c r="E101" i="1"/>
  <c r="D101" i="1"/>
  <c r="Y100" i="1"/>
  <c r="X100" i="1"/>
  <c r="X110" i="1" s="1"/>
  <c r="U100" i="1"/>
  <c r="S100" i="1"/>
  <c r="R100" i="1"/>
  <c r="R110" i="1" s="1"/>
  <c r="S110" i="1" s="1"/>
  <c r="O100" i="1"/>
  <c r="P100" i="1" s="1"/>
  <c r="M100" i="1"/>
  <c r="L100" i="1"/>
  <c r="I100" i="1"/>
  <c r="G100" i="1"/>
  <c r="F100" i="1"/>
  <c r="F110" i="1" s="1"/>
  <c r="G110" i="1" s="1"/>
  <c r="E100" i="1"/>
  <c r="E110" i="1" s="1"/>
  <c r="D100" i="1"/>
  <c r="D110" i="1" s="1"/>
  <c r="Z97" i="1"/>
  <c r="X97" i="1"/>
  <c r="Y97" i="1" s="1"/>
  <c r="R97" i="1"/>
  <c r="L97" i="1"/>
  <c r="M97" i="1" s="1"/>
  <c r="F97" i="1"/>
  <c r="D97" i="1"/>
  <c r="H97" i="1" s="1"/>
  <c r="Y96" i="1"/>
  <c r="X96" i="1"/>
  <c r="Z96" i="1" s="1"/>
  <c r="U96" i="1"/>
  <c r="S96" i="1"/>
  <c r="R96" i="1"/>
  <c r="O96" i="1"/>
  <c r="M96" i="1"/>
  <c r="L96" i="1"/>
  <c r="N96" i="1" s="1"/>
  <c r="I96" i="1"/>
  <c r="G96" i="1"/>
  <c r="F96" i="1"/>
  <c r="E96" i="1"/>
  <c r="E97" i="1" s="1"/>
  <c r="D96" i="1"/>
  <c r="T96" i="1" s="1"/>
  <c r="R93" i="1"/>
  <c r="Y92" i="1"/>
  <c r="X92" i="1"/>
  <c r="U92" i="1"/>
  <c r="V92" i="1" s="1"/>
  <c r="S92" i="1"/>
  <c r="R92" i="1"/>
  <c r="T92" i="1" s="1"/>
  <c r="O92" i="1"/>
  <c r="P92" i="1" s="1"/>
  <c r="M92" i="1"/>
  <c r="L92" i="1"/>
  <c r="I92" i="1"/>
  <c r="J92" i="1" s="1"/>
  <c r="G92" i="1"/>
  <c r="F92" i="1"/>
  <c r="H92" i="1" s="1"/>
  <c r="E92" i="1"/>
  <c r="D92" i="1"/>
  <c r="Z92" i="1" s="1"/>
  <c r="Z91" i="1"/>
  <c r="X91" i="1"/>
  <c r="U91" i="1"/>
  <c r="T91" i="1"/>
  <c r="R91" i="1"/>
  <c r="O91" i="1"/>
  <c r="L91" i="1"/>
  <c r="K91" i="1"/>
  <c r="J91" i="1"/>
  <c r="I91" i="1"/>
  <c r="F91" i="1"/>
  <c r="E91" i="1"/>
  <c r="S91" i="1" s="1"/>
  <c r="D91" i="1"/>
  <c r="W91" i="1" s="1"/>
  <c r="Z90" i="1"/>
  <c r="X90" i="1"/>
  <c r="U90" i="1"/>
  <c r="R90" i="1"/>
  <c r="T90" i="1" s="1"/>
  <c r="Q90" i="1"/>
  <c r="O90" i="1"/>
  <c r="N90" i="1"/>
  <c r="L90" i="1"/>
  <c r="I90" i="1"/>
  <c r="F90" i="1"/>
  <c r="H90" i="1" s="1"/>
  <c r="E90" i="1"/>
  <c r="P90" i="1" s="1"/>
  <c r="D90" i="1"/>
  <c r="X89" i="1"/>
  <c r="U89" i="1"/>
  <c r="T89" i="1"/>
  <c r="R89" i="1"/>
  <c r="P89" i="1"/>
  <c r="O89" i="1"/>
  <c r="L89" i="1"/>
  <c r="I89" i="1"/>
  <c r="F89" i="1"/>
  <c r="E89" i="1"/>
  <c r="D89" i="1"/>
  <c r="H89" i="1" s="1"/>
  <c r="O87" i="1"/>
  <c r="Z86" i="1"/>
  <c r="X86" i="1"/>
  <c r="W86" i="1"/>
  <c r="V86" i="1"/>
  <c r="U86" i="1"/>
  <c r="R86" i="1"/>
  <c r="O86" i="1"/>
  <c r="Q86" i="1" s="1"/>
  <c r="N86" i="1"/>
  <c r="L86" i="1"/>
  <c r="K86" i="1"/>
  <c r="J86" i="1"/>
  <c r="I86" i="1"/>
  <c r="F86" i="1"/>
  <c r="E86" i="1"/>
  <c r="Y86" i="1" s="1"/>
  <c r="D86" i="1"/>
  <c r="X85" i="1"/>
  <c r="U85" i="1"/>
  <c r="R85" i="1"/>
  <c r="T85" i="1" s="1"/>
  <c r="Q85" i="1"/>
  <c r="O85" i="1"/>
  <c r="L85" i="1"/>
  <c r="I85" i="1"/>
  <c r="F85" i="1"/>
  <c r="H85" i="1" s="1"/>
  <c r="E85" i="1"/>
  <c r="P85" i="1" s="1"/>
  <c r="D85" i="1"/>
  <c r="Z85" i="1" s="1"/>
  <c r="X84" i="1"/>
  <c r="U84" i="1"/>
  <c r="V84" i="1" s="1"/>
  <c r="T84" i="1"/>
  <c r="R84" i="1"/>
  <c r="P84" i="1"/>
  <c r="O84" i="1"/>
  <c r="L84" i="1"/>
  <c r="I84" i="1"/>
  <c r="J84" i="1" s="1"/>
  <c r="F84" i="1"/>
  <c r="E84" i="1"/>
  <c r="S84" i="1" s="1"/>
  <c r="D84" i="1"/>
  <c r="H84" i="1" s="1"/>
  <c r="X83" i="1"/>
  <c r="W83" i="1"/>
  <c r="U83" i="1"/>
  <c r="S83" i="1"/>
  <c r="R83" i="1"/>
  <c r="O83" i="1"/>
  <c r="L83" i="1"/>
  <c r="N83" i="1" s="1"/>
  <c r="K83" i="1"/>
  <c r="I83" i="1"/>
  <c r="G83" i="1"/>
  <c r="F83" i="1"/>
  <c r="E83" i="1"/>
  <c r="V83" i="1" s="1"/>
  <c r="D83" i="1"/>
  <c r="T83" i="1" s="1"/>
  <c r="X82" i="1"/>
  <c r="W82" i="1"/>
  <c r="V82" i="1"/>
  <c r="U82" i="1"/>
  <c r="R82" i="1"/>
  <c r="O82" i="1"/>
  <c r="Q82" i="1" s="1"/>
  <c r="N82" i="1"/>
  <c r="L82" i="1"/>
  <c r="M82" i="1" s="1"/>
  <c r="K82" i="1"/>
  <c r="J82" i="1"/>
  <c r="I82" i="1"/>
  <c r="I87" i="1" s="1"/>
  <c r="F82" i="1"/>
  <c r="E82" i="1"/>
  <c r="D82" i="1"/>
  <c r="D87" i="1" s="1"/>
  <c r="K87" i="1" s="1"/>
  <c r="X78" i="1"/>
  <c r="U78" i="1"/>
  <c r="W78" i="1" s="1"/>
  <c r="R78" i="1"/>
  <c r="S78" i="1" s="1"/>
  <c r="P78" i="1"/>
  <c r="O78" i="1"/>
  <c r="L78" i="1"/>
  <c r="I78" i="1"/>
  <c r="H78" i="1"/>
  <c r="F78" i="1"/>
  <c r="G78" i="1" s="1"/>
  <c r="E78" i="1"/>
  <c r="D78" i="1"/>
  <c r="Q78" i="1" s="1"/>
  <c r="X77" i="1"/>
  <c r="Z77" i="1" s="1"/>
  <c r="W77" i="1"/>
  <c r="U77" i="1"/>
  <c r="V77" i="1" s="1"/>
  <c r="S77" i="1"/>
  <c r="R77" i="1"/>
  <c r="O77" i="1"/>
  <c r="L77" i="1"/>
  <c r="N77" i="1" s="1"/>
  <c r="K77" i="1"/>
  <c r="I77" i="1"/>
  <c r="J77" i="1" s="1"/>
  <c r="G77" i="1"/>
  <c r="F77" i="1"/>
  <c r="E77" i="1"/>
  <c r="D77" i="1"/>
  <c r="T77" i="1" s="1"/>
  <c r="Z76" i="1"/>
  <c r="X76" i="1"/>
  <c r="Y76" i="1" s="1"/>
  <c r="W76" i="1"/>
  <c r="V76" i="1"/>
  <c r="U76" i="1"/>
  <c r="R76" i="1"/>
  <c r="O76" i="1"/>
  <c r="Q76" i="1" s="1"/>
  <c r="N76" i="1"/>
  <c r="L76" i="1"/>
  <c r="M76" i="1" s="1"/>
  <c r="K76" i="1"/>
  <c r="J76" i="1"/>
  <c r="I76" i="1"/>
  <c r="F76" i="1"/>
  <c r="E76" i="1"/>
  <c r="D76" i="1"/>
  <c r="X75" i="1"/>
  <c r="U75" i="1"/>
  <c r="R75" i="1"/>
  <c r="T75" i="1" s="1"/>
  <c r="Q75" i="1"/>
  <c r="O75" i="1"/>
  <c r="N75" i="1"/>
  <c r="L75" i="1"/>
  <c r="I75" i="1"/>
  <c r="F75" i="1"/>
  <c r="H75" i="1" s="1"/>
  <c r="E75" i="1"/>
  <c r="D75" i="1"/>
  <c r="X74" i="1"/>
  <c r="U74" i="1"/>
  <c r="T74" i="1"/>
  <c r="R74" i="1"/>
  <c r="S74" i="1" s="1"/>
  <c r="P74" i="1"/>
  <c r="O74" i="1"/>
  <c r="L74" i="1"/>
  <c r="I74" i="1"/>
  <c r="F74" i="1"/>
  <c r="G74" i="1" s="1"/>
  <c r="E74" i="1"/>
  <c r="D74" i="1"/>
  <c r="Q74" i="1" s="1"/>
  <c r="X73" i="1"/>
  <c r="W73" i="1"/>
  <c r="U73" i="1"/>
  <c r="V73" i="1" s="1"/>
  <c r="S73" i="1"/>
  <c r="R73" i="1"/>
  <c r="R79" i="1" s="1"/>
  <c r="O73" i="1"/>
  <c r="L73" i="1"/>
  <c r="L79" i="1" s="1"/>
  <c r="K73" i="1"/>
  <c r="I73" i="1"/>
  <c r="J73" i="1" s="1"/>
  <c r="G73" i="1"/>
  <c r="F73" i="1"/>
  <c r="F79" i="1" s="1"/>
  <c r="E73" i="1"/>
  <c r="D73" i="1"/>
  <c r="Z69" i="1"/>
  <c r="X69" i="1"/>
  <c r="U69" i="1"/>
  <c r="R69" i="1"/>
  <c r="T69" i="1" s="1"/>
  <c r="Q69" i="1"/>
  <c r="O69" i="1"/>
  <c r="N69" i="1"/>
  <c r="L69" i="1"/>
  <c r="I69" i="1"/>
  <c r="F69" i="1"/>
  <c r="H69" i="1" s="1"/>
  <c r="E69" i="1"/>
  <c r="M69" i="1" s="1"/>
  <c r="D69" i="1"/>
  <c r="X68" i="1"/>
  <c r="U68" i="1"/>
  <c r="W68" i="1" s="1"/>
  <c r="T68" i="1"/>
  <c r="R68" i="1"/>
  <c r="S68" i="1" s="1"/>
  <c r="P68" i="1"/>
  <c r="O68" i="1"/>
  <c r="L68" i="1"/>
  <c r="I68" i="1"/>
  <c r="H68" i="1"/>
  <c r="F68" i="1"/>
  <c r="G68" i="1" s="1"/>
  <c r="E68" i="1"/>
  <c r="D68" i="1"/>
  <c r="Q68" i="1" s="1"/>
  <c r="X67" i="1"/>
  <c r="Z67" i="1" s="1"/>
  <c r="W67" i="1"/>
  <c r="U67" i="1"/>
  <c r="V67" i="1" s="1"/>
  <c r="S67" i="1"/>
  <c r="R67" i="1"/>
  <c r="O67" i="1"/>
  <c r="L67" i="1"/>
  <c r="N67" i="1" s="1"/>
  <c r="K67" i="1"/>
  <c r="I67" i="1"/>
  <c r="J67" i="1" s="1"/>
  <c r="G67" i="1"/>
  <c r="F67" i="1"/>
  <c r="E67" i="1"/>
  <c r="D67" i="1"/>
  <c r="T67" i="1" s="1"/>
  <c r="Z66" i="1"/>
  <c r="X66" i="1"/>
  <c r="Y66" i="1" s="1"/>
  <c r="W66" i="1"/>
  <c r="V66" i="1"/>
  <c r="U66" i="1"/>
  <c r="R66" i="1"/>
  <c r="O66" i="1"/>
  <c r="Q66" i="1" s="1"/>
  <c r="N66" i="1"/>
  <c r="L66" i="1"/>
  <c r="M66" i="1" s="1"/>
  <c r="K66" i="1"/>
  <c r="J66" i="1"/>
  <c r="I66" i="1"/>
  <c r="F66" i="1"/>
  <c r="E66" i="1"/>
  <c r="D66" i="1"/>
  <c r="Z65" i="1"/>
  <c r="Y65" i="1"/>
  <c r="X65" i="1"/>
  <c r="U65" i="1"/>
  <c r="R65" i="1"/>
  <c r="T65" i="1" s="1"/>
  <c r="Q65" i="1"/>
  <c r="O65" i="1"/>
  <c r="P65" i="1" s="1"/>
  <c r="N65" i="1"/>
  <c r="L65" i="1"/>
  <c r="I65" i="1"/>
  <c r="F65" i="1"/>
  <c r="H65" i="1" s="1"/>
  <c r="E65" i="1"/>
  <c r="M65" i="1" s="1"/>
  <c r="D65" i="1"/>
  <c r="X64" i="1"/>
  <c r="U64" i="1"/>
  <c r="R64" i="1"/>
  <c r="S64" i="1" s="1"/>
  <c r="P64" i="1"/>
  <c r="O64" i="1"/>
  <c r="L64" i="1"/>
  <c r="I64" i="1"/>
  <c r="I70" i="1" s="1"/>
  <c r="F64" i="1"/>
  <c r="G64" i="1" s="1"/>
  <c r="E64" i="1"/>
  <c r="D64" i="1"/>
  <c r="X61" i="1"/>
  <c r="Z61" i="1" s="1"/>
  <c r="O61" i="1"/>
  <c r="L61" i="1"/>
  <c r="N61" i="1" s="1"/>
  <c r="Z60" i="1"/>
  <c r="X60" i="1"/>
  <c r="Y60" i="1" s="1"/>
  <c r="W60" i="1"/>
  <c r="V60" i="1"/>
  <c r="U60" i="1"/>
  <c r="R60" i="1"/>
  <c r="O60" i="1"/>
  <c r="Q60" i="1" s="1"/>
  <c r="N60" i="1"/>
  <c r="L60" i="1"/>
  <c r="M60" i="1" s="1"/>
  <c r="K60" i="1"/>
  <c r="J60" i="1"/>
  <c r="I60" i="1"/>
  <c r="F60" i="1"/>
  <c r="E60" i="1"/>
  <c r="D60" i="1"/>
  <c r="Y59" i="1"/>
  <c r="X59" i="1"/>
  <c r="U59" i="1"/>
  <c r="R59" i="1"/>
  <c r="Q59" i="1"/>
  <c r="O59" i="1"/>
  <c r="P59" i="1" s="1"/>
  <c r="N59" i="1"/>
  <c r="L59" i="1"/>
  <c r="I59" i="1"/>
  <c r="F59" i="1"/>
  <c r="E59" i="1"/>
  <c r="E61" i="1" s="1"/>
  <c r="D59" i="1"/>
  <c r="D61" i="1" s="1"/>
  <c r="D56" i="1"/>
  <c r="X55" i="1"/>
  <c r="Z55" i="1" s="1"/>
  <c r="W55" i="1"/>
  <c r="U55" i="1"/>
  <c r="V55" i="1" s="1"/>
  <c r="S55" i="1"/>
  <c r="R55" i="1"/>
  <c r="O55" i="1"/>
  <c r="L55" i="1"/>
  <c r="N55" i="1" s="1"/>
  <c r="K55" i="1"/>
  <c r="I55" i="1"/>
  <c r="J55" i="1" s="1"/>
  <c r="G55" i="1"/>
  <c r="F55" i="1"/>
  <c r="E55" i="1"/>
  <c r="D55" i="1"/>
  <c r="T55" i="1" s="1"/>
  <c r="Z54" i="1"/>
  <c r="X54" i="1"/>
  <c r="Y54" i="1" s="1"/>
  <c r="V54" i="1"/>
  <c r="U54" i="1"/>
  <c r="R54" i="1"/>
  <c r="O54" i="1"/>
  <c r="Q54" i="1" s="1"/>
  <c r="N54" i="1"/>
  <c r="L54" i="1"/>
  <c r="M54" i="1" s="1"/>
  <c r="J54" i="1"/>
  <c r="I54" i="1"/>
  <c r="F54" i="1"/>
  <c r="E54" i="1"/>
  <c r="D54" i="1"/>
  <c r="W54" i="1" s="1"/>
  <c r="Y53" i="1"/>
  <c r="X53" i="1"/>
  <c r="U53" i="1"/>
  <c r="R53" i="1"/>
  <c r="T53" i="1" s="1"/>
  <c r="Q53" i="1"/>
  <c r="O53" i="1"/>
  <c r="P53" i="1" s="1"/>
  <c r="L53" i="1"/>
  <c r="I53" i="1"/>
  <c r="F53" i="1"/>
  <c r="H53" i="1" s="1"/>
  <c r="E53" i="1"/>
  <c r="M53" i="1" s="1"/>
  <c r="D53" i="1"/>
  <c r="Z53" i="1" s="1"/>
  <c r="X52" i="1"/>
  <c r="X56" i="1" s="1"/>
  <c r="U52" i="1"/>
  <c r="W52" i="1" s="1"/>
  <c r="R52" i="1"/>
  <c r="S52" i="1" s="1"/>
  <c r="P52" i="1"/>
  <c r="O52" i="1"/>
  <c r="L52" i="1"/>
  <c r="I52" i="1"/>
  <c r="H52" i="1"/>
  <c r="F52" i="1"/>
  <c r="G52" i="1" s="1"/>
  <c r="E52" i="1"/>
  <c r="D52" i="1"/>
  <c r="Q52" i="1" s="1"/>
  <c r="X51" i="1"/>
  <c r="Z51" i="1" s="1"/>
  <c r="W51" i="1"/>
  <c r="U51" i="1"/>
  <c r="V51" i="1" s="1"/>
  <c r="S51" i="1"/>
  <c r="R51" i="1"/>
  <c r="O51" i="1"/>
  <c r="L51" i="1"/>
  <c r="N51" i="1" s="1"/>
  <c r="K51" i="1"/>
  <c r="I51" i="1"/>
  <c r="J51" i="1" s="1"/>
  <c r="G51" i="1"/>
  <c r="F51" i="1"/>
  <c r="E51" i="1"/>
  <c r="D51" i="1"/>
  <c r="T51" i="1" s="1"/>
  <c r="Z50" i="1"/>
  <c r="X50" i="1"/>
  <c r="Y50" i="1" s="1"/>
  <c r="V50" i="1"/>
  <c r="U50" i="1"/>
  <c r="R50" i="1"/>
  <c r="O50" i="1"/>
  <c r="Q50" i="1" s="1"/>
  <c r="N50" i="1"/>
  <c r="L50" i="1"/>
  <c r="M50" i="1" s="1"/>
  <c r="J50" i="1"/>
  <c r="I50" i="1"/>
  <c r="F50" i="1"/>
  <c r="E50" i="1"/>
  <c r="D50" i="1"/>
  <c r="W50" i="1" s="1"/>
  <c r="X49" i="1"/>
  <c r="Z49" i="1" s="1"/>
  <c r="U49" i="1"/>
  <c r="R49" i="1"/>
  <c r="Q49" i="1"/>
  <c r="O49" i="1"/>
  <c r="L49" i="1"/>
  <c r="N49" i="1" s="1"/>
  <c r="I49" i="1"/>
  <c r="F49" i="1"/>
  <c r="E49" i="1"/>
  <c r="Y49" i="1" s="1"/>
  <c r="D49" i="1"/>
  <c r="T49" i="1" s="1"/>
  <c r="X48" i="1"/>
  <c r="V48" i="1"/>
  <c r="U48" i="1"/>
  <c r="T48" i="1"/>
  <c r="R48" i="1"/>
  <c r="S48" i="1" s="1"/>
  <c r="P48" i="1"/>
  <c r="O48" i="1"/>
  <c r="Q48" i="1" s="1"/>
  <c r="L48" i="1"/>
  <c r="L56" i="1" s="1"/>
  <c r="J48" i="1"/>
  <c r="I48" i="1"/>
  <c r="H48" i="1"/>
  <c r="F48" i="1"/>
  <c r="G48" i="1" s="1"/>
  <c r="E48" i="1"/>
  <c r="D48" i="1"/>
  <c r="X47" i="1"/>
  <c r="W47" i="1"/>
  <c r="U47" i="1"/>
  <c r="V47" i="1" s="1"/>
  <c r="S47" i="1"/>
  <c r="R47" i="1"/>
  <c r="R56" i="1" s="1"/>
  <c r="O47" i="1"/>
  <c r="N47" i="1"/>
  <c r="L47" i="1"/>
  <c r="K47" i="1"/>
  <c r="I47" i="1"/>
  <c r="J47" i="1" s="1"/>
  <c r="G47" i="1"/>
  <c r="F47" i="1"/>
  <c r="E47" i="1"/>
  <c r="Y47" i="1" s="1"/>
  <c r="D47" i="1"/>
  <c r="Z47" i="1" s="1"/>
  <c r="R45" i="1"/>
  <c r="Y44" i="1"/>
  <c r="X44" i="1"/>
  <c r="Z44" i="1" s="1"/>
  <c r="U44" i="1"/>
  <c r="R44" i="1"/>
  <c r="Q44" i="1"/>
  <c r="O44" i="1"/>
  <c r="P44" i="1" s="1"/>
  <c r="L44" i="1"/>
  <c r="N44" i="1" s="1"/>
  <c r="I44" i="1"/>
  <c r="F44" i="1"/>
  <c r="E44" i="1"/>
  <c r="D44" i="1"/>
  <c r="T44" i="1" s="1"/>
  <c r="X43" i="1"/>
  <c r="U43" i="1"/>
  <c r="R43" i="1"/>
  <c r="S43" i="1" s="1"/>
  <c r="P43" i="1"/>
  <c r="O43" i="1"/>
  <c r="Q43" i="1" s="1"/>
  <c r="L43" i="1"/>
  <c r="I43" i="1"/>
  <c r="H43" i="1"/>
  <c r="F43" i="1"/>
  <c r="G43" i="1" s="1"/>
  <c r="E43" i="1"/>
  <c r="V43" i="1" s="1"/>
  <c r="D43" i="1"/>
  <c r="X42" i="1"/>
  <c r="Z42" i="1" s="1"/>
  <c r="W42" i="1"/>
  <c r="U42" i="1"/>
  <c r="V42" i="1" s="1"/>
  <c r="S42" i="1"/>
  <c r="R42" i="1"/>
  <c r="O42" i="1"/>
  <c r="L42" i="1"/>
  <c r="N42" i="1" s="1"/>
  <c r="K42" i="1"/>
  <c r="I42" i="1"/>
  <c r="J42" i="1" s="1"/>
  <c r="G42" i="1"/>
  <c r="F42" i="1"/>
  <c r="E42" i="1"/>
  <c r="D42" i="1"/>
  <c r="T42" i="1" s="1"/>
  <c r="Z41" i="1"/>
  <c r="X41" i="1"/>
  <c r="Y41" i="1" s="1"/>
  <c r="V41" i="1"/>
  <c r="U41" i="1"/>
  <c r="R41" i="1"/>
  <c r="O41" i="1"/>
  <c r="Q41" i="1" s="1"/>
  <c r="N41" i="1"/>
  <c r="L41" i="1"/>
  <c r="M41" i="1" s="1"/>
  <c r="J41" i="1"/>
  <c r="I41" i="1"/>
  <c r="F41" i="1"/>
  <c r="E41" i="1"/>
  <c r="D41" i="1"/>
  <c r="W41" i="1" s="1"/>
  <c r="X40" i="1"/>
  <c r="U40" i="1"/>
  <c r="R40" i="1"/>
  <c r="Q40" i="1"/>
  <c r="O40" i="1"/>
  <c r="L40" i="1"/>
  <c r="L45" i="1" s="1"/>
  <c r="I40" i="1"/>
  <c r="F40" i="1"/>
  <c r="E40" i="1"/>
  <c r="D40" i="1"/>
  <c r="T40" i="1" s="1"/>
  <c r="L37" i="1"/>
  <c r="X36" i="1"/>
  <c r="W36" i="1"/>
  <c r="U36" i="1"/>
  <c r="V36" i="1" s="1"/>
  <c r="S36" i="1"/>
  <c r="R36" i="1"/>
  <c r="T36" i="1" s="1"/>
  <c r="O36" i="1"/>
  <c r="N36" i="1"/>
  <c r="L36" i="1"/>
  <c r="K36" i="1"/>
  <c r="I36" i="1"/>
  <c r="J36" i="1" s="1"/>
  <c r="G36" i="1"/>
  <c r="F36" i="1"/>
  <c r="H36" i="1" s="1"/>
  <c r="E36" i="1"/>
  <c r="Y36" i="1" s="1"/>
  <c r="D36" i="1"/>
  <c r="Z36" i="1" s="1"/>
  <c r="Z35" i="1"/>
  <c r="X35" i="1"/>
  <c r="Y35" i="1" s="1"/>
  <c r="V35" i="1"/>
  <c r="U35" i="1"/>
  <c r="W35" i="1" s="1"/>
  <c r="R35" i="1"/>
  <c r="O35" i="1"/>
  <c r="N35" i="1"/>
  <c r="L35" i="1"/>
  <c r="M35" i="1" s="1"/>
  <c r="J35" i="1"/>
  <c r="I35" i="1"/>
  <c r="K35" i="1" s="1"/>
  <c r="F35" i="1"/>
  <c r="E35" i="1"/>
  <c r="P35" i="1" s="1"/>
  <c r="D35" i="1"/>
  <c r="Q35" i="1" s="1"/>
  <c r="X34" i="1"/>
  <c r="Z34" i="1" s="1"/>
  <c r="U34" i="1"/>
  <c r="R34" i="1"/>
  <c r="Q34" i="1"/>
  <c r="O34" i="1"/>
  <c r="P34" i="1" s="1"/>
  <c r="L34" i="1"/>
  <c r="N34" i="1" s="1"/>
  <c r="I34" i="1"/>
  <c r="F34" i="1"/>
  <c r="E34" i="1"/>
  <c r="Y34" i="1" s="1"/>
  <c r="D34" i="1"/>
  <c r="T34" i="1" s="1"/>
  <c r="X33" i="1"/>
  <c r="V33" i="1"/>
  <c r="U33" i="1"/>
  <c r="S33" i="1"/>
  <c r="R33" i="1"/>
  <c r="P33" i="1"/>
  <c r="O33" i="1"/>
  <c r="L33" i="1"/>
  <c r="J33" i="1"/>
  <c r="I33" i="1"/>
  <c r="G33" i="1"/>
  <c r="F33" i="1"/>
  <c r="E33" i="1"/>
  <c r="D33" i="1"/>
  <c r="D37" i="1" s="1"/>
  <c r="X32" i="1"/>
  <c r="W32" i="1"/>
  <c r="U32" i="1"/>
  <c r="S32" i="1"/>
  <c r="R32" i="1"/>
  <c r="T32" i="1" s="1"/>
  <c r="O32" i="1"/>
  <c r="L32" i="1"/>
  <c r="K32" i="1"/>
  <c r="I32" i="1"/>
  <c r="G32" i="1"/>
  <c r="F32" i="1"/>
  <c r="H32" i="1" s="1"/>
  <c r="E32" i="1"/>
  <c r="V32" i="1" s="1"/>
  <c r="D32" i="1"/>
  <c r="Z32" i="1" s="1"/>
  <c r="X31" i="1"/>
  <c r="V31" i="1"/>
  <c r="U31" i="1"/>
  <c r="W31" i="1" s="1"/>
  <c r="R31" i="1"/>
  <c r="O31" i="1"/>
  <c r="N31" i="1"/>
  <c r="L31" i="1"/>
  <c r="M31" i="1" s="1"/>
  <c r="J31" i="1"/>
  <c r="I31" i="1"/>
  <c r="K31" i="1" s="1"/>
  <c r="F31" i="1"/>
  <c r="E31" i="1"/>
  <c r="P31" i="1" s="1"/>
  <c r="D31" i="1"/>
  <c r="Q31" i="1" s="1"/>
  <c r="X30" i="1"/>
  <c r="U30" i="1"/>
  <c r="R30" i="1"/>
  <c r="Q30" i="1"/>
  <c r="O30" i="1"/>
  <c r="L30" i="1"/>
  <c r="N30" i="1" s="1"/>
  <c r="I30" i="1"/>
  <c r="F30" i="1"/>
  <c r="E30" i="1"/>
  <c r="D30" i="1"/>
  <c r="T30" i="1" s="1"/>
  <c r="X27" i="1"/>
  <c r="L27" i="1"/>
  <c r="Z26" i="1"/>
  <c r="X26" i="1"/>
  <c r="W26" i="1"/>
  <c r="U26" i="1"/>
  <c r="V26" i="1" s="1"/>
  <c r="S26" i="1"/>
  <c r="R26" i="1"/>
  <c r="T26" i="1" s="1"/>
  <c r="O26" i="1"/>
  <c r="N26" i="1"/>
  <c r="L26" i="1"/>
  <c r="K26" i="1"/>
  <c r="I26" i="1"/>
  <c r="J26" i="1" s="1"/>
  <c r="G26" i="1"/>
  <c r="F26" i="1"/>
  <c r="H26" i="1" s="1"/>
  <c r="E26" i="1"/>
  <c r="Y26" i="1" s="1"/>
  <c r="D26" i="1"/>
  <c r="Z25" i="1"/>
  <c r="X25" i="1"/>
  <c r="Y25" i="1" s="1"/>
  <c r="V25" i="1"/>
  <c r="U25" i="1"/>
  <c r="W25" i="1" s="1"/>
  <c r="R25" i="1"/>
  <c r="O25" i="1"/>
  <c r="N25" i="1"/>
  <c r="L25" i="1"/>
  <c r="M25" i="1" s="1"/>
  <c r="J25" i="1"/>
  <c r="I25" i="1"/>
  <c r="K25" i="1" s="1"/>
  <c r="F25" i="1"/>
  <c r="E25" i="1"/>
  <c r="P25" i="1" s="1"/>
  <c r="D25" i="1"/>
  <c r="Q25" i="1" s="1"/>
  <c r="X24" i="1"/>
  <c r="Z24" i="1" s="1"/>
  <c r="U24" i="1"/>
  <c r="R24" i="1"/>
  <c r="Q24" i="1"/>
  <c r="O24" i="1"/>
  <c r="P24" i="1" s="1"/>
  <c r="L24" i="1"/>
  <c r="N24" i="1" s="1"/>
  <c r="I24" i="1"/>
  <c r="F24" i="1"/>
  <c r="E24" i="1"/>
  <c r="Y24" i="1" s="1"/>
  <c r="D24" i="1"/>
  <c r="T24" i="1" s="1"/>
  <c r="X23" i="1"/>
  <c r="V23" i="1"/>
  <c r="U23" i="1"/>
  <c r="S23" i="1"/>
  <c r="R23" i="1"/>
  <c r="P23" i="1"/>
  <c r="O23" i="1"/>
  <c r="L23" i="1"/>
  <c r="J23" i="1"/>
  <c r="I23" i="1"/>
  <c r="G23" i="1"/>
  <c r="F23" i="1"/>
  <c r="E23" i="1"/>
  <c r="D23" i="1"/>
  <c r="Z22" i="1"/>
  <c r="X22" i="1"/>
  <c r="W22" i="1"/>
  <c r="U22" i="1"/>
  <c r="S22" i="1"/>
  <c r="R22" i="1"/>
  <c r="T22" i="1" s="1"/>
  <c r="O22" i="1"/>
  <c r="N22" i="1"/>
  <c r="L22" i="1"/>
  <c r="K22" i="1"/>
  <c r="I22" i="1"/>
  <c r="G22" i="1"/>
  <c r="F22" i="1"/>
  <c r="H22" i="1" s="1"/>
  <c r="E22" i="1"/>
  <c r="V22" i="1" s="1"/>
  <c r="D22" i="1"/>
  <c r="Z21" i="1"/>
  <c r="X21" i="1"/>
  <c r="Y21" i="1" s="1"/>
  <c r="V21" i="1"/>
  <c r="U21" i="1"/>
  <c r="U27" i="1" s="1"/>
  <c r="R21" i="1"/>
  <c r="P21" i="1"/>
  <c r="O21" i="1"/>
  <c r="O27" i="1" s="1"/>
  <c r="N21" i="1"/>
  <c r="L21" i="1"/>
  <c r="M21" i="1" s="1"/>
  <c r="J21" i="1"/>
  <c r="I21" i="1"/>
  <c r="I27" i="1" s="1"/>
  <c r="F21" i="1"/>
  <c r="E21" i="1"/>
  <c r="D21" i="1"/>
  <c r="Q21" i="1" s="1"/>
  <c r="U18" i="1"/>
  <c r="I18" i="1"/>
  <c r="E18" i="1"/>
  <c r="X17" i="1"/>
  <c r="V17" i="1"/>
  <c r="U17" i="1"/>
  <c r="T17" i="1"/>
  <c r="R17" i="1"/>
  <c r="S17" i="1" s="1"/>
  <c r="P17" i="1"/>
  <c r="O17" i="1"/>
  <c r="Q17" i="1" s="1"/>
  <c r="L17" i="1"/>
  <c r="J17" i="1"/>
  <c r="I17" i="1"/>
  <c r="H17" i="1"/>
  <c r="F17" i="1"/>
  <c r="G17" i="1" s="1"/>
  <c r="E17" i="1"/>
  <c r="D17" i="1"/>
  <c r="Z16" i="1"/>
  <c r="X16" i="1"/>
  <c r="W16" i="1"/>
  <c r="U16" i="1"/>
  <c r="V16" i="1" s="1"/>
  <c r="S16" i="1"/>
  <c r="R16" i="1"/>
  <c r="R18" i="1" s="1"/>
  <c r="O16" i="1"/>
  <c r="N16" i="1"/>
  <c r="L16" i="1"/>
  <c r="K16" i="1"/>
  <c r="I16" i="1"/>
  <c r="J16" i="1" s="1"/>
  <c r="G16" i="1"/>
  <c r="F16" i="1"/>
  <c r="F18" i="1" s="1"/>
  <c r="E16" i="1"/>
  <c r="Y16" i="1" s="1"/>
  <c r="D16" i="1"/>
  <c r="F13" i="1"/>
  <c r="Y12" i="1"/>
  <c r="X12" i="1"/>
  <c r="Z12" i="1" s="1"/>
  <c r="U12" i="1"/>
  <c r="R12" i="1"/>
  <c r="Q12" i="1"/>
  <c r="O12" i="1"/>
  <c r="L12" i="1"/>
  <c r="N12" i="1" s="1"/>
  <c r="I12" i="1"/>
  <c r="F12" i="1"/>
  <c r="E12" i="1"/>
  <c r="D12" i="1"/>
  <c r="T12" i="1" s="1"/>
  <c r="X11" i="1"/>
  <c r="V11" i="1"/>
  <c r="U11" i="1"/>
  <c r="T11" i="1"/>
  <c r="R11" i="1"/>
  <c r="S11" i="1" s="1"/>
  <c r="P11" i="1"/>
  <c r="O11" i="1"/>
  <c r="Q11" i="1" s="1"/>
  <c r="L11" i="1"/>
  <c r="J11" i="1"/>
  <c r="I11" i="1"/>
  <c r="H11" i="1"/>
  <c r="F11" i="1"/>
  <c r="G11" i="1" s="1"/>
  <c r="E11" i="1"/>
  <c r="D11" i="1"/>
  <c r="X10" i="1"/>
  <c r="W10" i="1"/>
  <c r="U10" i="1"/>
  <c r="V10" i="1" s="1"/>
  <c r="S10" i="1"/>
  <c r="R10" i="1"/>
  <c r="T10" i="1" s="1"/>
  <c r="O10" i="1"/>
  <c r="L10" i="1"/>
  <c r="K10" i="1"/>
  <c r="I10" i="1"/>
  <c r="J10" i="1" s="1"/>
  <c r="G10" i="1"/>
  <c r="F10" i="1"/>
  <c r="H10" i="1" s="1"/>
  <c r="E10" i="1"/>
  <c r="Y10" i="1" s="1"/>
  <c r="D10" i="1"/>
  <c r="Z10" i="1" s="1"/>
  <c r="X9" i="1"/>
  <c r="U9" i="1"/>
  <c r="R9" i="1"/>
  <c r="O9" i="1"/>
  <c r="Q9" i="1" s="1"/>
  <c r="N9" i="1"/>
  <c r="L9" i="1"/>
  <c r="M9" i="1" s="1"/>
  <c r="J9" i="1"/>
  <c r="I9" i="1"/>
  <c r="F9" i="1"/>
  <c r="E9" i="1"/>
  <c r="P9" i="1" s="1"/>
  <c r="D9" i="1"/>
  <c r="X8" i="1"/>
  <c r="U8" i="1"/>
  <c r="R8" i="1"/>
  <c r="Q8" i="1"/>
  <c r="O8" i="1"/>
  <c r="L8" i="1"/>
  <c r="L13" i="1" s="1"/>
  <c r="I8" i="1"/>
  <c r="F8" i="1"/>
  <c r="E8" i="1"/>
  <c r="D8" i="1"/>
  <c r="T8" i="1" s="1"/>
  <c r="X6" i="1"/>
  <c r="U6" i="1"/>
  <c r="R6" i="1"/>
  <c r="O6" i="1"/>
  <c r="L6" i="1"/>
  <c r="I6" i="1"/>
  <c r="F6" i="1"/>
  <c r="N56" i="1" l="1"/>
  <c r="Z56" i="1"/>
  <c r="Y56" i="1"/>
  <c r="G13" i="1"/>
  <c r="R37" i="1"/>
  <c r="H35" i="1"/>
  <c r="G35" i="1"/>
  <c r="U45" i="1"/>
  <c r="W40" i="1"/>
  <c r="V40" i="1"/>
  <c r="K44" i="1"/>
  <c r="J44" i="1"/>
  <c r="W49" i="1"/>
  <c r="V49" i="1"/>
  <c r="K53" i="1"/>
  <c r="J53" i="1"/>
  <c r="D70" i="1"/>
  <c r="Q64" i="1"/>
  <c r="H66" i="1"/>
  <c r="G66" i="1"/>
  <c r="W69" i="1"/>
  <c r="V69" i="1"/>
  <c r="F70" i="1"/>
  <c r="N74" i="1"/>
  <c r="M74" i="1"/>
  <c r="E87" i="1"/>
  <c r="J87" i="1" s="1"/>
  <c r="N84" i="1"/>
  <c r="M84" i="1"/>
  <c r="W85" i="1"/>
  <c r="V85" i="1"/>
  <c r="M90" i="1"/>
  <c r="Q106" i="1"/>
  <c r="P106" i="1"/>
  <c r="Q135" i="1"/>
  <c r="P135" i="1"/>
  <c r="T144" i="1"/>
  <c r="S144" i="1"/>
  <c r="E13" i="1"/>
  <c r="M13" i="1" s="1"/>
  <c r="S8" i="1"/>
  <c r="G8" i="1"/>
  <c r="M8" i="1"/>
  <c r="U13" i="1"/>
  <c r="W8" i="1"/>
  <c r="V8" i="1"/>
  <c r="S12" i="1"/>
  <c r="G12" i="1"/>
  <c r="M12" i="1"/>
  <c r="W12" i="1"/>
  <c r="V12" i="1"/>
  <c r="W17" i="1"/>
  <c r="K17" i="1"/>
  <c r="N23" i="1"/>
  <c r="M23" i="1"/>
  <c r="Z23" i="1"/>
  <c r="Y23" i="1"/>
  <c r="K24" i="1"/>
  <c r="J24" i="1"/>
  <c r="S30" i="1"/>
  <c r="G30" i="1"/>
  <c r="E37" i="1"/>
  <c r="M30" i="1"/>
  <c r="W30" i="1"/>
  <c r="U37" i="1"/>
  <c r="U5" i="1" s="1"/>
  <c r="V30" i="1"/>
  <c r="N33" i="1"/>
  <c r="M33" i="1"/>
  <c r="K34" i="1"/>
  <c r="J34" i="1"/>
  <c r="P40" i="1"/>
  <c r="X45" i="1"/>
  <c r="H41" i="1"/>
  <c r="G41" i="1"/>
  <c r="W43" i="1"/>
  <c r="K43" i="1"/>
  <c r="F45" i="1"/>
  <c r="F56" i="1"/>
  <c r="W48" i="1"/>
  <c r="K48" i="1"/>
  <c r="P49" i="1"/>
  <c r="H50" i="1"/>
  <c r="G50" i="1"/>
  <c r="K52" i="1"/>
  <c r="T54" i="1"/>
  <c r="S54" i="1"/>
  <c r="Q55" i="1"/>
  <c r="P55" i="1"/>
  <c r="E70" i="1"/>
  <c r="J70" i="1" s="1"/>
  <c r="L70" i="1"/>
  <c r="N64" i="1"/>
  <c r="M64" i="1"/>
  <c r="T64" i="1"/>
  <c r="Z68" i="1"/>
  <c r="Y68" i="1"/>
  <c r="K69" i="1"/>
  <c r="J69" i="1"/>
  <c r="P69" i="1"/>
  <c r="O79" i="1"/>
  <c r="Q73" i="1"/>
  <c r="P73" i="1"/>
  <c r="W74" i="1"/>
  <c r="W75" i="1"/>
  <c r="V75" i="1"/>
  <c r="K78" i="1"/>
  <c r="E79" i="1"/>
  <c r="G79" i="1" s="1"/>
  <c r="U79" i="1"/>
  <c r="F87" i="1"/>
  <c r="H82" i="1"/>
  <c r="G82" i="1"/>
  <c r="U87" i="1"/>
  <c r="Q83" i="1"/>
  <c r="P83" i="1"/>
  <c r="Q84" i="1"/>
  <c r="H86" i="1"/>
  <c r="G86" i="1"/>
  <c r="F93" i="1"/>
  <c r="W90" i="1"/>
  <c r="V90" i="1"/>
  <c r="H119" i="1"/>
  <c r="G119" i="1"/>
  <c r="O139" i="1"/>
  <c r="Z142" i="1"/>
  <c r="Y142" i="1"/>
  <c r="X162" i="1"/>
  <c r="K143" i="1"/>
  <c r="J143" i="1"/>
  <c r="Q154" i="1"/>
  <c r="H154" i="1"/>
  <c r="T154" i="1"/>
  <c r="T160" i="1"/>
  <c r="S160" i="1"/>
  <c r="Q161" i="1"/>
  <c r="P161" i="1"/>
  <c r="Q171" i="1"/>
  <c r="T9" i="1"/>
  <c r="S9" i="1"/>
  <c r="N11" i="1"/>
  <c r="M11" i="1"/>
  <c r="G18" i="1"/>
  <c r="K27" i="1"/>
  <c r="H25" i="1"/>
  <c r="G25" i="1"/>
  <c r="T31" i="1"/>
  <c r="S31" i="1"/>
  <c r="E45" i="1"/>
  <c r="S45" i="1" s="1"/>
  <c r="S40" i="1"/>
  <c r="G40" i="1"/>
  <c r="M40" i="1"/>
  <c r="Z43" i="1"/>
  <c r="Y43" i="1"/>
  <c r="S56" i="1"/>
  <c r="M49" i="1"/>
  <c r="I61" i="1"/>
  <c r="K59" i="1"/>
  <c r="J59" i="1"/>
  <c r="M75" i="1"/>
  <c r="R87" i="1"/>
  <c r="T82" i="1"/>
  <c r="S82" i="1"/>
  <c r="T86" i="1"/>
  <c r="S86" i="1"/>
  <c r="Q87" i="1"/>
  <c r="P87" i="1"/>
  <c r="N89" i="1"/>
  <c r="L93" i="1"/>
  <c r="M89" i="1"/>
  <c r="Q91" i="1"/>
  <c r="P91" i="1"/>
  <c r="R139" i="1"/>
  <c r="T134" i="1"/>
  <c r="S134" i="1"/>
  <c r="N136" i="1"/>
  <c r="M136" i="1"/>
  <c r="P8" i="1"/>
  <c r="X13" i="1"/>
  <c r="X5" i="1" s="1"/>
  <c r="H9" i="1"/>
  <c r="G9" i="1"/>
  <c r="W11" i="1"/>
  <c r="K11" i="1"/>
  <c r="P12" i="1"/>
  <c r="D18" i="1"/>
  <c r="H18" i="1" s="1"/>
  <c r="O18" i="1"/>
  <c r="Q16" i="1"/>
  <c r="P16" i="1"/>
  <c r="X18" i="1"/>
  <c r="Z17" i="1"/>
  <c r="Y17" i="1"/>
  <c r="E27" i="1"/>
  <c r="J27" i="1" s="1"/>
  <c r="R27" i="1"/>
  <c r="T21" i="1"/>
  <c r="S21" i="1"/>
  <c r="W23" i="1"/>
  <c r="K23" i="1"/>
  <c r="H23" i="1"/>
  <c r="Q23" i="1"/>
  <c r="T23" i="1"/>
  <c r="T25" i="1"/>
  <c r="S25" i="1"/>
  <c r="D27" i="1"/>
  <c r="Q27" i="1" s="1"/>
  <c r="F37" i="1"/>
  <c r="O37" i="1"/>
  <c r="H31" i="1"/>
  <c r="G31" i="1"/>
  <c r="W33" i="1"/>
  <c r="K33" i="1"/>
  <c r="H33" i="1"/>
  <c r="Q33" i="1"/>
  <c r="T33" i="1"/>
  <c r="T35" i="1"/>
  <c r="S35" i="1"/>
  <c r="X37" i="1"/>
  <c r="I45" i="1"/>
  <c r="K40" i="1"/>
  <c r="J40" i="1"/>
  <c r="Y40" i="1"/>
  <c r="N43" i="1"/>
  <c r="M43" i="1"/>
  <c r="T43" i="1"/>
  <c r="S44" i="1"/>
  <c r="G44" i="1"/>
  <c r="M44" i="1"/>
  <c r="W44" i="1"/>
  <c r="V44" i="1"/>
  <c r="Z48" i="1"/>
  <c r="Y48" i="1"/>
  <c r="K49" i="1"/>
  <c r="J49" i="1"/>
  <c r="N52" i="1"/>
  <c r="M52" i="1"/>
  <c r="T52" i="1"/>
  <c r="W53" i="1"/>
  <c r="V53" i="1"/>
  <c r="M59" i="1"/>
  <c r="R61" i="1"/>
  <c r="O70" i="1"/>
  <c r="U70" i="1"/>
  <c r="W65" i="1"/>
  <c r="V65" i="1"/>
  <c r="K68" i="1"/>
  <c r="Y69" i="1"/>
  <c r="D79" i="1"/>
  <c r="H79" i="1" s="1"/>
  <c r="T79" i="1"/>
  <c r="S79" i="1"/>
  <c r="X79" i="1"/>
  <c r="H74" i="1"/>
  <c r="Z74" i="1"/>
  <c r="Y74" i="1"/>
  <c r="K75" i="1"/>
  <c r="J75" i="1"/>
  <c r="P75" i="1"/>
  <c r="T76" i="1"/>
  <c r="S76" i="1"/>
  <c r="N78" i="1"/>
  <c r="M78" i="1"/>
  <c r="T78" i="1"/>
  <c r="I79" i="1"/>
  <c r="K85" i="1"/>
  <c r="J85" i="1"/>
  <c r="Y85" i="1"/>
  <c r="X93" i="1"/>
  <c r="Z89" i="1"/>
  <c r="Y89" i="1"/>
  <c r="K90" i="1"/>
  <c r="J90" i="1"/>
  <c r="T115" i="1"/>
  <c r="S115" i="1"/>
  <c r="Q116" i="1"/>
  <c r="P116" i="1"/>
  <c r="N117" i="1"/>
  <c r="M117" i="1"/>
  <c r="K125" i="1"/>
  <c r="H148" i="1"/>
  <c r="G148" i="1"/>
  <c r="S151" i="1"/>
  <c r="G151" i="1"/>
  <c r="Y151" i="1"/>
  <c r="M151" i="1"/>
  <c r="W155" i="1"/>
  <c r="V155" i="1"/>
  <c r="Q10" i="1"/>
  <c r="P10" i="1"/>
  <c r="K18" i="1"/>
  <c r="J18" i="1"/>
  <c r="Q32" i="1"/>
  <c r="P32" i="1"/>
  <c r="S49" i="1"/>
  <c r="G49" i="1"/>
  <c r="Z52" i="1"/>
  <c r="Y52" i="1"/>
  <c r="H60" i="1"/>
  <c r="G60" i="1"/>
  <c r="Q61" i="1"/>
  <c r="P61" i="1"/>
  <c r="K70" i="1"/>
  <c r="Q67" i="1"/>
  <c r="P67" i="1"/>
  <c r="M85" i="1"/>
  <c r="S122" i="1"/>
  <c r="G122" i="1"/>
  <c r="Y122" i="1"/>
  <c r="M122" i="1"/>
  <c r="Z131" i="1"/>
  <c r="Y131" i="1"/>
  <c r="Q145" i="1"/>
  <c r="P145" i="1"/>
  <c r="I13" i="1"/>
  <c r="K8" i="1"/>
  <c r="J8" i="1"/>
  <c r="Z11" i="1"/>
  <c r="Y11" i="1"/>
  <c r="K12" i="1"/>
  <c r="J12" i="1"/>
  <c r="R13" i="1"/>
  <c r="T18" i="1"/>
  <c r="S18" i="1"/>
  <c r="L18" i="1"/>
  <c r="L5" i="1" s="1"/>
  <c r="N17" i="1"/>
  <c r="M17" i="1"/>
  <c r="W18" i="1"/>
  <c r="V18" i="1"/>
  <c r="F27" i="1"/>
  <c r="H21" i="1"/>
  <c r="G21" i="1"/>
  <c r="W27" i="1"/>
  <c r="Q22" i="1"/>
  <c r="P22" i="1"/>
  <c r="S24" i="1"/>
  <c r="G24" i="1"/>
  <c r="M24" i="1"/>
  <c r="W24" i="1"/>
  <c r="V24" i="1"/>
  <c r="Q26" i="1"/>
  <c r="P26" i="1"/>
  <c r="Z27" i="1"/>
  <c r="K30" i="1"/>
  <c r="I37" i="1"/>
  <c r="J30" i="1"/>
  <c r="S34" i="1"/>
  <c r="G34" i="1"/>
  <c r="M34" i="1"/>
  <c r="W34" i="1"/>
  <c r="V34" i="1"/>
  <c r="Q36" i="1"/>
  <c r="P36" i="1"/>
  <c r="N37" i="1"/>
  <c r="M37" i="1"/>
  <c r="M45" i="1"/>
  <c r="T41" i="1"/>
  <c r="S41" i="1"/>
  <c r="Q42" i="1"/>
  <c r="P42" i="1"/>
  <c r="O56" i="1"/>
  <c r="Q47" i="1"/>
  <c r="P47" i="1"/>
  <c r="N48" i="1"/>
  <c r="M48" i="1"/>
  <c r="T50" i="1"/>
  <c r="S50" i="1"/>
  <c r="Q51" i="1"/>
  <c r="P51" i="1"/>
  <c r="H54" i="1"/>
  <c r="G54" i="1"/>
  <c r="T56" i="1"/>
  <c r="F61" i="1"/>
  <c r="U61" i="1"/>
  <c r="W59" i="1"/>
  <c r="V59" i="1"/>
  <c r="T60" i="1"/>
  <c r="S60" i="1"/>
  <c r="H64" i="1"/>
  <c r="X70" i="1"/>
  <c r="Z64" i="1"/>
  <c r="Y64" i="1"/>
  <c r="K65" i="1"/>
  <c r="J65" i="1"/>
  <c r="T66" i="1"/>
  <c r="S66" i="1"/>
  <c r="N68" i="1"/>
  <c r="M68" i="1"/>
  <c r="R70" i="1"/>
  <c r="K74" i="1"/>
  <c r="H76" i="1"/>
  <c r="G76" i="1"/>
  <c r="Q77" i="1"/>
  <c r="P77" i="1"/>
  <c r="M79" i="1"/>
  <c r="W84" i="1"/>
  <c r="K84" i="1"/>
  <c r="D93" i="1"/>
  <c r="T93" i="1" s="1"/>
  <c r="Q89" i="1"/>
  <c r="Y90" i="1"/>
  <c r="H91" i="1"/>
  <c r="G91" i="1"/>
  <c r="S97" i="1"/>
  <c r="T97" i="1"/>
  <c r="N107" i="1"/>
  <c r="M107" i="1"/>
  <c r="O110" i="1"/>
  <c r="X126" i="1"/>
  <c r="Z113" i="1"/>
  <c r="Y113" i="1"/>
  <c r="K114" i="1"/>
  <c r="J114" i="1"/>
  <c r="I126" i="1"/>
  <c r="Q125" i="1"/>
  <c r="H125" i="1"/>
  <c r="T125" i="1"/>
  <c r="N146" i="1"/>
  <c r="M146" i="1"/>
  <c r="L162" i="1"/>
  <c r="Z158" i="1"/>
  <c r="Y158" i="1"/>
  <c r="K159" i="1"/>
  <c r="J159" i="1"/>
  <c r="D179" i="1"/>
  <c r="K179" i="1" s="1"/>
  <c r="Q173" i="1"/>
  <c r="S188" i="1"/>
  <c r="G188" i="1"/>
  <c r="M188" i="1"/>
  <c r="N223" i="1"/>
  <c r="M223" i="1"/>
  <c r="D393" i="1"/>
  <c r="W380" i="1"/>
  <c r="K380" i="1"/>
  <c r="T380" i="1"/>
  <c r="H380" i="1"/>
  <c r="N8" i="1"/>
  <c r="K9" i="1"/>
  <c r="O13" i="1"/>
  <c r="H16" i="1"/>
  <c r="T16" i="1"/>
  <c r="K21" i="1"/>
  <c r="W21" i="1"/>
  <c r="N40" i="1"/>
  <c r="Z40" i="1"/>
  <c r="K41" i="1"/>
  <c r="H42" i="1"/>
  <c r="O45" i="1"/>
  <c r="H47" i="1"/>
  <c r="T47" i="1"/>
  <c r="K50" i="1"/>
  <c r="H51" i="1"/>
  <c r="N53" i="1"/>
  <c r="K54" i="1"/>
  <c r="H55" i="1"/>
  <c r="E56" i="1"/>
  <c r="M56" i="1" s="1"/>
  <c r="I56" i="1"/>
  <c r="U56" i="1"/>
  <c r="Z59" i="1"/>
  <c r="H67" i="1"/>
  <c r="H73" i="1"/>
  <c r="T73" i="1"/>
  <c r="H77" i="1"/>
  <c r="H83" i="1"/>
  <c r="N85" i="1"/>
  <c r="L87" i="1"/>
  <c r="X87" i="1"/>
  <c r="E93" i="1"/>
  <c r="S93" i="1" s="1"/>
  <c r="I93" i="1"/>
  <c r="U93" i="1"/>
  <c r="J96" i="1"/>
  <c r="I97" i="1"/>
  <c r="O97" i="1"/>
  <c r="P96" i="1"/>
  <c r="V96" i="1"/>
  <c r="U97" i="1"/>
  <c r="I110" i="1"/>
  <c r="J100" i="1"/>
  <c r="U110" i="1"/>
  <c r="V100" i="1"/>
  <c r="W101" i="1"/>
  <c r="K101" i="1"/>
  <c r="Q101" i="1"/>
  <c r="W103" i="1"/>
  <c r="K103" i="1"/>
  <c r="Q103" i="1"/>
  <c r="W105" i="1"/>
  <c r="K105" i="1"/>
  <c r="Q105" i="1"/>
  <c r="S108" i="1"/>
  <c r="G108" i="1"/>
  <c r="M108" i="1"/>
  <c r="W108" i="1"/>
  <c r="V108" i="1"/>
  <c r="T109" i="1"/>
  <c r="S109" i="1"/>
  <c r="L126" i="1"/>
  <c r="N113" i="1"/>
  <c r="M113" i="1"/>
  <c r="T113" i="1"/>
  <c r="H115" i="1"/>
  <c r="G115" i="1"/>
  <c r="S118" i="1"/>
  <c r="G118" i="1"/>
  <c r="M118" i="1"/>
  <c r="K121" i="1"/>
  <c r="W122" i="1"/>
  <c r="V122" i="1"/>
  <c r="N131" i="1"/>
  <c r="T128" i="1"/>
  <c r="R131" i="1"/>
  <c r="S128" i="1"/>
  <c r="O131" i="1"/>
  <c r="Q129" i="1"/>
  <c r="P129" i="1"/>
  <c r="N130" i="1"/>
  <c r="M130" i="1"/>
  <c r="T130" i="1"/>
  <c r="W131" i="1"/>
  <c r="V131" i="1"/>
  <c r="F139" i="1"/>
  <c r="H134" i="1"/>
  <c r="G134" i="1"/>
  <c r="S137" i="1"/>
  <c r="G137" i="1"/>
  <c r="M137" i="1"/>
  <c r="W137" i="1"/>
  <c r="V137" i="1"/>
  <c r="T138" i="1"/>
  <c r="S138" i="1"/>
  <c r="N142" i="1"/>
  <c r="M142" i="1"/>
  <c r="T142" i="1"/>
  <c r="H144" i="1"/>
  <c r="G144" i="1"/>
  <c r="H146" i="1"/>
  <c r="W146" i="1"/>
  <c r="S147" i="1"/>
  <c r="G147" i="1"/>
  <c r="M147" i="1"/>
  <c r="K150" i="1"/>
  <c r="W151" i="1"/>
  <c r="V151" i="1"/>
  <c r="Z154" i="1"/>
  <c r="Y154" i="1"/>
  <c r="K155" i="1"/>
  <c r="J155" i="1"/>
  <c r="P155" i="1"/>
  <c r="T156" i="1"/>
  <c r="S156" i="1"/>
  <c r="Q157" i="1"/>
  <c r="P157" i="1"/>
  <c r="N158" i="1"/>
  <c r="M158" i="1"/>
  <c r="T158" i="1"/>
  <c r="H160" i="1"/>
  <c r="G160" i="1"/>
  <c r="E171" i="1"/>
  <c r="P171" i="1" s="1"/>
  <c r="S165" i="1"/>
  <c r="G165" i="1"/>
  <c r="M165" i="1"/>
  <c r="R171" i="1"/>
  <c r="K168" i="1"/>
  <c r="W169" i="1"/>
  <c r="V169" i="1"/>
  <c r="E179" i="1"/>
  <c r="X179" i="1"/>
  <c r="K174" i="1"/>
  <c r="J174" i="1"/>
  <c r="P174" i="1"/>
  <c r="T175" i="1"/>
  <c r="S175" i="1"/>
  <c r="Q176" i="1"/>
  <c r="P176" i="1"/>
  <c r="N177" i="1"/>
  <c r="M177" i="1"/>
  <c r="T177" i="1"/>
  <c r="R192" i="1"/>
  <c r="H183" i="1"/>
  <c r="W183" i="1"/>
  <c r="S184" i="1"/>
  <c r="G184" i="1"/>
  <c r="M184" i="1"/>
  <c r="K187" i="1"/>
  <c r="W188" i="1"/>
  <c r="V188" i="1"/>
  <c r="O208" i="1"/>
  <c r="Q195" i="1"/>
  <c r="P195" i="1"/>
  <c r="P204" i="1"/>
  <c r="S204" i="1"/>
  <c r="G204" i="1"/>
  <c r="Y204" i="1"/>
  <c r="M204" i="1"/>
  <c r="W204" i="1"/>
  <c r="V204" i="1"/>
  <c r="Z218" i="1"/>
  <c r="Y218" i="1"/>
  <c r="H211" i="1"/>
  <c r="G211" i="1"/>
  <c r="R228" i="1"/>
  <c r="T221" i="1"/>
  <c r="S221" i="1"/>
  <c r="N171" i="1"/>
  <c r="S169" i="1"/>
  <c r="G169" i="1"/>
  <c r="M169" i="1"/>
  <c r="K178" i="1"/>
  <c r="J178" i="1"/>
  <c r="J179" i="1"/>
  <c r="N183" i="1"/>
  <c r="M183" i="1"/>
  <c r="Y189" i="1"/>
  <c r="Z189" i="1"/>
  <c r="T286" i="1"/>
  <c r="S286" i="1"/>
  <c r="N384" i="1"/>
  <c r="M384" i="1"/>
  <c r="M10" i="1"/>
  <c r="D13" i="1"/>
  <c r="N13" i="1" s="1"/>
  <c r="M16" i="1"/>
  <c r="M22" i="1"/>
  <c r="Y22" i="1"/>
  <c r="M26" i="1"/>
  <c r="M32" i="1"/>
  <c r="Y32" i="1"/>
  <c r="M36" i="1"/>
  <c r="P41" i="1"/>
  <c r="M42" i="1"/>
  <c r="Y42" i="1"/>
  <c r="J43" i="1"/>
  <c r="D45" i="1"/>
  <c r="T45" i="1" s="1"/>
  <c r="M47" i="1"/>
  <c r="P50" i="1"/>
  <c r="M51" i="1"/>
  <c r="Y51" i="1"/>
  <c r="J52" i="1"/>
  <c r="V52" i="1"/>
  <c r="G53" i="1"/>
  <c r="S53" i="1"/>
  <c r="P54" i="1"/>
  <c r="M55" i="1"/>
  <c r="Y55" i="1"/>
  <c r="G59" i="1"/>
  <c r="S59" i="1"/>
  <c r="P60" i="1"/>
  <c r="M61" i="1"/>
  <c r="Y61" i="1"/>
  <c r="J64" i="1"/>
  <c r="V64" i="1"/>
  <c r="G65" i="1"/>
  <c r="S65" i="1"/>
  <c r="P66" i="1"/>
  <c r="M67" i="1"/>
  <c r="Y67" i="1"/>
  <c r="J68" i="1"/>
  <c r="V68" i="1"/>
  <c r="G69" i="1"/>
  <c r="S69" i="1"/>
  <c r="M73" i="1"/>
  <c r="Y73" i="1"/>
  <c r="J74" i="1"/>
  <c r="V74" i="1"/>
  <c r="G75" i="1"/>
  <c r="S75" i="1"/>
  <c r="P76" i="1"/>
  <c r="M77" i="1"/>
  <c r="Y77" i="1"/>
  <c r="J78" i="1"/>
  <c r="V78" i="1"/>
  <c r="P82" i="1"/>
  <c r="M83" i="1"/>
  <c r="G85" i="1"/>
  <c r="S85" i="1"/>
  <c r="P86" i="1"/>
  <c r="J89" i="1"/>
  <c r="V89" i="1"/>
  <c r="G90" i="1"/>
  <c r="S90" i="1"/>
  <c r="M91" i="1"/>
  <c r="V91" i="1"/>
  <c r="K92" i="1"/>
  <c r="Q92" i="1"/>
  <c r="W92" i="1"/>
  <c r="K96" i="1"/>
  <c r="Q96" i="1"/>
  <c r="W96" i="1"/>
  <c r="G97" i="1"/>
  <c r="N97" i="1"/>
  <c r="K100" i="1"/>
  <c r="Q100" i="1"/>
  <c r="W100" i="1"/>
  <c r="K102" i="1"/>
  <c r="Q102" i="1"/>
  <c r="W102" i="1"/>
  <c r="K104" i="1"/>
  <c r="Q104" i="1"/>
  <c r="W104" i="1"/>
  <c r="Y106" i="1"/>
  <c r="M106" i="1"/>
  <c r="S106" i="1"/>
  <c r="K107" i="1"/>
  <c r="P108" i="1"/>
  <c r="H109" i="1"/>
  <c r="G109" i="1"/>
  <c r="O126" i="1"/>
  <c r="W113" i="1"/>
  <c r="S114" i="1"/>
  <c r="G114" i="1"/>
  <c r="M114" i="1"/>
  <c r="K117" i="1"/>
  <c r="W118" i="1"/>
  <c r="V118" i="1"/>
  <c r="K122" i="1"/>
  <c r="J122" i="1"/>
  <c r="P122" i="1"/>
  <c r="T123" i="1"/>
  <c r="S123" i="1"/>
  <c r="Q124" i="1"/>
  <c r="P124" i="1"/>
  <c r="N125" i="1"/>
  <c r="M125" i="1"/>
  <c r="E126" i="1"/>
  <c r="V126" i="1" s="1"/>
  <c r="H128" i="1"/>
  <c r="F131" i="1"/>
  <c r="G128" i="1"/>
  <c r="H130" i="1"/>
  <c r="W130" i="1"/>
  <c r="K131" i="1"/>
  <c r="J131" i="1"/>
  <c r="E139" i="1"/>
  <c r="K136" i="1"/>
  <c r="P137" i="1"/>
  <c r="H138" i="1"/>
  <c r="G138" i="1"/>
  <c r="H142" i="1"/>
  <c r="O162" i="1"/>
  <c r="W142" i="1"/>
  <c r="S143" i="1"/>
  <c r="G143" i="1"/>
  <c r="M143" i="1"/>
  <c r="K146" i="1"/>
  <c r="W147" i="1"/>
  <c r="V147" i="1"/>
  <c r="Z150" i="1"/>
  <c r="Y150" i="1"/>
  <c r="K151" i="1"/>
  <c r="J151" i="1"/>
  <c r="P151" i="1"/>
  <c r="T152" i="1"/>
  <c r="S152" i="1"/>
  <c r="Q153" i="1"/>
  <c r="P153" i="1"/>
  <c r="N154" i="1"/>
  <c r="M154" i="1"/>
  <c r="H156" i="1"/>
  <c r="G156" i="1"/>
  <c r="H158" i="1"/>
  <c r="W158" i="1"/>
  <c r="S159" i="1"/>
  <c r="G159" i="1"/>
  <c r="M159" i="1"/>
  <c r="D162" i="1"/>
  <c r="F171" i="1"/>
  <c r="U171" i="1"/>
  <c r="W165" i="1"/>
  <c r="V165" i="1"/>
  <c r="Z168" i="1"/>
  <c r="Y168" i="1"/>
  <c r="K169" i="1"/>
  <c r="J169" i="1"/>
  <c r="P169" i="1"/>
  <c r="T170" i="1"/>
  <c r="S170" i="1"/>
  <c r="L179" i="1"/>
  <c r="N173" i="1"/>
  <c r="M173" i="1"/>
  <c r="T173" i="1"/>
  <c r="H175" i="1"/>
  <c r="G175" i="1"/>
  <c r="H177" i="1"/>
  <c r="W177" i="1"/>
  <c r="S178" i="1"/>
  <c r="G178" i="1"/>
  <c r="M178" i="1"/>
  <c r="R179" i="1"/>
  <c r="K183" i="1"/>
  <c r="W184" i="1"/>
  <c r="V184" i="1"/>
  <c r="Z187" i="1"/>
  <c r="Y187" i="1"/>
  <c r="K188" i="1"/>
  <c r="J188" i="1"/>
  <c r="P188" i="1"/>
  <c r="H218" i="1"/>
  <c r="G218" i="1"/>
  <c r="H215" i="1"/>
  <c r="G215" i="1"/>
  <c r="J225" i="1"/>
  <c r="K225" i="1"/>
  <c r="W226" i="1"/>
  <c r="V226" i="1"/>
  <c r="Z239" i="1"/>
  <c r="Y239" i="1"/>
  <c r="Q248" i="1"/>
  <c r="P248" i="1"/>
  <c r="V248" i="1"/>
  <c r="H166" i="1"/>
  <c r="G166" i="1"/>
  <c r="W174" i="1"/>
  <c r="V174" i="1"/>
  <c r="Q182" i="1"/>
  <c r="O192" i="1"/>
  <c r="P182" i="1"/>
  <c r="H185" i="1"/>
  <c r="G185" i="1"/>
  <c r="Q206" i="1"/>
  <c r="P206" i="1"/>
  <c r="J284" i="1"/>
  <c r="K284" i="1"/>
  <c r="W331" i="1"/>
  <c r="K331" i="1"/>
  <c r="T331" i="1"/>
  <c r="H331" i="1"/>
  <c r="H8" i="1"/>
  <c r="N10" i="1"/>
  <c r="H12" i="1"/>
  <c r="J22" i="1"/>
  <c r="H24" i="1"/>
  <c r="H30" i="1"/>
  <c r="P30" i="1"/>
  <c r="J32" i="1"/>
  <c r="N32" i="1"/>
  <c r="H34" i="1"/>
  <c r="H40" i="1"/>
  <c r="H44" i="1"/>
  <c r="H49" i="1"/>
  <c r="H59" i="1"/>
  <c r="T59" i="1"/>
  <c r="K64" i="1"/>
  <c r="W64" i="1"/>
  <c r="N73" i="1"/>
  <c r="Z73" i="1"/>
  <c r="J83" i="1"/>
  <c r="G84" i="1"/>
  <c r="M86" i="1"/>
  <c r="G89" i="1"/>
  <c r="K89" i="1"/>
  <c r="O93" i="1"/>
  <c r="S89" i="1"/>
  <c r="W89" i="1"/>
  <c r="N91" i="1"/>
  <c r="Y91" i="1"/>
  <c r="H110" i="1"/>
  <c r="L110" i="1"/>
  <c r="T110" i="1"/>
  <c r="Z110" i="1"/>
  <c r="Y110" i="1"/>
  <c r="Z107" i="1"/>
  <c r="Y107" i="1"/>
  <c r="K108" i="1"/>
  <c r="J108" i="1"/>
  <c r="D126" i="1"/>
  <c r="W126" i="1" s="1"/>
  <c r="Q113" i="1"/>
  <c r="K113" i="1"/>
  <c r="W114" i="1"/>
  <c r="V114" i="1"/>
  <c r="K118" i="1"/>
  <c r="J118" i="1"/>
  <c r="P118" i="1"/>
  <c r="T119" i="1"/>
  <c r="S119" i="1"/>
  <c r="Q120" i="1"/>
  <c r="P120" i="1"/>
  <c r="N121" i="1"/>
  <c r="M121" i="1"/>
  <c r="T121" i="1"/>
  <c r="H123" i="1"/>
  <c r="G123" i="1"/>
  <c r="W125" i="1"/>
  <c r="K130" i="1"/>
  <c r="M131" i="1"/>
  <c r="Z136" i="1"/>
  <c r="Y136" i="1"/>
  <c r="K137" i="1"/>
  <c r="J137" i="1"/>
  <c r="K142" i="1"/>
  <c r="W143" i="1"/>
  <c r="V143" i="1"/>
  <c r="Z146" i="1"/>
  <c r="Y146" i="1"/>
  <c r="K147" i="1"/>
  <c r="J147" i="1"/>
  <c r="T148" i="1"/>
  <c r="S148" i="1"/>
  <c r="Q149" i="1"/>
  <c r="P149" i="1"/>
  <c r="N150" i="1"/>
  <c r="M150" i="1"/>
  <c r="H152" i="1"/>
  <c r="G152" i="1"/>
  <c r="W154" i="1"/>
  <c r="S155" i="1"/>
  <c r="G155" i="1"/>
  <c r="M155" i="1"/>
  <c r="K158" i="1"/>
  <c r="W159" i="1"/>
  <c r="V159" i="1"/>
  <c r="I171" i="1"/>
  <c r="K165" i="1"/>
  <c r="J165" i="1"/>
  <c r="Z171" i="1"/>
  <c r="Y171" i="1"/>
  <c r="T166" i="1"/>
  <c r="S166" i="1"/>
  <c r="Q167" i="1"/>
  <c r="P167" i="1"/>
  <c r="N168" i="1"/>
  <c r="M168" i="1"/>
  <c r="Y169" i="1"/>
  <c r="H170" i="1"/>
  <c r="G170" i="1"/>
  <c r="H173" i="1"/>
  <c r="P179" i="1"/>
  <c r="U179" i="1"/>
  <c r="S174" i="1"/>
  <c r="G174" i="1"/>
  <c r="M174" i="1"/>
  <c r="K177" i="1"/>
  <c r="W178" i="1"/>
  <c r="V178" i="1"/>
  <c r="H179" i="1"/>
  <c r="G179" i="1"/>
  <c r="Z183" i="1"/>
  <c r="Y183" i="1"/>
  <c r="K184" i="1"/>
  <c r="J184" i="1"/>
  <c r="T185" i="1"/>
  <c r="S185" i="1"/>
  <c r="Q186" i="1"/>
  <c r="P186" i="1"/>
  <c r="N187" i="1"/>
  <c r="M187" i="1"/>
  <c r="H189" i="1"/>
  <c r="G189" i="1"/>
  <c r="Q189" i="1"/>
  <c r="P189" i="1"/>
  <c r="X208" i="1"/>
  <c r="Z195" i="1"/>
  <c r="Y195" i="1"/>
  <c r="K196" i="1"/>
  <c r="J196" i="1"/>
  <c r="H201" i="1"/>
  <c r="G201" i="1"/>
  <c r="Q202" i="1"/>
  <c r="P202" i="1"/>
  <c r="Z223" i="1"/>
  <c r="Y223" i="1"/>
  <c r="X228" i="1"/>
  <c r="T232" i="1"/>
  <c r="S232" i="1"/>
  <c r="Q238" i="1"/>
  <c r="P238" i="1"/>
  <c r="N92" i="1"/>
  <c r="H96" i="1"/>
  <c r="N100" i="1"/>
  <c r="Z100" i="1"/>
  <c r="H102" i="1"/>
  <c r="H106" i="1"/>
  <c r="N108" i="1"/>
  <c r="K109" i="1"/>
  <c r="K115" i="1"/>
  <c r="H116" i="1"/>
  <c r="K119" i="1"/>
  <c r="H120" i="1"/>
  <c r="K123" i="1"/>
  <c r="H124" i="1"/>
  <c r="F126" i="1"/>
  <c r="R126" i="1"/>
  <c r="K128" i="1"/>
  <c r="W128" i="1"/>
  <c r="H129" i="1"/>
  <c r="K134" i="1"/>
  <c r="W134" i="1"/>
  <c r="H135" i="1"/>
  <c r="N137" i="1"/>
  <c r="K138" i="1"/>
  <c r="L139" i="1"/>
  <c r="X139" i="1"/>
  <c r="K144" i="1"/>
  <c r="H145" i="1"/>
  <c r="K148" i="1"/>
  <c r="H149" i="1"/>
  <c r="K152" i="1"/>
  <c r="H153" i="1"/>
  <c r="K156" i="1"/>
  <c r="H157" i="1"/>
  <c r="K160" i="1"/>
  <c r="H161" i="1"/>
  <c r="I162" i="1"/>
  <c r="U162" i="1"/>
  <c r="K166" i="1"/>
  <c r="H167" i="1"/>
  <c r="K170" i="1"/>
  <c r="K175" i="1"/>
  <c r="H176" i="1"/>
  <c r="D192" i="1"/>
  <c r="H192" i="1" s="1"/>
  <c r="H182" i="1"/>
  <c r="L192" i="1"/>
  <c r="T182" i="1"/>
  <c r="X192" i="1"/>
  <c r="K185" i="1"/>
  <c r="H186" i="1"/>
  <c r="K189" i="1"/>
  <c r="N190" i="1"/>
  <c r="Q190" i="1"/>
  <c r="K191" i="1"/>
  <c r="N191" i="1"/>
  <c r="S191" i="1"/>
  <c r="F208" i="1"/>
  <c r="T197" i="1"/>
  <c r="S197" i="1"/>
  <c r="N199" i="1"/>
  <c r="M199" i="1"/>
  <c r="Z199" i="1"/>
  <c r="Y199" i="1"/>
  <c r="K200" i="1"/>
  <c r="J200" i="1"/>
  <c r="H205" i="1"/>
  <c r="G205" i="1"/>
  <c r="K210" i="1"/>
  <c r="J210" i="1"/>
  <c r="N213" i="1"/>
  <c r="M213" i="1"/>
  <c r="Z213" i="1"/>
  <c r="Y213" i="1"/>
  <c r="K214" i="1"/>
  <c r="J214" i="1"/>
  <c r="N217" i="1"/>
  <c r="M217" i="1"/>
  <c r="Z217" i="1"/>
  <c r="Y217" i="1"/>
  <c r="L228" i="1"/>
  <c r="W223" i="1"/>
  <c r="K223" i="1"/>
  <c r="H223" i="1"/>
  <c r="Q223" i="1"/>
  <c r="T223" i="1"/>
  <c r="G226" i="1"/>
  <c r="H226" i="1"/>
  <c r="T233" i="1"/>
  <c r="S233" i="1"/>
  <c r="Z235" i="1"/>
  <c r="Y235" i="1"/>
  <c r="K236" i="1"/>
  <c r="J236" i="1"/>
  <c r="Z246" i="1"/>
  <c r="Y246" i="1"/>
  <c r="K247" i="1"/>
  <c r="J247" i="1"/>
  <c r="N251" i="1"/>
  <c r="M251" i="1"/>
  <c r="P252" i="1"/>
  <c r="M252" i="1"/>
  <c r="W252" i="1"/>
  <c r="V252" i="1"/>
  <c r="K257" i="1"/>
  <c r="H263" i="1"/>
  <c r="G263" i="1"/>
  <c r="Q265" i="1"/>
  <c r="H265" i="1"/>
  <c r="T265" i="1"/>
  <c r="K269" i="1"/>
  <c r="T277" i="1"/>
  <c r="S277" i="1"/>
  <c r="L288" i="1"/>
  <c r="N281" i="1"/>
  <c r="M281" i="1"/>
  <c r="M282" i="1"/>
  <c r="Y282" i="1"/>
  <c r="J282" i="1"/>
  <c r="M116" i="1"/>
  <c r="M120" i="1"/>
  <c r="M124" i="1"/>
  <c r="M129" i="1"/>
  <c r="M135" i="1"/>
  <c r="Y135" i="1"/>
  <c r="I139" i="1"/>
  <c r="U139" i="1"/>
  <c r="M145" i="1"/>
  <c r="M149" i="1"/>
  <c r="M153" i="1"/>
  <c r="M157" i="1"/>
  <c r="M161" i="1"/>
  <c r="F162" i="1"/>
  <c r="R162" i="1"/>
  <c r="M167" i="1"/>
  <c r="M176" i="1"/>
  <c r="E192" i="1"/>
  <c r="G192" i="1" s="1"/>
  <c r="I192" i="1"/>
  <c r="M182" i="1"/>
  <c r="U192" i="1"/>
  <c r="M186" i="1"/>
  <c r="H190" i="1"/>
  <c r="J191" i="1"/>
  <c r="P196" i="1"/>
  <c r="S196" i="1"/>
  <c r="G196" i="1"/>
  <c r="M196" i="1"/>
  <c r="W196" i="1"/>
  <c r="V196" i="1"/>
  <c r="W199" i="1"/>
  <c r="K199" i="1"/>
  <c r="H199" i="1"/>
  <c r="Q199" i="1"/>
  <c r="T199" i="1"/>
  <c r="T201" i="1"/>
  <c r="S201" i="1"/>
  <c r="N203" i="1"/>
  <c r="M203" i="1"/>
  <c r="Z203" i="1"/>
  <c r="Y203" i="1"/>
  <c r="K204" i="1"/>
  <c r="J204" i="1"/>
  <c r="N207" i="1"/>
  <c r="M207" i="1"/>
  <c r="Z207" i="1"/>
  <c r="Y207" i="1"/>
  <c r="N218" i="1"/>
  <c r="T218" i="1"/>
  <c r="S218" i="1"/>
  <c r="T211" i="1"/>
  <c r="S211" i="1"/>
  <c r="W213" i="1"/>
  <c r="K213" i="1"/>
  <c r="H213" i="1"/>
  <c r="Q213" i="1"/>
  <c r="T213" i="1"/>
  <c r="T215" i="1"/>
  <c r="S215" i="1"/>
  <c r="W217" i="1"/>
  <c r="K217" i="1"/>
  <c r="H217" i="1"/>
  <c r="Q217" i="1"/>
  <c r="T217" i="1"/>
  <c r="W218" i="1"/>
  <c r="V218" i="1"/>
  <c r="F228" i="1"/>
  <c r="H221" i="1"/>
  <c r="G221" i="1"/>
  <c r="Q222" i="1"/>
  <c r="P222" i="1"/>
  <c r="V224" i="1"/>
  <c r="P224" i="1"/>
  <c r="G224" i="1"/>
  <c r="J224" i="1"/>
  <c r="Q225" i="1"/>
  <c r="P225" i="1"/>
  <c r="H233" i="1"/>
  <c r="G233" i="1"/>
  <c r="T244" i="1"/>
  <c r="S244" i="1"/>
  <c r="R248" i="1"/>
  <c r="Q250" i="1"/>
  <c r="O253" i="1"/>
  <c r="P250" i="1"/>
  <c r="H257" i="1"/>
  <c r="T257" i="1"/>
  <c r="H267" i="1"/>
  <c r="G267" i="1"/>
  <c r="Q269" i="1"/>
  <c r="H269" i="1"/>
  <c r="T269" i="1"/>
  <c r="J278" i="1"/>
  <c r="K278" i="1"/>
  <c r="Q274" i="1"/>
  <c r="P274" i="1"/>
  <c r="N275" i="1"/>
  <c r="M275" i="1"/>
  <c r="P276" i="1"/>
  <c r="Y276" i="1"/>
  <c r="M276" i="1"/>
  <c r="W276" i="1"/>
  <c r="V276" i="1"/>
  <c r="H100" i="1"/>
  <c r="T100" i="1"/>
  <c r="M128" i="1"/>
  <c r="Y128" i="1"/>
  <c r="H165" i="1"/>
  <c r="T165" i="1"/>
  <c r="K173" i="1"/>
  <c r="W173" i="1"/>
  <c r="J182" i="1"/>
  <c r="N182" i="1"/>
  <c r="V182" i="1"/>
  <c r="N189" i="1"/>
  <c r="J190" i="1"/>
  <c r="Z190" i="1"/>
  <c r="G191" i="1"/>
  <c r="W191" i="1"/>
  <c r="D208" i="1"/>
  <c r="K208" i="1" s="1"/>
  <c r="H195" i="1"/>
  <c r="L208" i="1"/>
  <c r="N195" i="1"/>
  <c r="M195" i="1"/>
  <c r="W195" i="1"/>
  <c r="H197" i="1"/>
  <c r="G197" i="1"/>
  <c r="Q198" i="1"/>
  <c r="P198" i="1"/>
  <c r="P200" i="1"/>
  <c r="S200" i="1"/>
  <c r="G200" i="1"/>
  <c r="M200" i="1"/>
  <c r="W200" i="1"/>
  <c r="V200" i="1"/>
  <c r="W203" i="1"/>
  <c r="K203" i="1"/>
  <c r="H203" i="1"/>
  <c r="Q203" i="1"/>
  <c r="T203" i="1"/>
  <c r="T205" i="1"/>
  <c r="S205" i="1"/>
  <c r="W207" i="1"/>
  <c r="K207" i="1"/>
  <c r="H207" i="1"/>
  <c r="Q207" i="1"/>
  <c r="T207" i="1"/>
  <c r="E208" i="1"/>
  <c r="J208" i="1" s="1"/>
  <c r="U208" i="1"/>
  <c r="S210" i="1"/>
  <c r="G210" i="1"/>
  <c r="M210" i="1"/>
  <c r="W210" i="1"/>
  <c r="V210" i="1"/>
  <c r="Q212" i="1"/>
  <c r="P212" i="1"/>
  <c r="S214" i="1"/>
  <c r="G214" i="1"/>
  <c r="M214" i="1"/>
  <c r="W214" i="1"/>
  <c r="V214" i="1"/>
  <c r="Q216" i="1"/>
  <c r="P216" i="1"/>
  <c r="I218" i="1"/>
  <c r="O228" i="1"/>
  <c r="N226" i="1"/>
  <c r="M226" i="1"/>
  <c r="H239" i="1"/>
  <c r="W243" i="1"/>
  <c r="V243" i="1"/>
  <c r="O278" i="1"/>
  <c r="N210" i="1"/>
  <c r="Z210" i="1"/>
  <c r="Q224" i="1"/>
  <c r="Y224" i="1"/>
  <c r="T225" i="1"/>
  <c r="D228" i="1"/>
  <c r="G231" i="1"/>
  <c r="N231" i="1"/>
  <c r="V231" i="1"/>
  <c r="U239" i="1"/>
  <c r="K232" i="1"/>
  <c r="W232" i="1"/>
  <c r="Z232" i="1"/>
  <c r="K235" i="1"/>
  <c r="L239" i="1"/>
  <c r="X248" i="1"/>
  <c r="Z242" i="1"/>
  <c r="Y242" i="1"/>
  <c r="K243" i="1"/>
  <c r="J243" i="1"/>
  <c r="H244" i="1"/>
  <c r="G244" i="1"/>
  <c r="K246" i="1"/>
  <c r="Q251" i="1"/>
  <c r="U253" i="1"/>
  <c r="D271" i="1"/>
  <c r="W271" i="1" s="1"/>
  <c r="Q256" i="1"/>
  <c r="O271" i="1"/>
  <c r="P256" i="1"/>
  <c r="N257" i="1"/>
  <c r="M257" i="1"/>
  <c r="M258" i="1"/>
  <c r="W258" i="1"/>
  <c r="V258" i="1"/>
  <c r="T259" i="1"/>
  <c r="S259" i="1"/>
  <c r="Z261" i="1"/>
  <c r="Y261" i="1"/>
  <c r="K262" i="1"/>
  <c r="J262" i="1"/>
  <c r="Y262" i="1"/>
  <c r="Q264" i="1"/>
  <c r="P264" i="1"/>
  <c r="N265" i="1"/>
  <c r="M265" i="1"/>
  <c r="M266" i="1"/>
  <c r="Q268" i="1"/>
  <c r="P268" i="1"/>
  <c r="N269" i="1"/>
  <c r="M269" i="1"/>
  <c r="M270" i="1"/>
  <c r="R271" i="1"/>
  <c r="E278" i="1"/>
  <c r="G278" i="1" s="1"/>
  <c r="R278" i="1"/>
  <c r="H277" i="1"/>
  <c r="G277" i="1"/>
  <c r="G285" i="1"/>
  <c r="H285" i="1"/>
  <c r="W285" i="1"/>
  <c r="V285" i="1"/>
  <c r="W300" i="1"/>
  <c r="V300" i="1"/>
  <c r="K307" i="1"/>
  <c r="H315" i="1"/>
  <c r="G315" i="1"/>
  <c r="Q317" i="1"/>
  <c r="H317" i="1"/>
  <c r="T317" i="1"/>
  <c r="T353" i="1"/>
  <c r="P197" i="1"/>
  <c r="M198" i="1"/>
  <c r="Y198" i="1"/>
  <c r="P201" i="1"/>
  <c r="M202" i="1"/>
  <c r="M206" i="1"/>
  <c r="Y206" i="1"/>
  <c r="M212" i="1"/>
  <c r="Y212" i="1"/>
  <c r="M216" i="1"/>
  <c r="Y216" i="1"/>
  <c r="O218" i="1"/>
  <c r="M222" i="1"/>
  <c r="K224" i="1"/>
  <c r="Z224" i="1"/>
  <c r="N225" i="1"/>
  <c r="V225" i="1"/>
  <c r="K226" i="1"/>
  <c r="S226" i="1"/>
  <c r="S227" i="1"/>
  <c r="H231" i="1"/>
  <c r="M231" i="1"/>
  <c r="R239" i="1"/>
  <c r="W231" i="1"/>
  <c r="J232" i="1"/>
  <c r="V232" i="1"/>
  <c r="Q234" i="1"/>
  <c r="P234" i="1"/>
  <c r="N235" i="1"/>
  <c r="M235" i="1"/>
  <c r="M236" i="1"/>
  <c r="W236" i="1"/>
  <c r="V236" i="1"/>
  <c r="T237" i="1"/>
  <c r="S237" i="1"/>
  <c r="D248" i="1"/>
  <c r="W248" i="1" s="1"/>
  <c r="Q242" i="1"/>
  <c r="I248" i="1"/>
  <c r="Y243" i="1"/>
  <c r="Q245" i="1"/>
  <c r="P245" i="1"/>
  <c r="N246" i="1"/>
  <c r="M246" i="1"/>
  <c r="T246" i="1"/>
  <c r="M247" i="1"/>
  <c r="F248" i="1"/>
  <c r="Z251" i="1"/>
  <c r="Y251" i="1"/>
  <c r="K252" i="1"/>
  <c r="J252" i="1"/>
  <c r="T253" i="1"/>
  <c r="S253" i="1"/>
  <c r="E271" i="1"/>
  <c r="J271" i="1" s="1"/>
  <c r="Q257" i="1"/>
  <c r="W257" i="1"/>
  <c r="G258" i="1"/>
  <c r="H259" i="1"/>
  <c r="G259" i="1"/>
  <c r="K261" i="1"/>
  <c r="W265" i="1"/>
  <c r="W266" i="1"/>
  <c r="V266" i="1"/>
  <c r="W269" i="1"/>
  <c r="W270" i="1"/>
  <c r="V270" i="1"/>
  <c r="F271" i="1"/>
  <c r="H278" i="1"/>
  <c r="Z275" i="1"/>
  <c r="Y275" i="1"/>
  <c r="K276" i="1"/>
  <c r="J276" i="1"/>
  <c r="X288" i="1"/>
  <c r="Z281" i="1"/>
  <c r="Y281" i="1"/>
  <c r="M284" i="1"/>
  <c r="G284" i="1"/>
  <c r="Q284" i="1"/>
  <c r="P284" i="1"/>
  <c r="Z284" i="1"/>
  <c r="Y284" i="1"/>
  <c r="H305" i="1"/>
  <c r="G305" i="1"/>
  <c r="H307" i="1"/>
  <c r="T307" i="1"/>
  <c r="Q320" i="1"/>
  <c r="P320" i="1"/>
  <c r="N321" i="1"/>
  <c r="M321" i="1"/>
  <c r="P322" i="1"/>
  <c r="Y322" i="1"/>
  <c r="M322" i="1"/>
  <c r="H196" i="1"/>
  <c r="M197" i="1"/>
  <c r="H200" i="1"/>
  <c r="M201" i="1"/>
  <c r="H204" i="1"/>
  <c r="J206" i="1"/>
  <c r="H210" i="1"/>
  <c r="T210" i="1"/>
  <c r="J212" i="1"/>
  <c r="H214" i="1"/>
  <c r="J216" i="1"/>
  <c r="E228" i="1"/>
  <c r="I228" i="1"/>
  <c r="M221" i="1"/>
  <c r="U228" i="1"/>
  <c r="Y221" i="1"/>
  <c r="M224" i="1"/>
  <c r="H225" i="1"/>
  <c r="M225" i="1"/>
  <c r="J226" i="1"/>
  <c r="J231" i="1"/>
  <c r="I239" i="1"/>
  <c r="O239" i="1"/>
  <c r="S231" i="1"/>
  <c r="Z231" i="1"/>
  <c r="G232" i="1"/>
  <c r="H237" i="1"/>
  <c r="G237" i="1"/>
  <c r="L248" i="1"/>
  <c r="N242" i="1"/>
  <c r="M242" i="1"/>
  <c r="M243" i="1"/>
  <c r="W247" i="1"/>
  <c r="V247" i="1"/>
  <c r="K253" i="1"/>
  <c r="H253" i="1"/>
  <c r="G253" i="1"/>
  <c r="Z257" i="1"/>
  <c r="Y257" i="1"/>
  <c r="K258" i="1"/>
  <c r="J258" i="1"/>
  <c r="Q260" i="1"/>
  <c r="P260" i="1"/>
  <c r="N261" i="1"/>
  <c r="M261" i="1"/>
  <c r="M262" i="1"/>
  <c r="W262" i="1"/>
  <c r="V262" i="1"/>
  <c r="T263" i="1"/>
  <c r="S263" i="1"/>
  <c r="Z265" i="1"/>
  <c r="Y265" i="1"/>
  <c r="K266" i="1"/>
  <c r="J266" i="1"/>
  <c r="T267" i="1"/>
  <c r="S267" i="1"/>
  <c r="Z269" i="1"/>
  <c r="Y269" i="1"/>
  <c r="K270" i="1"/>
  <c r="J270" i="1"/>
  <c r="U278" i="1"/>
  <c r="K275" i="1"/>
  <c r="D288" i="1"/>
  <c r="Q281" i="1"/>
  <c r="N285" i="1"/>
  <c r="M285" i="1"/>
  <c r="P290" i="1"/>
  <c r="E294" i="1"/>
  <c r="M294" i="1" s="1"/>
  <c r="M290" i="1"/>
  <c r="H234" i="1"/>
  <c r="N236" i="1"/>
  <c r="H238" i="1"/>
  <c r="H245" i="1"/>
  <c r="H250" i="1"/>
  <c r="T250" i="1"/>
  <c r="N252" i="1"/>
  <c r="H256" i="1"/>
  <c r="T256" i="1"/>
  <c r="H260" i="1"/>
  <c r="N262" i="1"/>
  <c r="H264" i="1"/>
  <c r="H268" i="1"/>
  <c r="H274" i="1"/>
  <c r="T274" i="1"/>
  <c r="L278" i="1"/>
  <c r="X278" i="1"/>
  <c r="E288" i="1"/>
  <c r="I288" i="1"/>
  <c r="U288" i="1"/>
  <c r="K282" i="1"/>
  <c r="P282" i="1"/>
  <c r="Q283" i="1"/>
  <c r="T284" i="1"/>
  <c r="H286" i="1"/>
  <c r="G286" i="1"/>
  <c r="W290" i="1"/>
  <c r="V290" i="1"/>
  <c r="T291" i="1"/>
  <c r="S291" i="1"/>
  <c r="Z293" i="1"/>
  <c r="Y293" i="1"/>
  <c r="R311" i="1"/>
  <c r="T297" i="1"/>
  <c r="S297" i="1"/>
  <c r="Z299" i="1"/>
  <c r="Y299" i="1"/>
  <c r="K300" i="1"/>
  <c r="J300" i="1"/>
  <c r="T301" i="1"/>
  <c r="S301" i="1"/>
  <c r="K304" i="1"/>
  <c r="J304" i="1"/>
  <c r="Y304" i="1"/>
  <c r="Q306" i="1"/>
  <c r="P306" i="1"/>
  <c r="N307" i="1"/>
  <c r="M307" i="1"/>
  <c r="M308" i="1"/>
  <c r="W308" i="1"/>
  <c r="V308" i="1"/>
  <c r="T309" i="1"/>
  <c r="S309" i="1"/>
  <c r="P314" i="1"/>
  <c r="E328" i="1"/>
  <c r="M314" i="1"/>
  <c r="Q316" i="1"/>
  <c r="P316" i="1"/>
  <c r="N317" i="1"/>
  <c r="M317" i="1"/>
  <c r="M318" i="1"/>
  <c r="W321" i="1"/>
  <c r="W322" i="1"/>
  <c r="V322" i="1"/>
  <c r="T323" i="1"/>
  <c r="S323" i="1"/>
  <c r="Z325" i="1"/>
  <c r="Y325" i="1"/>
  <c r="K326" i="1"/>
  <c r="J326" i="1"/>
  <c r="J327" i="1"/>
  <c r="Q330" i="1"/>
  <c r="P330" i="1"/>
  <c r="O342" i="1"/>
  <c r="Q332" i="1"/>
  <c r="H332" i="1"/>
  <c r="T332" i="1"/>
  <c r="H334" i="1"/>
  <c r="G334" i="1"/>
  <c r="Q335" i="1"/>
  <c r="P335" i="1"/>
  <c r="P233" i="1"/>
  <c r="M234" i="1"/>
  <c r="Y234" i="1"/>
  <c r="J235" i="1"/>
  <c r="V235" i="1"/>
  <c r="G236" i="1"/>
  <c r="S236" i="1"/>
  <c r="P237" i="1"/>
  <c r="M238" i="1"/>
  <c r="Y238" i="1"/>
  <c r="J242" i="1"/>
  <c r="V242" i="1"/>
  <c r="G243" i="1"/>
  <c r="S243" i="1"/>
  <c r="P244" i="1"/>
  <c r="M245" i="1"/>
  <c r="Y245" i="1"/>
  <c r="J246" i="1"/>
  <c r="V246" i="1"/>
  <c r="G247" i="1"/>
  <c r="S247" i="1"/>
  <c r="M250" i="1"/>
  <c r="Y250" i="1"/>
  <c r="J251" i="1"/>
  <c r="V251" i="1"/>
  <c r="G252" i="1"/>
  <c r="S252" i="1"/>
  <c r="L253" i="1"/>
  <c r="X253" i="1"/>
  <c r="M256" i="1"/>
  <c r="Y256" i="1"/>
  <c r="J257" i="1"/>
  <c r="V257" i="1"/>
  <c r="P259" i="1"/>
  <c r="M260" i="1"/>
  <c r="Y260" i="1"/>
  <c r="J261" i="1"/>
  <c r="V261" i="1"/>
  <c r="G262" i="1"/>
  <c r="S262" i="1"/>
  <c r="P263" i="1"/>
  <c r="M264" i="1"/>
  <c r="Y264" i="1"/>
  <c r="J265" i="1"/>
  <c r="V265" i="1"/>
  <c r="G266" i="1"/>
  <c r="S266" i="1"/>
  <c r="P267" i="1"/>
  <c r="M268" i="1"/>
  <c r="Y268" i="1"/>
  <c r="J269" i="1"/>
  <c r="V269" i="1"/>
  <c r="G270" i="1"/>
  <c r="S270" i="1"/>
  <c r="L271" i="1"/>
  <c r="X271" i="1"/>
  <c r="M274" i="1"/>
  <c r="Y274" i="1"/>
  <c r="J275" i="1"/>
  <c r="V275" i="1"/>
  <c r="G276" i="1"/>
  <c r="S276" i="1"/>
  <c r="P277" i="1"/>
  <c r="F288" i="1"/>
  <c r="J281" i="1"/>
  <c r="R288" i="1"/>
  <c r="V281" i="1"/>
  <c r="G282" i="1"/>
  <c r="Q282" i="1"/>
  <c r="V282" i="1"/>
  <c r="G283" i="1"/>
  <c r="P283" i="1"/>
  <c r="Z283" i="1"/>
  <c r="N284" i="1"/>
  <c r="V284" i="1"/>
  <c r="K285" i="1"/>
  <c r="S285" i="1"/>
  <c r="Q287" i="1"/>
  <c r="P287" i="1"/>
  <c r="K290" i="1"/>
  <c r="J290" i="1"/>
  <c r="O294" i="1"/>
  <c r="X294" i="1"/>
  <c r="H291" i="1"/>
  <c r="G291" i="1"/>
  <c r="K293" i="1"/>
  <c r="U294" i="1"/>
  <c r="F311" i="1"/>
  <c r="H297" i="1"/>
  <c r="G297" i="1"/>
  <c r="U311" i="1"/>
  <c r="K299" i="1"/>
  <c r="Y300" i="1"/>
  <c r="H301" i="1"/>
  <c r="G301" i="1"/>
  <c r="K303" i="1"/>
  <c r="Q307" i="1"/>
  <c r="W307" i="1"/>
  <c r="H309" i="1"/>
  <c r="G309" i="1"/>
  <c r="D311" i="1"/>
  <c r="N311" i="1" s="1"/>
  <c r="F328" i="1"/>
  <c r="U328" i="1"/>
  <c r="W314" i="1"/>
  <c r="V314" i="1"/>
  <c r="W317" i="1"/>
  <c r="W318" i="1"/>
  <c r="V318" i="1"/>
  <c r="T319" i="1"/>
  <c r="S319" i="1"/>
  <c r="Z321" i="1"/>
  <c r="Y321" i="1"/>
  <c r="K322" i="1"/>
  <c r="J322" i="1"/>
  <c r="H323" i="1"/>
  <c r="G323" i="1"/>
  <c r="K325" i="1"/>
  <c r="K348" i="1"/>
  <c r="J348" i="1"/>
  <c r="Y349" i="1"/>
  <c r="V349" i="1"/>
  <c r="M349" i="1"/>
  <c r="Z351" i="1"/>
  <c r="Y351" i="1"/>
  <c r="K352" i="1"/>
  <c r="J352" i="1"/>
  <c r="M233" i="1"/>
  <c r="G235" i="1"/>
  <c r="M237" i="1"/>
  <c r="G242" i="1"/>
  <c r="K242" i="1"/>
  <c r="S242" i="1"/>
  <c r="W242" i="1"/>
  <c r="M244" i="1"/>
  <c r="G246" i="1"/>
  <c r="G251" i="1"/>
  <c r="K251" i="1"/>
  <c r="S251" i="1"/>
  <c r="W251" i="1"/>
  <c r="G257" i="1"/>
  <c r="H258" i="1"/>
  <c r="M259" i="1"/>
  <c r="G261" i="1"/>
  <c r="M263" i="1"/>
  <c r="G265" i="1"/>
  <c r="M267" i="1"/>
  <c r="G269" i="1"/>
  <c r="G275" i="1"/>
  <c r="M277" i="1"/>
  <c r="G281" i="1"/>
  <c r="K281" i="1"/>
  <c r="O288" i="1"/>
  <c r="S281" i="1"/>
  <c r="W281" i="1"/>
  <c r="T282" i="1"/>
  <c r="H284" i="1"/>
  <c r="N294" i="1"/>
  <c r="Q292" i="1"/>
  <c r="P292" i="1"/>
  <c r="N293" i="1"/>
  <c r="M293" i="1"/>
  <c r="K294" i="1"/>
  <c r="J294" i="1"/>
  <c r="K311" i="1"/>
  <c r="Q298" i="1"/>
  <c r="P298" i="1"/>
  <c r="N299" i="1"/>
  <c r="M299" i="1"/>
  <c r="M300" i="1"/>
  <c r="Q302" i="1"/>
  <c r="P302" i="1"/>
  <c r="N303" i="1"/>
  <c r="M303" i="1"/>
  <c r="M304" i="1"/>
  <c r="W304" i="1"/>
  <c r="V304" i="1"/>
  <c r="T305" i="1"/>
  <c r="S305" i="1"/>
  <c r="Z307" i="1"/>
  <c r="Y307" i="1"/>
  <c r="K308" i="1"/>
  <c r="J308" i="1"/>
  <c r="Q310" i="1"/>
  <c r="P310" i="1"/>
  <c r="X311" i="1"/>
  <c r="K314" i="1"/>
  <c r="I328" i="1"/>
  <c r="J314" i="1"/>
  <c r="O328" i="1"/>
  <c r="T315" i="1"/>
  <c r="S315" i="1"/>
  <c r="Z317" i="1"/>
  <c r="Y317" i="1"/>
  <c r="K318" i="1"/>
  <c r="J318" i="1"/>
  <c r="H319" i="1"/>
  <c r="G319" i="1"/>
  <c r="K321" i="1"/>
  <c r="Q324" i="1"/>
  <c r="P324" i="1"/>
  <c r="N325" i="1"/>
  <c r="M325" i="1"/>
  <c r="M326" i="1"/>
  <c r="R328" i="1"/>
  <c r="Q331" i="1"/>
  <c r="P331" i="1"/>
  <c r="W337" i="1"/>
  <c r="V337" i="1"/>
  <c r="Q340" i="1"/>
  <c r="H340" i="1"/>
  <c r="T340" i="1"/>
  <c r="T346" i="1"/>
  <c r="S346" i="1"/>
  <c r="W347" i="1"/>
  <c r="K347" i="1"/>
  <c r="T347" i="1"/>
  <c r="H347" i="1"/>
  <c r="H287" i="1"/>
  <c r="H292" i="1"/>
  <c r="F294" i="1"/>
  <c r="R294" i="1"/>
  <c r="H298" i="1"/>
  <c r="H302" i="1"/>
  <c r="N304" i="1"/>
  <c r="H306" i="1"/>
  <c r="H310" i="1"/>
  <c r="E311" i="1"/>
  <c r="M311" i="1" s="1"/>
  <c r="H316" i="1"/>
  <c r="H320" i="1"/>
  <c r="H324" i="1"/>
  <c r="G327" i="1"/>
  <c r="W327" i="1"/>
  <c r="N332" i="1"/>
  <c r="M332" i="1"/>
  <c r="K337" i="1"/>
  <c r="J337" i="1"/>
  <c r="P337" i="1"/>
  <c r="T338" i="1"/>
  <c r="S338" i="1"/>
  <c r="N340" i="1"/>
  <c r="M340" i="1"/>
  <c r="R342" i="1"/>
  <c r="K346" i="1"/>
  <c r="T348" i="1"/>
  <c r="H348" i="1"/>
  <c r="Q348" i="1"/>
  <c r="W348" i="1"/>
  <c r="V348" i="1"/>
  <c r="T365" i="1"/>
  <c r="S365" i="1"/>
  <c r="R367" i="1"/>
  <c r="R377" i="1"/>
  <c r="T369" i="1"/>
  <c r="S369" i="1"/>
  <c r="P286" i="1"/>
  <c r="M287" i="1"/>
  <c r="Y287" i="1"/>
  <c r="G290" i="1"/>
  <c r="S290" i="1"/>
  <c r="P291" i="1"/>
  <c r="M292" i="1"/>
  <c r="Y292" i="1"/>
  <c r="J293" i="1"/>
  <c r="V293" i="1"/>
  <c r="P297" i="1"/>
  <c r="M298" i="1"/>
  <c r="Y298" i="1"/>
  <c r="J299" i="1"/>
  <c r="V299" i="1"/>
  <c r="G300" i="1"/>
  <c r="S300" i="1"/>
  <c r="P301" i="1"/>
  <c r="M302" i="1"/>
  <c r="Y302" i="1"/>
  <c r="J303" i="1"/>
  <c r="V303" i="1"/>
  <c r="G304" i="1"/>
  <c r="S304" i="1"/>
  <c r="P305" i="1"/>
  <c r="M306" i="1"/>
  <c r="Y306" i="1"/>
  <c r="J307" i="1"/>
  <c r="V307" i="1"/>
  <c r="G308" i="1"/>
  <c r="S308" i="1"/>
  <c r="P309" i="1"/>
  <c r="M310" i="1"/>
  <c r="Y310" i="1"/>
  <c r="G314" i="1"/>
  <c r="S314" i="1"/>
  <c r="P315" i="1"/>
  <c r="M316" i="1"/>
  <c r="J317" i="1"/>
  <c r="V317" i="1"/>
  <c r="G318" i="1"/>
  <c r="S318" i="1"/>
  <c r="P319" i="1"/>
  <c r="M320" i="1"/>
  <c r="Y320" i="1"/>
  <c r="J321" i="1"/>
  <c r="V321" i="1"/>
  <c r="G322" i="1"/>
  <c r="S322" i="1"/>
  <c r="P323" i="1"/>
  <c r="M324" i="1"/>
  <c r="Y324" i="1"/>
  <c r="J325" i="1"/>
  <c r="V325" i="1"/>
  <c r="G326" i="1"/>
  <c r="P326" i="1"/>
  <c r="H327" i="1"/>
  <c r="M327" i="1"/>
  <c r="V327" i="1"/>
  <c r="G330" i="1"/>
  <c r="S330" i="1"/>
  <c r="G332" i="1"/>
  <c r="W332" i="1"/>
  <c r="W333" i="1"/>
  <c r="V333" i="1"/>
  <c r="K336" i="1"/>
  <c r="H338" i="1"/>
  <c r="G338" i="1"/>
  <c r="Q339" i="1"/>
  <c r="P339" i="1"/>
  <c r="W340" i="1"/>
  <c r="W341" i="1"/>
  <c r="V341" i="1"/>
  <c r="F342" i="1"/>
  <c r="H353" i="1"/>
  <c r="M346" i="1"/>
  <c r="N346" i="1"/>
  <c r="O357" i="1"/>
  <c r="Q356" i="1"/>
  <c r="P356" i="1"/>
  <c r="P364" i="1"/>
  <c r="S364" i="1"/>
  <c r="G364" i="1"/>
  <c r="Y364" i="1"/>
  <c r="M364" i="1"/>
  <c r="W364" i="1"/>
  <c r="V364" i="1"/>
  <c r="M286" i="1"/>
  <c r="M291" i="1"/>
  <c r="G293" i="1"/>
  <c r="M297" i="1"/>
  <c r="Q297" i="1"/>
  <c r="G299" i="1"/>
  <c r="M301" i="1"/>
  <c r="G303" i="1"/>
  <c r="M305" i="1"/>
  <c r="G307" i="1"/>
  <c r="M309" i="1"/>
  <c r="D328" i="1"/>
  <c r="H314" i="1"/>
  <c r="L328" i="1"/>
  <c r="X328" i="1"/>
  <c r="M315" i="1"/>
  <c r="G317" i="1"/>
  <c r="M319" i="1"/>
  <c r="G321" i="1"/>
  <c r="M323" i="1"/>
  <c r="G325" i="1"/>
  <c r="N326" i="1"/>
  <c r="V326" i="1"/>
  <c r="K327" i="1"/>
  <c r="S327" i="1"/>
  <c r="D342" i="1"/>
  <c r="K342" i="1"/>
  <c r="U342" i="1"/>
  <c r="N331" i="1"/>
  <c r="M331" i="1"/>
  <c r="Z331" i="1"/>
  <c r="Y331" i="1"/>
  <c r="K333" i="1"/>
  <c r="J333" i="1"/>
  <c r="P333" i="1"/>
  <c r="T334" i="1"/>
  <c r="S334" i="1"/>
  <c r="N336" i="1"/>
  <c r="M336" i="1"/>
  <c r="T336" i="1"/>
  <c r="Z340" i="1"/>
  <c r="Y340" i="1"/>
  <c r="K341" i="1"/>
  <c r="J341" i="1"/>
  <c r="P341" i="1"/>
  <c r="J342" i="1"/>
  <c r="O353" i="1"/>
  <c r="Q345" i="1"/>
  <c r="P345" i="1"/>
  <c r="Q347" i="1"/>
  <c r="P347" i="1"/>
  <c r="H361" i="1"/>
  <c r="G361" i="1"/>
  <c r="H335" i="1"/>
  <c r="H339" i="1"/>
  <c r="D353" i="1"/>
  <c r="H345" i="1"/>
  <c r="L353" i="1"/>
  <c r="T345" i="1"/>
  <c r="X353" i="1"/>
  <c r="N348" i="1"/>
  <c r="Z348" i="1"/>
  <c r="H349" i="1"/>
  <c r="G349" i="1"/>
  <c r="T349" i="1"/>
  <c r="S349" i="1"/>
  <c r="N351" i="1"/>
  <c r="M351" i="1"/>
  <c r="G357" i="1"/>
  <c r="S357" i="1"/>
  <c r="H357" i="1"/>
  <c r="Z357" i="1"/>
  <c r="Y357" i="1"/>
  <c r="K360" i="1"/>
  <c r="I367" i="1"/>
  <c r="J360" i="1"/>
  <c r="Q362" i="1"/>
  <c r="P362" i="1"/>
  <c r="W363" i="1"/>
  <c r="K363" i="1"/>
  <c r="H363" i="1"/>
  <c r="H365" i="1"/>
  <c r="G365" i="1"/>
  <c r="F377" i="1"/>
  <c r="H369" i="1"/>
  <c r="G369" i="1"/>
  <c r="Z374" i="1"/>
  <c r="Y374" i="1"/>
  <c r="K375" i="1"/>
  <c r="J375" i="1"/>
  <c r="H382" i="1"/>
  <c r="G382" i="1"/>
  <c r="Q383" i="1"/>
  <c r="P383" i="1"/>
  <c r="J332" i="1"/>
  <c r="V332" i="1"/>
  <c r="G333" i="1"/>
  <c r="S333" i="1"/>
  <c r="P334" i="1"/>
  <c r="M335" i="1"/>
  <c r="J336" i="1"/>
  <c r="V336" i="1"/>
  <c r="G337" i="1"/>
  <c r="S337" i="1"/>
  <c r="P338" i="1"/>
  <c r="M339" i="1"/>
  <c r="Y339" i="1"/>
  <c r="J340" i="1"/>
  <c r="V340" i="1"/>
  <c r="G341" i="1"/>
  <c r="S341" i="1"/>
  <c r="L342" i="1"/>
  <c r="X342" i="1"/>
  <c r="E353" i="1"/>
  <c r="S353" i="1" s="1"/>
  <c r="I353" i="1"/>
  <c r="M345" i="1"/>
  <c r="U353" i="1"/>
  <c r="Y345" i="1"/>
  <c r="J346" i="1"/>
  <c r="Q346" i="1"/>
  <c r="Y346" i="1"/>
  <c r="G348" i="1"/>
  <c r="M348" i="1"/>
  <c r="S348" i="1"/>
  <c r="Y348" i="1"/>
  <c r="M352" i="1"/>
  <c r="W352" i="1"/>
  <c r="V352" i="1"/>
  <c r="N357" i="1"/>
  <c r="M357" i="1"/>
  <c r="Z363" i="1"/>
  <c r="Y363" i="1"/>
  <c r="K364" i="1"/>
  <c r="J364" i="1"/>
  <c r="Q366" i="1"/>
  <c r="P366" i="1"/>
  <c r="D367" i="1"/>
  <c r="N367" i="1" s="1"/>
  <c r="T386" i="1"/>
  <c r="S386" i="1"/>
  <c r="W388" i="1"/>
  <c r="K388" i="1"/>
  <c r="N388" i="1"/>
  <c r="H388" i="1"/>
  <c r="Z388" i="1"/>
  <c r="J345" i="1"/>
  <c r="N345" i="1"/>
  <c r="V345" i="1"/>
  <c r="Z345" i="1"/>
  <c r="P346" i="1"/>
  <c r="Z346" i="1"/>
  <c r="N347" i="1"/>
  <c r="M347" i="1"/>
  <c r="Z347" i="1"/>
  <c r="Y347" i="1"/>
  <c r="J349" i="1"/>
  <c r="P349" i="1"/>
  <c r="Q350" i="1"/>
  <c r="P350" i="1"/>
  <c r="W351" i="1"/>
  <c r="K351" i="1"/>
  <c r="H351" i="1"/>
  <c r="G352" i="1"/>
  <c r="K357" i="1"/>
  <c r="J357" i="1"/>
  <c r="W357" i="1"/>
  <c r="V357" i="1"/>
  <c r="P360" i="1"/>
  <c r="E367" i="1"/>
  <c r="M367" i="1" s="1"/>
  <c r="M360" i="1"/>
  <c r="U367" i="1"/>
  <c r="W360" i="1"/>
  <c r="V360" i="1"/>
  <c r="T361" i="1"/>
  <c r="S361" i="1"/>
  <c r="N363" i="1"/>
  <c r="M363" i="1"/>
  <c r="P371" i="1"/>
  <c r="S371" i="1"/>
  <c r="G371" i="1"/>
  <c r="Y371" i="1"/>
  <c r="M371" i="1"/>
  <c r="H356" i="1"/>
  <c r="T356" i="1"/>
  <c r="N360" i="1"/>
  <c r="K370" i="1"/>
  <c r="W370" i="1"/>
  <c r="W371" i="1"/>
  <c r="V371" i="1"/>
  <c r="T372" i="1"/>
  <c r="S372" i="1"/>
  <c r="N374" i="1"/>
  <c r="M374" i="1"/>
  <c r="X393" i="1"/>
  <c r="K381" i="1"/>
  <c r="J381" i="1"/>
  <c r="P385" i="1"/>
  <c r="S385" i="1"/>
  <c r="G385" i="1"/>
  <c r="M385" i="1"/>
  <c r="W385" i="1"/>
  <c r="V385" i="1"/>
  <c r="W390" i="1"/>
  <c r="K390" i="1"/>
  <c r="H390" i="1"/>
  <c r="T390" i="1"/>
  <c r="T392" i="1"/>
  <c r="S392" i="1"/>
  <c r="H397" i="1"/>
  <c r="T397" i="1"/>
  <c r="T399" i="1"/>
  <c r="S399" i="1"/>
  <c r="R411" i="1"/>
  <c r="Q400" i="1"/>
  <c r="P400" i="1"/>
  <c r="G360" i="1"/>
  <c r="O367" i="1"/>
  <c r="D377" i="1"/>
  <c r="Q377" i="1" s="1"/>
  <c r="I377" i="1"/>
  <c r="U377" i="1"/>
  <c r="N370" i="1"/>
  <c r="M370" i="1"/>
  <c r="Z370" i="1"/>
  <c r="Y370" i="1"/>
  <c r="H371" i="1"/>
  <c r="Z371" i="1"/>
  <c r="H372" i="1"/>
  <c r="G372" i="1"/>
  <c r="Q374" i="1"/>
  <c r="P375" i="1"/>
  <c r="S375" i="1"/>
  <c r="G375" i="1"/>
  <c r="M375" i="1"/>
  <c r="W375" i="1"/>
  <c r="V375" i="1"/>
  <c r="T376" i="1"/>
  <c r="S376" i="1"/>
  <c r="L393" i="1"/>
  <c r="N380" i="1"/>
  <c r="M380" i="1"/>
  <c r="T382" i="1"/>
  <c r="S382" i="1"/>
  <c r="W384" i="1"/>
  <c r="K384" i="1"/>
  <c r="H384" i="1"/>
  <c r="H386" i="1"/>
  <c r="G386" i="1"/>
  <c r="N387" i="1"/>
  <c r="M387" i="1"/>
  <c r="V387" i="1"/>
  <c r="W387" i="1"/>
  <c r="Q388" i="1"/>
  <c r="H352" i="1"/>
  <c r="H360" i="1"/>
  <c r="X367" i="1"/>
  <c r="M361" i="1"/>
  <c r="H364" i="1"/>
  <c r="M365" i="1"/>
  <c r="E377" i="1"/>
  <c r="P377" i="1" s="1"/>
  <c r="Q369" i="1"/>
  <c r="P369" i="1"/>
  <c r="H370" i="1"/>
  <c r="Q370" i="1"/>
  <c r="K371" i="1"/>
  <c r="J371" i="1"/>
  <c r="Q371" i="1"/>
  <c r="Q373" i="1"/>
  <c r="P373" i="1"/>
  <c r="W374" i="1"/>
  <c r="K374" i="1"/>
  <c r="H374" i="1"/>
  <c r="H376" i="1"/>
  <c r="G376" i="1"/>
  <c r="O393" i="1"/>
  <c r="P381" i="1"/>
  <c r="S381" i="1"/>
  <c r="G381" i="1"/>
  <c r="M381" i="1"/>
  <c r="W381" i="1"/>
  <c r="V381" i="1"/>
  <c r="K385" i="1"/>
  <c r="J385" i="1"/>
  <c r="H403" i="1"/>
  <c r="G403" i="1"/>
  <c r="W405" i="1"/>
  <c r="K405" i="1"/>
  <c r="H405" i="1"/>
  <c r="T405" i="1"/>
  <c r="T407" i="1"/>
  <c r="S407" i="1"/>
  <c r="Q408" i="1"/>
  <c r="P408" i="1"/>
  <c r="L377" i="1"/>
  <c r="X377" i="1"/>
  <c r="E393" i="1"/>
  <c r="I393" i="1"/>
  <c r="Q380" i="1"/>
  <c r="U393" i="1"/>
  <c r="N390" i="1"/>
  <c r="M390" i="1"/>
  <c r="S391" i="1"/>
  <c r="G391" i="1"/>
  <c r="M391" i="1"/>
  <c r="W391" i="1"/>
  <c r="V391" i="1"/>
  <c r="N397" i="1"/>
  <c r="M397" i="1"/>
  <c r="S398" i="1"/>
  <c r="G398" i="1"/>
  <c r="M398" i="1"/>
  <c r="W398" i="1"/>
  <c r="V398" i="1"/>
  <c r="K402" i="1"/>
  <c r="J402" i="1"/>
  <c r="Y402" i="1"/>
  <c r="N405" i="1"/>
  <c r="M405" i="1"/>
  <c r="M406" i="1"/>
  <c r="W406" i="1"/>
  <c r="V406" i="1"/>
  <c r="Z409" i="1"/>
  <c r="Y409" i="1"/>
  <c r="K410" i="1"/>
  <c r="J410" i="1"/>
  <c r="Y410" i="1"/>
  <c r="P372" i="1"/>
  <c r="F393" i="1"/>
  <c r="J380" i="1"/>
  <c r="R393" i="1"/>
  <c r="V380" i="1"/>
  <c r="P382" i="1"/>
  <c r="J384" i="1"/>
  <c r="J387" i="1"/>
  <c r="S387" i="1"/>
  <c r="T388" i="1"/>
  <c r="S388" i="1"/>
  <c r="Q389" i="1"/>
  <c r="P389" i="1"/>
  <c r="Q390" i="1"/>
  <c r="P391" i="1"/>
  <c r="H392" i="1"/>
  <c r="G392" i="1"/>
  <c r="Q396" i="1"/>
  <c r="O411" i="1"/>
  <c r="P396" i="1"/>
  <c r="Q397" i="1"/>
  <c r="W397" i="1"/>
  <c r="P398" i="1"/>
  <c r="H399" i="1"/>
  <c r="G399" i="1"/>
  <c r="W401" i="1"/>
  <c r="K401" i="1"/>
  <c r="S402" i="1"/>
  <c r="T403" i="1"/>
  <c r="S403" i="1"/>
  <c r="Q404" i="1"/>
  <c r="P404" i="1"/>
  <c r="Q405" i="1"/>
  <c r="G406" i="1"/>
  <c r="H407" i="1"/>
  <c r="G407" i="1"/>
  <c r="S410" i="1"/>
  <c r="F411" i="1"/>
  <c r="V411" i="1"/>
  <c r="M372" i="1"/>
  <c r="H375" i="1"/>
  <c r="M376" i="1"/>
  <c r="H381" i="1"/>
  <c r="M382" i="1"/>
  <c r="H385" i="1"/>
  <c r="K387" i="1"/>
  <c r="P387" i="1"/>
  <c r="Z390" i="1"/>
  <c r="Y390" i="1"/>
  <c r="K391" i="1"/>
  <c r="J391" i="1"/>
  <c r="Y391" i="1"/>
  <c r="D411" i="1"/>
  <c r="W411" i="1" s="1"/>
  <c r="K411" i="1"/>
  <c r="Z397" i="1"/>
  <c r="Y397" i="1"/>
  <c r="K398" i="1"/>
  <c r="J398" i="1"/>
  <c r="Y398" i="1"/>
  <c r="N401" i="1"/>
  <c r="M401" i="1"/>
  <c r="W402" i="1"/>
  <c r="V402" i="1"/>
  <c r="Z405" i="1"/>
  <c r="Y405" i="1"/>
  <c r="K406" i="1"/>
  <c r="J406" i="1"/>
  <c r="Y406" i="1"/>
  <c r="N409" i="1"/>
  <c r="M409" i="1"/>
  <c r="M410" i="1"/>
  <c r="W410" i="1"/>
  <c r="V410" i="1"/>
  <c r="J411" i="1"/>
  <c r="H389" i="1"/>
  <c r="K392" i="1"/>
  <c r="H396" i="1"/>
  <c r="T396" i="1"/>
  <c r="H400" i="1"/>
  <c r="H404" i="1"/>
  <c r="H408" i="1"/>
  <c r="M389" i="1"/>
  <c r="Y389" i="1"/>
  <c r="J390" i="1"/>
  <c r="P392" i="1"/>
  <c r="M396" i="1"/>
  <c r="Y396" i="1"/>
  <c r="J397" i="1"/>
  <c r="V397" i="1"/>
  <c r="P399" i="1"/>
  <c r="M400" i="1"/>
  <c r="Y400" i="1"/>
  <c r="P403" i="1"/>
  <c r="M404" i="1"/>
  <c r="Y404" i="1"/>
  <c r="P407" i="1"/>
  <c r="M408" i="1"/>
  <c r="Y408" i="1"/>
  <c r="V409" i="1"/>
  <c r="L411" i="1"/>
  <c r="X411" i="1"/>
  <c r="H391" i="1"/>
  <c r="J396" i="1"/>
  <c r="V396" i="1"/>
  <c r="H398" i="1"/>
  <c r="G401" i="1"/>
  <c r="H402" i="1"/>
  <c r="G405" i="1"/>
  <c r="H406" i="1"/>
  <c r="G409" i="1"/>
  <c r="H410" i="1"/>
  <c r="L7" i="1" l="1"/>
  <c r="U7" i="1"/>
  <c r="H411" i="1"/>
  <c r="G411" i="1"/>
  <c r="N393" i="1"/>
  <c r="M393" i="1"/>
  <c r="Q353" i="1"/>
  <c r="P353" i="1"/>
  <c r="H367" i="1"/>
  <c r="Y253" i="1"/>
  <c r="Z253" i="1"/>
  <c r="N278" i="1"/>
  <c r="M278" i="1"/>
  <c r="Q239" i="1"/>
  <c r="P239" i="1"/>
  <c r="Z288" i="1"/>
  <c r="Y288" i="1"/>
  <c r="K218" i="1"/>
  <c r="J218" i="1"/>
  <c r="W192" i="1"/>
  <c r="V192" i="1"/>
  <c r="M228" i="1"/>
  <c r="N228" i="1"/>
  <c r="T126" i="1"/>
  <c r="S126" i="1"/>
  <c r="Y228" i="1"/>
  <c r="Z228" i="1"/>
  <c r="Q162" i="1"/>
  <c r="P162" i="1"/>
  <c r="Y411" i="1"/>
  <c r="Z411" i="1"/>
  <c r="H393" i="1"/>
  <c r="G393" i="1"/>
  <c r="V393" i="1"/>
  <c r="W393" i="1"/>
  <c r="Z377" i="1"/>
  <c r="Y377" i="1"/>
  <c r="Q367" i="1"/>
  <c r="P367" i="1"/>
  <c r="T411" i="1"/>
  <c r="S411" i="1"/>
  <c r="W353" i="1"/>
  <c r="V353" i="1"/>
  <c r="Y342" i="1"/>
  <c r="Z342" i="1"/>
  <c r="M353" i="1"/>
  <c r="N353" i="1"/>
  <c r="W342" i="1"/>
  <c r="V342" i="1"/>
  <c r="G353" i="1"/>
  <c r="T377" i="1"/>
  <c r="S377" i="1"/>
  <c r="T328" i="1"/>
  <c r="S328" i="1"/>
  <c r="J311" i="1"/>
  <c r="G367" i="1"/>
  <c r="V328" i="1"/>
  <c r="W328" i="1"/>
  <c r="W311" i="1"/>
  <c r="V311" i="1"/>
  <c r="W294" i="1"/>
  <c r="V294" i="1"/>
  <c r="Z294" i="1"/>
  <c r="Y294" i="1"/>
  <c r="G288" i="1"/>
  <c r="H288" i="1"/>
  <c r="Y271" i="1"/>
  <c r="Z271" i="1"/>
  <c r="M253" i="1"/>
  <c r="N253" i="1"/>
  <c r="K288" i="1"/>
  <c r="J288" i="1"/>
  <c r="V278" i="1"/>
  <c r="W278" i="1"/>
  <c r="K239" i="1"/>
  <c r="J239" i="1"/>
  <c r="T278" i="1"/>
  <c r="S278" i="1"/>
  <c r="K271" i="1"/>
  <c r="Y248" i="1"/>
  <c r="Z248" i="1"/>
  <c r="Q278" i="1"/>
  <c r="P278" i="1"/>
  <c r="T248" i="1"/>
  <c r="S248" i="1"/>
  <c r="S208" i="1"/>
  <c r="V139" i="1"/>
  <c r="W139" i="1"/>
  <c r="H126" i="1"/>
  <c r="G126" i="1"/>
  <c r="Q179" i="1"/>
  <c r="N110" i="1"/>
  <c r="M110" i="1"/>
  <c r="H171" i="1"/>
  <c r="G171" i="1"/>
  <c r="P126" i="1"/>
  <c r="Q126" i="1"/>
  <c r="M171" i="1"/>
  <c r="T228" i="1"/>
  <c r="S228" i="1"/>
  <c r="Y179" i="1"/>
  <c r="Z179" i="1"/>
  <c r="T131" i="1"/>
  <c r="S131" i="1"/>
  <c r="N126" i="1"/>
  <c r="M126" i="1"/>
  <c r="J110" i="1"/>
  <c r="K110" i="1"/>
  <c r="Q97" i="1"/>
  <c r="P97" i="1"/>
  <c r="K93" i="1"/>
  <c r="J93" i="1"/>
  <c r="K56" i="1"/>
  <c r="J56" i="1"/>
  <c r="N162" i="1"/>
  <c r="M162" i="1"/>
  <c r="Q110" i="1"/>
  <c r="P110" i="1"/>
  <c r="V27" i="1"/>
  <c r="G27" i="1"/>
  <c r="H27" i="1"/>
  <c r="T13" i="1"/>
  <c r="S13" i="1"/>
  <c r="Y93" i="1"/>
  <c r="Z93" i="1"/>
  <c r="Q70" i="1"/>
  <c r="P70" i="1"/>
  <c r="Z37" i="1"/>
  <c r="Y37" i="1"/>
  <c r="F5" i="1"/>
  <c r="M70" i="1"/>
  <c r="N70" i="1"/>
  <c r="G56" i="1"/>
  <c r="H56" i="1"/>
  <c r="N79" i="1"/>
  <c r="W45" i="1"/>
  <c r="V45" i="1"/>
  <c r="M27" i="1"/>
  <c r="H13" i="1"/>
  <c r="Q393" i="1"/>
  <c r="P393" i="1"/>
  <c r="H294" i="1"/>
  <c r="G294" i="1"/>
  <c r="P328" i="1"/>
  <c r="Q328" i="1"/>
  <c r="G311" i="1"/>
  <c r="H311" i="1"/>
  <c r="W288" i="1"/>
  <c r="V288" i="1"/>
  <c r="V271" i="1"/>
  <c r="Y192" i="1"/>
  <c r="Z192" i="1"/>
  <c r="H131" i="1"/>
  <c r="G131" i="1"/>
  <c r="N87" i="1"/>
  <c r="M87" i="1"/>
  <c r="Y70" i="1"/>
  <c r="Z70" i="1"/>
  <c r="N45" i="1"/>
  <c r="K37" i="1"/>
  <c r="J37" i="1"/>
  <c r="K79" i="1"/>
  <c r="J79" i="1"/>
  <c r="Z79" i="1"/>
  <c r="Y79" i="1"/>
  <c r="W70" i="1"/>
  <c r="V70" i="1"/>
  <c r="G37" i="1"/>
  <c r="H37" i="1"/>
  <c r="V87" i="1"/>
  <c r="W87" i="1"/>
  <c r="S37" i="1"/>
  <c r="T37" i="1"/>
  <c r="M411" i="1"/>
  <c r="N411" i="1"/>
  <c r="N377" i="1"/>
  <c r="M377" i="1"/>
  <c r="V377" i="1"/>
  <c r="W377" i="1"/>
  <c r="Z393" i="1"/>
  <c r="Y393" i="1"/>
  <c r="M342" i="1"/>
  <c r="N342" i="1"/>
  <c r="Z328" i="1"/>
  <c r="Y328" i="1"/>
  <c r="Q357" i="1"/>
  <c r="P357" i="1"/>
  <c r="S367" i="1"/>
  <c r="T367" i="1"/>
  <c r="K328" i="1"/>
  <c r="J328" i="1"/>
  <c r="Q288" i="1"/>
  <c r="P288" i="1"/>
  <c r="H328" i="1"/>
  <c r="G328" i="1"/>
  <c r="P294" i="1"/>
  <c r="Q294" i="1"/>
  <c r="M271" i="1"/>
  <c r="N271" i="1"/>
  <c r="M248" i="1"/>
  <c r="N248" i="1"/>
  <c r="K228" i="1"/>
  <c r="J228" i="1"/>
  <c r="P311" i="1"/>
  <c r="S239" i="1"/>
  <c r="T239" i="1"/>
  <c r="P218" i="1"/>
  <c r="Q218" i="1"/>
  <c r="N239" i="1"/>
  <c r="M239" i="1"/>
  <c r="N208" i="1"/>
  <c r="M208" i="1"/>
  <c r="G228" i="1"/>
  <c r="H228" i="1"/>
  <c r="T208" i="1"/>
  <c r="K192" i="1"/>
  <c r="J192" i="1"/>
  <c r="S162" i="1"/>
  <c r="T162" i="1"/>
  <c r="J139" i="1"/>
  <c r="K139" i="1"/>
  <c r="N288" i="1"/>
  <c r="M288" i="1"/>
  <c r="M192" i="1"/>
  <c r="N192" i="1"/>
  <c r="W162" i="1"/>
  <c r="V162" i="1"/>
  <c r="Z139" i="1"/>
  <c r="Y139" i="1"/>
  <c r="M179" i="1"/>
  <c r="N179" i="1"/>
  <c r="T171" i="1"/>
  <c r="S171" i="1"/>
  <c r="W97" i="1"/>
  <c r="V97" i="1"/>
  <c r="K97" i="1"/>
  <c r="J97" i="1"/>
  <c r="Q45" i="1"/>
  <c r="P45" i="1"/>
  <c r="V61" i="1"/>
  <c r="W61" i="1"/>
  <c r="Y27" i="1"/>
  <c r="N18" i="1"/>
  <c r="M18" i="1"/>
  <c r="K13" i="1"/>
  <c r="I5" i="1"/>
  <c r="J13" i="1"/>
  <c r="T61" i="1"/>
  <c r="S61" i="1"/>
  <c r="P18" i="1"/>
  <c r="Q18" i="1"/>
  <c r="D5" i="1"/>
  <c r="N5" i="1" s="1"/>
  <c r="M93" i="1"/>
  <c r="N93" i="1"/>
  <c r="T87" i="1"/>
  <c r="S87" i="1"/>
  <c r="J61" i="1"/>
  <c r="K61" i="1"/>
  <c r="R5" i="1"/>
  <c r="G93" i="1"/>
  <c r="H93" i="1"/>
  <c r="H45" i="1"/>
  <c r="G45" i="1"/>
  <c r="P27" i="1"/>
  <c r="W13" i="1"/>
  <c r="V13" i="1"/>
  <c r="N27" i="1"/>
  <c r="K367" i="1"/>
  <c r="J367" i="1"/>
  <c r="Z311" i="1"/>
  <c r="Y311" i="1"/>
  <c r="Q342" i="1"/>
  <c r="P342" i="1"/>
  <c r="W228" i="1"/>
  <c r="V228" i="1"/>
  <c r="J171" i="1"/>
  <c r="K171" i="1"/>
  <c r="V171" i="1"/>
  <c r="W171" i="1"/>
  <c r="T192" i="1"/>
  <c r="S192" i="1"/>
  <c r="W93" i="1"/>
  <c r="V93" i="1"/>
  <c r="W56" i="1"/>
  <c r="V56" i="1"/>
  <c r="Z126" i="1"/>
  <c r="Y126" i="1"/>
  <c r="O5" i="1"/>
  <c r="K45" i="1"/>
  <c r="J45" i="1"/>
  <c r="Y13" i="1"/>
  <c r="Z13" i="1"/>
  <c r="T139" i="1"/>
  <c r="S139" i="1"/>
  <c r="Z162" i="1"/>
  <c r="Y162" i="1"/>
  <c r="W79" i="1"/>
  <c r="V79" i="1"/>
  <c r="P79" i="1"/>
  <c r="Q79" i="1"/>
  <c r="W37" i="1"/>
  <c r="V37" i="1"/>
  <c r="H70" i="1"/>
  <c r="G70" i="1"/>
  <c r="Q411" i="1"/>
  <c r="P411" i="1"/>
  <c r="T393" i="1"/>
  <c r="S393" i="1"/>
  <c r="J393" i="1"/>
  <c r="K393" i="1"/>
  <c r="Z367" i="1"/>
  <c r="Y367" i="1"/>
  <c r="J377" i="1"/>
  <c r="K377" i="1"/>
  <c r="W367" i="1"/>
  <c r="V367" i="1"/>
  <c r="K353" i="1"/>
  <c r="J353" i="1"/>
  <c r="H377" i="1"/>
  <c r="G377" i="1"/>
  <c r="Y353" i="1"/>
  <c r="Z353" i="1"/>
  <c r="N328" i="1"/>
  <c r="M328" i="1"/>
  <c r="H342" i="1"/>
  <c r="G342" i="1"/>
  <c r="T342" i="1"/>
  <c r="S342" i="1"/>
  <c r="T294" i="1"/>
  <c r="S294" i="1"/>
  <c r="S288" i="1"/>
  <c r="T288" i="1"/>
  <c r="S311" i="1"/>
  <c r="T311" i="1"/>
  <c r="Z278" i="1"/>
  <c r="Y278" i="1"/>
  <c r="Q311" i="1"/>
  <c r="H271" i="1"/>
  <c r="G271" i="1"/>
  <c r="H248" i="1"/>
  <c r="G248" i="1"/>
  <c r="K248" i="1"/>
  <c r="J248" i="1"/>
  <c r="T271" i="1"/>
  <c r="S271" i="1"/>
  <c r="Q271" i="1"/>
  <c r="P271" i="1"/>
  <c r="W253" i="1"/>
  <c r="V253" i="1"/>
  <c r="W239" i="1"/>
  <c r="V239" i="1"/>
  <c r="Q228" i="1"/>
  <c r="P228" i="1"/>
  <c r="W208" i="1"/>
  <c r="V208" i="1"/>
  <c r="Q253" i="1"/>
  <c r="P253" i="1"/>
  <c r="G162" i="1"/>
  <c r="H162" i="1"/>
  <c r="H208" i="1"/>
  <c r="G208" i="1"/>
  <c r="K162" i="1"/>
  <c r="J162" i="1"/>
  <c r="N139" i="1"/>
  <c r="M139" i="1"/>
  <c r="Z208" i="1"/>
  <c r="Y208" i="1"/>
  <c r="W179" i="1"/>
  <c r="V179" i="1"/>
  <c r="Q93" i="1"/>
  <c r="P93" i="1"/>
  <c r="Q192" i="1"/>
  <c r="P192" i="1"/>
  <c r="T179" i="1"/>
  <c r="S179" i="1"/>
  <c r="P208" i="1"/>
  <c r="Q208" i="1"/>
  <c r="H139" i="1"/>
  <c r="G139" i="1"/>
  <c r="P131" i="1"/>
  <c r="Q131" i="1"/>
  <c r="V110" i="1"/>
  <c r="W110" i="1"/>
  <c r="Z87" i="1"/>
  <c r="Y87" i="1"/>
  <c r="Q13" i="1"/>
  <c r="P13" i="1"/>
  <c r="K126" i="1"/>
  <c r="J126" i="1"/>
  <c r="T70" i="1"/>
  <c r="S70" i="1"/>
  <c r="H61" i="1"/>
  <c r="G61" i="1"/>
  <c r="Q56" i="1"/>
  <c r="P56" i="1"/>
  <c r="Q37" i="1"/>
  <c r="P37" i="1"/>
  <c r="S27" i="1"/>
  <c r="T27" i="1"/>
  <c r="Z18" i="1"/>
  <c r="Y18" i="1"/>
  <c r="E5" i="1"/>
  <c r="Y5" i="1" s="1"/>
  <c r="Q139" i="1"/>
  <c r="P139" i="1"/>
  <c r="H87" i="1"/>
  <c r="G87" i="1"/>
  <c r="Y45" i="1"/>
  <c r="Z45" i="1"/>
  <c r="I7" i="1" l="1"/>
  <c r="K5" i="1"/>
  <c r="J5" i="1"/>
  <c r="H5" i="1"/>
  <c r="G5" i="1"/>
  <c r="F7" i="1"/>
  <c r="V5" i="1"/>
  <c r="Z5" i="1"/>
  <c r="W5" i="1"/>
  <c r="M5" i="1"/>
  <c r="P5" i="1"/>
  <c r="O7" i="1"/>
  <c r="Q5" i="1"/>
  <c r="T5" i="1"/>
  <c r="S5" i="1"/>
  <c r="R7" i="1"/>
</calcChain>
</file>

<file path=xl/sharedStrings.xml><?xml version="1.0" encoding="utf-8"?>
<sst xmlns="http://schemas.openxmlformats.org/spreadsheetml/2006/main" count="786" uniqueCount="656">
  <si>
    <t>Total</t>
  </si>
  <si>
    <t>Object</t>
  </si>
  <si>
    <t>Certificated</t>
  </si>
  <si>
    <t>Classified</t>
  </si>
  <si>
    <t>Employee</t>
  </si>
  <si>
    <t>Supplies and</t>
  </si>
  <si>
    <t>Purchased</t>
  </si>
  <si>
    <t>Capital</t>
  </si>
  <si>
    <t>FTE</t>
  </si>
  <si>
    <t>General Fund</t>
  </si>
  <si>
    <t>Salaries</t>
  </si>
  <si>
    <t>Benefits</t>
  </si>
  <si>
    <t>Instruct. Materials</t>
  </si>
  <si>
    <t>Services</t>
  </si>
  <si>
    <t>Travel</t>
  </si>
  <si>
    <t>Outlay</t>
  </si>
  <si>
    <t>County</t>
  </si>
  <si>
    <t>Hide</t>
  </si>
  <si>
    <t>District Name</t>
  </si>
  <si>
    <t>Enrollment</t>
  </si>
  <si>
    <t>Expenditures</t>
  </si>
  <si>
    <t>%</t>
  </si>
  <si>
    <t>$/Pupil</t>
  </si>
  <si>
    <t>State Total</t>
  </si>
  <si>
    <t>Adams Co.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</si>
  <si>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</si>
  <si>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</si>
  <si>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</si>
  <si>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</si>
  <si>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</si>
  <si>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</si>
  <si>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</si>
  <si>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</si>
  <si>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</si>
  <si>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</si>
  <si>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County Totals</t>
  </si>
  <si>
    <t>Asotin Co.</t>
  </si>
  <si>
    <t>02250</t>
  </si>
  <si>
    <t>Clarkston</t>
  </si>
  <si>
    <t>02420</t>
  </si>
  <si>
    <t>Asotin</t>
  </si>
  <si>
    <t>Benton Co.</t>
  </si>
  <si>
    <t>03017</t>
  </si>
  <si>
    <t>Kennewick</t>
  </si>
  <si>
    <t>03050</t>
  </si>
  <si>
    <t>Paterson</t>
  </si>
  <si>
    <t>03052</t>
  </si>
  <si>
    <t>Kiona-Benton</t>
  </si>
  <si>
    <t>03053</t>
  </si>
  <si>
    <t>Finley</t>
  </si>
  <si>
    <t>03116</t>
  </si>
  <si>
    <t>Prosser</t>
  </si>
  <si>
    <t>03400</t>
  </si>
  <si>
    <t>Richland</t>
  </si>
  <si>
    <t>Chelan Co.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</si>
  <si>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</si>
  <si>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</si>
  <si>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</si>
  <si>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</si>
  <si>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</si>
  <si>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</si>
  <si>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</si>
  <si>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</si>
  <si>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</si>
  <si>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</si>
  <si>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</si>
  <si>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</si>
  <si>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</si>
  <si>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</si>
  <si>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Clallam Co.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</si>
  <si>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</si>
  <si>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</si>
  <si>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</si>
  <si>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</si>
  <si>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</si>
  <si>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</si>
  <si>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</si>
  <si>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</si>
  <si>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</si>
  <si>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</si>
  <si>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Clark Co.</t>
  </si>
  <si>
    <t>06037</t>
  </si>
  <si>
    <t>Vancouver</t>
  </si>
  <si>
    <t>06098</t>
  </si>
  <si>
    <t>Hockinson</t>
  </si>
  <si>
    <t>06101</t>
  </si>
  <si>
    <t>La Center</t>
  </si>
  <si>
    <t>06103</t>
  </si>
  <si>
    <t>Green Mountain</t>
  </si>
  <si>
    <t>06112</t>
  </si>
  <si>
    <t>Washougal</t>
  </si>
  <si>
    <t>06114</t>
  </si>
  <si>
    <t>Evergreen</t>
  </si>
  <si>
    <t>06117</t>
  </si>
  <si>
    <t>Camas</t>
  </si>
  <si>
    <t>06119</t>
  </si>
  <si>
    <t>Battle Ground</t>
  </si>
  <si>
    <t>06122</t>
  </si>
  <si>
    <t>Ridgefield</t>
  </si>
  <si>
    <t>Columbia Co.</t>
  </si>
  <si>
    <t>07002</t>
  </si>
  <si>
    <t>Dayton</t>
  </si>
  <si>
    <t>07035</t>
  </si>
  <si>
    <t>Starbuck</t>
  </si>
  <si>
    <t>Cowlitz Co.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</si>
  <si>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</si>
  <si>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</si>
  <si>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</si>
  <si>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</si>
  <si>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</si>
  <si>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</si>
  <si>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</si>
  <si>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</si>
  <si>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</si>
  <si>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</si>
  <si>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</si>
  <si>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</si>
  <si>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Douglas Co.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</si>
  <si>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</si>
  <si>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</si>
  <si>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</si>
  <si>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</si>
  <si>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</si>
  <si>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</si>
  <si>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</si>
  <si>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</si>
  <si>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</si>
  <si>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</si>
  <si>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</si>
  <si>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</si>
  <si>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Ferry Co.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</si>
  <si>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</si>
  <si>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</si>
  <si>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</si>
  <si>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</si>
  <si>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</si>
  <si>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</si>
  <si>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</si>
  <si>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</si>
  <si>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</si>
  <si>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</si>
  <si>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Franklin Co.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</si>
  <si>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</si>
  <si>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</si>
  <si>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</si>
  <si>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</si>
  <si>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</si>
  <si>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</si>
  <si>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</si>
  <si>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</si>
  <si>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Garfield Co.</t>
  </si>
  <si>
    <t>12110</t>
  </si>
  <si>
    <t>Pomeroy</t>
  </si>
  <si>
    <t>Grant Co.</t>
  </si>
  <si>
    <t>13073</t>
  </si>
  <si>
    <t>Wahluke</t>
  </si>
  <si>
    <t>13144</t>
  </si>
  <si>
    <t>Quincy</t>
  </si>
  <si>
    <t>13146</t>
  </si>
  <si>
    <t>Warden</t>
  </si>
  <si>
    <t>13151</t>
  </si>
  <si>
    <t>Coulee-Hartline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</si>
  <si>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</si>
  <si>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</si>
  <si>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</si>
  <si>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</si>
  <si>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</si>
  <si>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</si>
  <si>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</si>
  <si>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</si>
  <si>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</si>
  <si>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</si>
  <si>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</si>
  <si>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</si>
  <si>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Grays Harbor Co.</t>
  </si>
  <si>
    <t>14005</t>
  </si>
  <si>
    <t>Aberdeen</t>
  </si>
  <si>
    <t>14028</t>
  </si>
  <si>
    <t>Hoquiam</t>
  </si>
  <si>
    <t>14064</t>
  </si>
  <si>
    <t>North Beach</t>
  </si>
  <si>
    <t>14065</t>
  </si>
  <si>
    <t>McCleary</t>
  </si>
  <si>
    <t>14066</t>
  </si>
  <si>
    <t>Montesano</t>
  </si>
  <si>
    <t>14068</t>
  </si>
  <si>
    <t>Elma</t>
  </si>
  <si>
    <t>14077</t>
  </si>
  <si>
    <t>Taholah</t>
  </si>
  <si>
    <t>14097</t>
  </si>
  <si>
    <t>Lake 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</si>
  <si>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</si>
  <si>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</si>
  <si>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</si>
  <si>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</si>
  <si>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</si>
  <si>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</si>
  <si>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</si>
  <si>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</si>
  <si>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</si>
  <si>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</si>
  <si>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Island Co.</t>
  </si>
  <si>
    <t>15201</t>
  </si>
  <si>
    <t>Oak Harbor</t>
  </si>
  <si>
    <t>15204</t>
  </si>
  <si>
    <t>Coupeville</t>
  </si>
  <si>
    <t>15206</t>
  </si>
  <si>
    <t>South Whidbey</t>
  </si>
  <si>
    <t>Jefferson Co.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</si>
  <si>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</si>
  <si>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</si>
  <si>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</si>
  <si>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</si>
  <si>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</si>
  <si>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</si>
  <si>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</si>
  <si>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</si>
  <si>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</si>
  <si>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</si>
  <si>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King Co.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</si>
  <si>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</si>
  <si>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</si>
  <si>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</si>
  <si>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</si>
  <si>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</si>
  <si>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</si>
  <si>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</si>
  <si>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</si>
  <si>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</si>
  <si>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</si>
  <si>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</si>
  <si>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</si>
  <si>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</si>
  <si>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</si>
  <si>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</si>
  <si>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</si>
  <si>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</si>
  <si>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</si>
  <si>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</si>
  <si>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</si>
  <si>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</si>
  <si>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</si>
  <si>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</si>
  <si>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</si>
  <si>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</si>
  <si>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</si>
  <si>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</si>
  <si>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</si>
  <si>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</si>
  <si>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</si>
  <si>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</si>
  <si>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</si>
  <si>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</si>
  <si>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</si>
  <si>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</si>
  <si>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</si>
  <si>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</si>
  <si>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</si>
  <si>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17903</t>
  </si>
  <si>
    <t>Muckleshoot Tribal</t>
  </si>
  <si>
    <t>Kitsap Co.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</si>
  <si>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</si>
  <si>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</si>
  <si>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</si>
  <si>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</si>
  <si>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</si>
  <si>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</si>
  <si>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</si>
  <si>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</si>
  <si>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</si>
  <si>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</si>
  <si>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</si>
  <si>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</si>
  <si>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Kittitas Co.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</si>
  <si>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</si>
  <si>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</si>
  <si>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</si>
  <si>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</si>
  <si>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</si>
  <si>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</si>
  <si>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</si>
  <si>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</si>
  <si>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</si>
  <si>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</si>
  <si>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</si>
  <si>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</si>
  <si>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Klickitat Co.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</si>
  <si>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</si>
  <si>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</si>
  <si>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</si>
  <si>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</si>
  <si>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</si>
  <si>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</si>
  <si>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</si>
  <si>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</si>
  <si>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</si>
  <si>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</si>
  <si>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</si>
  <si>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</si>
  <si>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</si>
  <si>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</si>
  <si>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</si>
  <si>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</si>
  <si>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</si>
  <si>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</si>
  <si>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</si>
  <si>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</si>
  <si>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Lewis Co.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</si>
  <si>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</si>
  <si>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</si>
  <si>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</si>
  <si>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</si>
  <si>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</si>
  <si>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</si>
  <si>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</si>
  <si>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</si>
  <si>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</si>
  <si>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</si>
  <si>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</si>
  <si>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</si>
  <si>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</si>
  <si>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</si>
  <si>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</si>
  <si>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</si>
  <si>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</si>
  <si>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</si>
  <si>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</si>
  <si>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</si>
  <si>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</si>
  <si>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</si>
  <si>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</si>
  <si>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</si>
  <si>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</si>
  <si>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</si>
  <si>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Lincoln Co.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</si>
  <si>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</si>
  <si>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</si>
  <si>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</si>
  <si>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</si>
  <si>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</si>
  <si>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</si>
  <si>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</si>
  <si>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</si>
  <si>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</si>
  <si>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</si>
  <si>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</si>
  <si>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</si>
  <si>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</si>
  <si>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</si>
  <si>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</si>
  <si>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</si>
  <si>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Mason Co.</t>
  </si>
  <si>
    <t>23042</t>
  </si>
  <si>
    <t>Southside</t>
  </si>
  <si>
    <t>23054</t>
  </si>
  <si>
    <t>Grapeview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</si>
  <si>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</si>
  <si>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</si>
  <si>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</si>
  <si>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</si>
  <si>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</si>
  <si>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</si>
  <si>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</si>
  <si>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</si>
  <si>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23404</t>
  </si>
  <si>
    <t>Hood Canal</t>
  </si>
  <si>
    <t>Okanogan Co.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</si>
  <si>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</si>
  <si>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</si>
  <si>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</si>
  <si>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</si>
  <si>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</si>
  <si>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</si>
  <si>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</si>
  <si>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</si>
  <si>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</si>
  <si>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</si>
  <si>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</si>
  <si>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</si>
  <si>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</si>
  <si>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</si>
  <si>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</si>
  <si>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</si>
  <si>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Pacific Co.</t>
  </si>
  <si>
    <t>25101</t>
  </si>
  <si>
    <t>Ocean Beach</t>
  </si>
  <si>
    <t>25116</t>
  </si>
  <si>
    <t>Raymond</t>
  </si>
  <si>
    <t>25118</t>
  </si>
  <si>
    <t>South Bend</t>
  </si>
  <si>
    <t>25155</t>
  </si>
  <si>
    <t>Naselle-Grays River</t>
  </si>
  <si>
    <t>25160</t>
  </si>
  <si>
    <t>Willapa Valley</t>
  </si>
  <si>
    <t>25200</t>
  </si>
  <si>
    <t>North River</t>
  </si>
  <si>
    <t>Pend Oreille Co.</t>
  </si>
  <si>
    <t>26056</t>
  </si>
  <si>
    <t>Newport</t>
  </si>
  <si>
    <t>26059</t>
  </si>
  <si>
    <t>Cusick</t>
  </si>
  <si>
    <t>26070</t>
  </si>
  <si>
    <t>Selkirk</t>
  </si>
  <si>
    <t>Pierce Co.</t>
  </si>
  <si>
    <t>27001</t>
  </si>
  <si>
    <t>Steilacoom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</si>
  <si>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</si>
  <si>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</si>
  <si>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</si>
  <si>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</si>
  <si>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</si>
  <si>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</si>
  <si>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</si>
  <si>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</si>
  <si>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</si>
  <si>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</si>
  <si>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</si>
  <si>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</si>
  <si>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</si>
  <si>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</si>
  <si>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</si>
  <si>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</si>
  <si>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</si>
  <si>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</si>
  <si>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</si>
  <si>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</si>
  <si>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</si>
  <si>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</si>
  <si>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</si>
  <si>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</si>
  <si>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</si>
  <si>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</si>
  <si>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</si>
  <si>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</si>
  <si>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San Juan Co.</t>
  </si>
  <si>
    <t>28010</t>
  </si>
  <si>
    <t>Shaw Island</t>
  </si>
  <si>
    <t>28137</t>
  </si>
  <si>
    <t>Orcas Island</t>
  </si>
  <si>
    <t>28144</t>
  </si>
  <si>
    <t>Lopez Island</t>
  </si>
  <si>
    <t>28149</t>
  </si>
  <si>
    <t>San Juan Island</t>
  </si>
  <si>
    <t>Skagit Co.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</si>
  <si>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</si>
  <si>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</si>
  <si>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</si>
  <si>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</si>
  <si>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</si>
  <si>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</si>
  <si>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</si>
  <si>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</si>
  <si>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</si>
  <si>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</si>
  <si>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29317</t>
  </si>
  <si>
    <t>Conway</t>
  </si>
  <si>
    <t>29320</t>
  </si>
  <si>
    <t>Mount Vernon</t>
  </si>
  <si>
    <t>Skamania Co.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</si>
  <si>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</si>
  <si>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</si>
  <si>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</si>
  <si>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</si>
  <si>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</si>
  <si>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</si>
  <si>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</si>
  <si>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</si>
  <si>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Snohomish Co.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</si>
  <si>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</si>
  <si>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</si>
  <si>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</si>
  <si>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</si>
  <si>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</si>
  <si>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</si>
  <si>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</si>
  <si>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</si>
  <si>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</si>
  <si>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</si>
  <si>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</si>
  <si>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</si>
  <si>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</si>
  <si>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</si>
  <si>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</si>
  <si>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</si>
  <si>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</si>
  <si>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</si>
  <si>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</si>
  <si>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</si>
  <si>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</si>
  <si>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</si>
  <si>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</si>
  <si>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</si>
  <si>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</si>
  <si>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</si>
  <si>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</si>
  <si>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Stanwood-Camano</t>
  </si>
  <si>
    <t>Spokane Co.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</si>
  <si>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</si>
  <si>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</si>
  <si>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</si>
  <si>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</si>
  <si>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</si>
  <si>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</si>
  <si>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</si>
  <si>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</si>
  <si>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</si>
  <si>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</si>
  <si>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</si>
  <si>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</si>
  <si>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</si>
  <si>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</si>
  <si>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</si>
  <si>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</si>
  <si>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</si>
  <si>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</si>
  <si>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</si>
  <si>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</t>
  </si>
  <si>
    <t>32362</t>
  </si>
  <si>
    <t>Liberty</t>
  </si>
  <si>
    <t>32363</t>
  </si>
  <si>
    <t>West Valley</t>
  </si>
  <si>
    <t>32414</t>
  </si>
  <si>
    <t>Deer Park</t>
  </si>
  <si>
    <t>32416</t>
  </si>
  <si>
    <t>Riverside</t>
  </si>
  <si>
    <t>Stevens Co.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</si>
  <si>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</si>
  <si>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</si>
  <si>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</si>
  <si>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</si>
  <si>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</si>
  <si>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</si>
  <si>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</si>
  <si>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</si>
  <si>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</si>
  <si>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</si>
  <si>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</si>
  <si>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</si>
  <si>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</si>
  <si>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</si>
  <si>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</si>
  <si>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33206</t>
  </si>
  <si>
    <t>Columbia</t>
  </si>
  <si>
    <t>33207</t>
  </si>
  <si>
    <t>Mary Walker</t>
  </si>
  <si>
    <t>33211</t>
  </si>
  <si>
    <t>Northport</t>
  </si>
  <si>
    <t>33212</t>
  </si>
  <si>
    <t>Kettle Falls</t>
  </si>
  <si>
    <t>Thurston Co.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</si>
  <si>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</si>
  <si>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</si>
  <si>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</si>
  <si>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</si>
  <si>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</si>
  <si>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</si>
  <si>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</si>
  <si>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</si>
  <si>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</si>
  <si>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</si>
  <si>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</si>
  <si>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</si>
  <si>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</si>
  <si>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</si>
  <si>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</si>
  <si>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</si>
  <si>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Wahkiakum Co.</t>
  </si>
  <si>
    <t>35200</t>
  </si>
  <si>
    <t>Wahkiakum</t>
  </si>
  <si>
    <t>Walla Walla Co.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</si>
  <si>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</si>
  <si>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</si>
  <si>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</si>
  <si>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</si>
  <si>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</si>
  <si>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</si>
  <si>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</si>
  <si>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</si>
  <si>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</si>
  <si>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36401</t>
  </si>
  <si>
    <t>Waitsburg</t>
  </si>
  <si>
    <t>36402</t>
  </si>
  <si>
    <t>Prescott</t>
  </si>
  <si>
    <t>Whatcom Co.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</si>
  <si>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</si>
  <si>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</si>
  <si>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</si>
  <si>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</si>
  <si>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</si>
  <si>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</si>
  <si>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</si>
  <si>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</si>
  <si>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</si>
  <si>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</si>
  <si>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</si>
  <si>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</si>
  <si>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</si>
  <si>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</si>
  <si>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</si>
  <si>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</si>
  <si>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Whitman Co.</t>
  </si>
  <si>
    <t>38126</t>
  </si>
  <si>
    <t>Lacrosse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</si>
  <si>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</si>
  <si>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</si>
  <si>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</si>
  <si>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</si>
  <si>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</si>
  <si>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</si>
  <si>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</si>
  <si>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</si>
  <si>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</si>
  <si>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</si>
  <si>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</si>
  <si>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</si>
  <si>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</si>
  <si>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</si>
  <si>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</si>
  <si>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</si>
  <si>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</si>
  <si>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</si>
  <si>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</si>
  <si>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</si>
  <si>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</si>
  <si>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St. John</t>
  </si>
  <si>
    <t>38324</t>
  </si>
  <si>
    <t>Oakesdale</t>
  </si>
  <si>
    <t>Yakima Co.</t>
  </si>
  <si>
    <t>39002</t>
  </si>
  <si>
    <t>Union Gap</t>
  </si>
  <si>
    <t>39003</t>
  </si>
  <si>
    <t>Naches Valley</t>
  </si>
  <si>
    <t>39007</t>
  </si>
  <si>
    <t>Yakima</t>
  </si>
  <si>
    <t>39090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</si>
  <si>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</si>
  <si>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</si>
  <si>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</si>
  <si>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</si>
  <si>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</si>
  <si>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</si>
  <si>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</si>
  <si>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</si>
  <si>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</si>
  <si>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</si>
  <si>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</si>
  <si>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</si>
  <si>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</si>
  <si>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</si>
  <si>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</si>
  <si>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</si>
  <si>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</si>
  <si>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</si>
  <si>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</si>
  <si>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39209</t>
  </si>
  <si>
    <t>Mount Adams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</si>
</sst>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(* #,##0_);_(* \(#,##0\);_(* &quot;-&quot;_);_(@_)"/>
    <numFmt numFmtId="43" formatCode="_(* #,##0.00_);_(* \(#,##0.00\);_(* &quot;-&quot;??_);_(@_)"/>
    <numFmt numFmtId="164" formatCode="0.0%"/>
    <numFmt numFmtId="165" formatCode="_(* #,##0.00_);_(* \(#,##0.00\);_(* &quot; &quot;??_);_(@_)"/>
    <numFmt numFmtId="166" formatCode="_(* #,##0_);_(* \(#,##0\);_(* &quot; &quot;_);_(@_)"/>
    <numFmt numFmtId="167" formatCode="_(* #,##0.00_);_(* \(#,##0.00\);_(* &quot; &quot;_);_(@_)"/>
  </numFmts>
  <fonts count="6" x14ac:knownFonts="1">
    <font>
      <sz val="10"/>
      <name val="Arial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8">
    <xf numFmtId="0" fontId="0" fillId="0" borderId="0" xfId="0"/>
    <xf numFmtId="0" fontId="1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/>
    </xf>
    <xf numFmtId="4" fontId="1" fillId="0" borderId="2" xfId="0" applyNumberFormat="1" applyFont="1" applyFill="1" applyBorder="1" applyAlignment="1">
      <alignment horizontal="center"/>
    </xf>
    <xf numFmtId="38" fontId="1" fillId="0" borderId="2" xfId="1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4" fontId="1" fillId="0" borderId="1" xfId="0" applyNumberFormat="1" applyFont="1" applyBorder="1" applyAlignment="1"/>
    <xf numFmtId="0" fontId="1" fillId="0" borderId="3" xfId="0" applyFont="1" applyBorder="1" applyAlignment="1"/>
    <xf numFmtId="0" fontId="4" fillId="0" borderId="0" xfId="0" applyFont="1" applyBorder="1"/>
    <xf numFmtId="0" fontId="4" fillId="0" borderId="4" xfId="0" applyFont="1" applyBorder="1"/>
    <xf numFmtId="0" fontId="1" fillId="0" borderId="0" xfId="0" applyNumberFormat="1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38" fontId="1" fillId="0" borderId="0" xfId="1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Continuous"/>
    </xf>
    <xf numFmtId="0" fontId="1" fillId="0" borderId="5" xfId="0" applyFont="1" applyBorder="1" applyAlignment="1">
      <alignment horizontal="centerContinuous"/>
    </xf>
    <xf numFmtId="0" fontId="1" fillId="0" borderId="4" xfId="0" applyFont="1" applyBorder="1" applyAlignment="1">
      <alignment horizontal="centerContinuous"/>
    </xf>
    <xf numFmtId="3" fontId="1" fillId="0" borderId="0" xfId="0" applyNumberFormat="1" applyFont="1" applyFill="1" applyBorder="1"/>
    <xf numFmtId="0" fontId="1" fillId="0" borderId="6" xfId="0" applyNumberFormat="1" applyFont="1" applyFill="1" applyBorder="1" applyAlignment="1">
      <alignment horizontal="left"/>
    </xf>
    <xf numFmtId="0" fontId="1" fillId="2" borderId="7" xfId="0" applyNumberFormat="1" applyFont="1" applyFill="1" applyBorder="1"/>
    <xf numFmtId="0" fontId="1" fillId="0" borderId="8" xfId="0" applyNumberFormat="1" applyFont="1" applyFill="1" applyBorder="1" applyAlignment="1">
      <alignment horizontal="left"/>
    </xf>
    <xf numFmtId="38" fontId="1" fillId="0" borderId="7" xfId="1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" xfId="0" applyNumberFormat="1" applyFont="1" applyFill="1" applyBorder="1" applyAlignment="1">
      <alignment horizontal="center"/>
    </xf>
    <xf numFmtId="0" fontId="1" fillId="0" borderId="0" xfId="0" applyNumberFormat="1" applyFont="1" applyFill="1" applyBorder="1"/>
    <xf numFmtId="164" fontId="4" fillId="0" borderId="0" xfId="0" applyNumberFormat="1" applyFont="1" applyBorder="1"/>
    <xf numFmtId="0" fontId="4" fillId="0" borderId="3" xfId="0" applyFont="1" applyBorder="1"/>
    <xf numFmtId="0" fontId="1" fillId="0" borderId="4" xfId="0" applyNumberFormat="1" applyFont="1" applyFill="1" applyBorder="1"/>
    <xf numFmtId="43" fontId="1" fillId="0" borderId="0" xfId="1" applyFont="1" applyFill="1" applyBorder="1" applyAlignment="1">
      <alignment horizontal="center"/>
    </xf>
    <xf numFmtId="43" fontId="1" fillId="0" borderId="0" xfId="1" applyFont="1" applyBorder="1"/>
    <xf numFmtId="41" fontId="1" fillId="0" borderId="0" xfId="1" applyNumberFormat="1" applyFont="1" applyBorder="1"/>
    <xf numFmtId="164" fontId="1" fillId="0" borderId="0" xfId="1" applyNumberFormat="1" applyFont="1" applyBorder="1"/>
    <xf numFmtId="43" fontId="1" fillId="0" borderId="5" xfId="1" applyFont="1" applyBorder="1"/>
    <xf numFmtId="41" fontId="4" fillId="0" borderId="0" xfId="0" applyNumberFormat="1" applyFont="1" applyBorder="1"/>
    <xf numFmtId="0" fontId="4" fillId="0" borderId="5" xfId="0" applyFont="1" applyBorder="1"/>
    <xf numFmtId="0" fontId="4" fillId="0" borderId="0" xfId="0" applyNumberFormat="1" applyFont="1" applyFill="1" applyBorder="1"/>
    <xf numFmtId="0" fontId="0" fillId="0" borderId="0" xfId="0" applyBorder="1"/>
    <xf numFmtId="0" fontId="4" fillId="0" borderId="4" xfId="0" applyFont="1" applyFill="1" applyBorder="1"/>
    <xf numFmtId="3" fontId="4" fillId="0" borderId="0" xfId="0" applyNumberFormat="1" applyFont="1" applyFill="1" applyBorder="1"/>
    <xf numFmtId="165" fontId="4" fillId="0" borderId="0" xfId="0" applyNumberFormat="1" applyFont="1" applyFill="1" applyBorder="1"/>
    <xf numFmtId="166" fontId="4" fillId="0" borderId="0" xfId="1" applyNumberFormat="1" applyFont="1" applyFill="1" applyBorder="1"/>
    <xf numFmtId="164" fontId="4" fillId="0" borderId="0" xfId="0" applyNumberFormat="1" applyFont="1" applyFill="1" applyBorder="1"/>
    <xf numFmtId="40" fontId="4" fillId="0" borderId="0" xfId="0" applyNumberFormat="1" applyFont="1" applyFill="1" applyBorder="1"/>
    <xf numFmtId="40" fontId="4" fillId="0" borderId="5" xfId="0" applyNumberFormat="1" applyFont="1" applyBorder="1"/>
    <xf numFmtId="0" fontId="4" fillId="0" borderId="0" xfId="0" applyFont="1" applyFill="1" applyBorder="1"/>
    <xf numFmtId="40" fontId="4" fillId="0" borderId="0" xfId="0" applyNumberFormat="1" applyFont="1" applyBorder="1"/>
    <xf numFmtId="0" fontId="1" fillId="0" borderId="4" xfId="0" applyFont="1" applyBorder="1"/>
    <xf numFmtId="165" fontId="1" fillId="0" borderId="0" xfId="0" applyNumberFormat="1" applyFont="1" applyFill="1" applyBorder="1"/>
    <xf numFmtId="167" fontId="1" fillId="0" borderId="0" xfId="1" applyNumberFormat="1" applyFont="1" applyFill="1" applyBorder="1"/>
    <xf numFmtId="41" fontId="1" fillId="0" borderId="0" xfId="0" applyNumberFormat="1" applyFont="1" applyBorder="1"/>
    <xf numFmtId="164" fontId="1" fillId="0" borderId="0" xfId="0" applyNumberFormat="1" applyFont="1" applyBorder="1"/>
    <xf numFmtId="40" fontId="1" fillId="0" borderId="0" xfId="0" applyNumberFormat="1" applyFont="1" applyBorder="1"/>
    <xf numFmtId="40" fontId="1" fillId="0" borderId="5" xfId="0" applyNumberFormat="1" applyFont="1" applyBorder="1"/>
    <xf numFmtId="0" fontId="1" fillId="0" borderId="0" xfId="0" applyFont="1" applyBorder="1"/>
    <xf numFmtId="166" fontId="1" fillId="0" borderId="0" xfId="1" applyNumberFormat="1" applyFont="1" applyFill="1" applyBorder="1"/>
    <xf numFmtId="43" fontId="1" fillId="0" borderId="0" xfId="0" applyNumberFormat="1" applyFont="1" applyBorder="1"/>
    <xf numFmtId="3" fontId="4" fillId="0" borderId="0" xfId="0" quotePrefix="1" applyNumberFormat="1" applyFont="1" applyFill="1" applyBorder="1"/>
    <xf numFmtId="49" fontId="4" fillId="0" borderId="0" xfId="0" applyNumberFormat="1" applyFont="1" applyAlignment="1">
      <alignment horizontal="left"/>
    </xf>
    <xf numFmtId="0" fontId="4" fillId="0" borderId="0" xfId="0" applyFont="1" applyFill="1"/>
    <xf numFmtId="0" fontId="5" fillId="0" borderId="0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1Exp_Rev_FB%20per%20pupil-R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415/1415%20Financial%20Reporting%20Summary-working/1415%20Section%203-RG/1415%20%235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5%20exp%20by%20act%20groups-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6%201516%20perpupil-%25%20by%20Object-R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"/>
      <sheetName val="0809 OUTPUT TO PAM"/>
      <sheetName val="Exp_Rev_FB by County 1112"/>
      <sheetName val="Exp_Rev_FB by County 1011"/>
      <sheetName val="Exp_Rev_FB by County 0910"/>
      <sheetName val="Exp_Rev_FB by County"/>
      <sheetName val="Master by county 1112"/>
      <sheetName val="Master by county 1011"/>
      <sheetName val="Master by county 0910"/>
      <sheetName val="Master by county"/>
      <sheetName val="Master 1112"/>
      <sheetName val="1112 Access"/>
      <sheetName val="Master 1011"/>
      <sheetName val="Master 0910"/>
      <sheetName val="Master0809"/>
      <sheetName val="1112  Exp_Rev_FB by enroll"/>
      <sheetName val="1011  Exp_Rev_FB by enroll"/>
      <sheetName val="0910  Exp_Rev_FB by enroll "/>
      <sheetName val=" 0809 Exp_Rev_FB by enroll"/>
      <sheetName val="0910 Access"/>
      <sheetName val="0809 Access"/>
      <sheetName val="0910 enrollment_Rev_Exp by size"/>
      <sheetName val="0809 enrollment_Rev_Exp by size"/>
      <sheetName val="1112 enrollment_Rev_Exp by size"/>
      <sheetName val="1011 enrollment_Rev_Exp by size"/>
      <sheetName val="1011 Access"/>
      <sheetName val="report comparison verify"/>
      <sheetName val="0910 Revised Enrollment"/>
      <sheetName val="2011-12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01109</v>
          </cell>
        </row>
      </sheetData>
      <sheetData sheetId="12"/>
      <sheetData sheetId="13"/>
      <sheetData sheetId="14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1852828.99</v>
          </cell>
          <cell r="EU147">
            <v>1415.549898134157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55222262.240000002</v>
          </cell>
          <cell r="EU163">
            <v>1048.0937837855793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15"/>
      <sheetData sheetId="16"/>
      <sheetData sheetId="17"/>
      <sheetData sheetId="18"/>
      <sheetData sheetId="19"/>
      <sheetData sheetId="20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1852828.99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01109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/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/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print"/>
      <sheetName val="Admin by enroll"/>
      <sheetName val=" admin by county print"/>
      <sheetName val=" admin by county"/>
      <sheetName val="admin report comparison verify"/>
      <sheetName val=" teach by enroll print"/>
      <sheetName val=" teach by enroll"/>
      <sheetName val=" teach by county print"/>
      <sheetName val=" teach by county"/>
      <sheetName val="TEACH REPORT COMPARISON VERIFY"/>
      <sheetName val="FS_Grounds by enroll print"/>
      <sheetName val="FS_Grounds by enroll"/>
      <sheetName val="FS_Grounds by county print"/>
      <sheetName val="FS_Grounds by county"/>
      <sheetName val="FS REPORT COMPARISON VERIFY"/>
      <sheetName val="1011 Access"/>
      <sheetName val="Transp &amp; Other by enroll print"/>
      <sheetName val="Transp &amp; Other by enroll"/>
      <sheetName val="1415 transp &amp; other by county 2"/>
      <sheetName val="1415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415 enrollment_Rev_Exp by size"/>
      <sheetName val="1314 Enroll_Rev_Exp Access"/>
      <sheetName val="1415 Enroll_Rev_Exp Access"/>
      <sheetName val="2013-14 Enrollment"/>
      <sheetName val="2014-15 Enrollment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A6" t="str">
            <v>01109</v>
          </cell>
        </row>
      </sheetData>
      <sheetData sheetId="37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teach by county (2)"/>
      <sheetName val="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213 transp &amp; other by coun (2"/>
      <sheetName val="1213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213 enrollment_Rev_Exp by size"/>
      <sheetName val="1213 Enroll_Rev_Exp Access"/>
    </sheetNames>
    <sheetDataSet>
      <sheetData sheetId="0" refreshError="1"/>
      <sheetData sheetId="1"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1880092.79</v>
          </cell>
        </row>
        <row r="7">
          <cell r="F7" t="str">
            <v>01109</v>
          </cell>
          <cell r="G7">
            <v>23279.559999999998</v>
          </cell>
          <cell r="H7">
            <v>56936.43</v>
          </cell>
          <cell r="I7">
            <v>61891.1</v>
          </cell>
          <cell r="J7">
            <v>0</v>
          </cell>
          <cell r="K7">
            <v>0</v>
          </cell>
          <cell r="L7">
            <v>0</v>
          </cell>
          <cell r="M7">
            <v>182.69</v>
          </cell>
          <cell r="N7">
            <v>147682.51999999999</v>
          </cell>
          <cell r="O7">
            <v>3500</v>
          </cell>
          <cell r="P7">
            <v>0</v>
          </cell>
          <cell r="Q7">
            <v>11032.36</v>
          </cell>
          <cell r="R7">
            <v>966006.12000000011</v>
          </cell>
          <cell r="S7">
            <v>83120.55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21240.46</v>
          </cell>
          <cell r="Y7">
            <v>44252.709999999992</v>
          </cell>
          <cell r="Z7">
            <v>0</v>
          </cell>
          <cell r="AA7">
            <v>17247.780000000002</v>
          </cell>
          <cell r="AB7">
            <v>108070.01000000001</v>
          </cell>
          <cell r="AC7">
            <v>7967.47</v>
          </cell>
          <cell r="AD7">
            <v>11908.06</v>
          </cell>
          <cell r="AE7">
            <v>-7379.62</v>
          </cell>
          <cell r="AF7">
            <v>0</v>
          </cell>
          <cell r="AG7">
            <v>4722.3999999999996</v>
          </cell>
          <cell r="AH7">
            <v>49661.039999999994</v>
          </cell>
          <cell r="AI7">
            <v>101192.70999999999</v>
          </cell>
          <cell r="AJ7">
            <v>82385.240000000005</v>
          </cell>
          <cell r="AK7">
            <v>0</v>
          </cell>
          <cell r="AL7">
            <v>29900.53</v>
          </cell>
          <cell r="AM7">
            <v>48156.45</v>
          </cell>
          <cell r="AN7">
            <v>0</v>
          </cell>
          <cell r="AO7">
            <v>0</v>
          </cell>
          <cell r="AP7">
            <v>7136.2199999999993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1880092.7899999998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426150.71</v>
          </cell>
        </row>
        <row r="8">
          <cell r="F8" t="str">
            <v>01122</v>
          </cell>
          <cell r="G8">
            <v>733.1</v>
          </cell>
          <cell r="H8">
            <v>15814.390000000001</v>
          </cell>
          <cell r="I8">
            <v>6536.51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23540.02</v>
          </cell>
          <cell r="R8">
            <v>227555.99999999997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5598.14</v>
          </cell>
          <cell r="Y8">
            <v>10765.58</v>
          </cell>
          <cell r="Z8">
            <v>0</v>
          </cell>
          <cell r="AA8">
            <v>49.71</v>
          </cell>
          <cell r="AB8">
            <v>57642.42</v>
          </cell>
          <cell r="AC8">
            <v>2129.9699999999998</v>
          </cell>
          <cell r="AD8">
            <v>4857.96</v>
          </cell>
          <cell r="AE8">
            <v>-336.96</v>
          </cell>
          <cell r="AF8">
            <v>0</v>
          </cell>
          <cell r="AG8">
            <v>1416.92</v>
          </cell>
          <cell r="AH8">
            <v>28398.18</v>
          </cell>
          <cell r="AI8">
            <v>3841.79</v>
          </cell>
          <cell r="AJ8">
            <v>18511.82</v>
          </cell>
          <cell r="AK8">
            <v>0</v>
          </cell>
          <cell r="AL8">
            <v>2937.34</v>
          </cell>
          <cell r="AM8">
            <v>16157.82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426150.70999999996</v>
          </cell>
          <cell r="AW8" t="str">
            <v>01147</v>
          </cell>
          <cell r="AX8" t="str">
            <v>1</v>
          </cell>
          <cell r="AY8" t="str">
            <v>532</v>
          </cell>
          <cell r="AZ8">
            <v>34926042.82</v>
          </cell>
        </row>
        <row r="9">
          <cell r="F9" t="str">
            <v>01147</v>
          </cell>
          <cell r="G9">
            <v>49607.899999999994</v>
          </cell>
          <cell r="H9">
            <v>542249.55000000005</v>
          </cell>
          <cell r="I9">
            <v>642949.26</v>
          </cell>
          <cell r="J9">
            <v>82840.95</v>
          </cell>
          <cell r="K9">
            <v>21263.29</v>
          </cell>
          <cell r="L9">
            <v>740579.57</v>
          </cell>
          <cell r="M9">
            <v>524775.21000000008</v>
          </cell>
          <cell r="N9">
            <v>2082592.7300000002</v>
          </cell>
          <cell r="O9">
            <v>843610.62999999989</v>
          </cell>
          <cell r="P9">
            <v>113986.72999999998</v>
          </cell>
          <cell r="Q9">
            <v>1008523.36</v>
          </cell>
          <cell r="R9">
            <v>19814507</v>
          </cell>
          <cell r="S9">
            <v>672128.43</v>
          </cell>
          <cell r="T9">
            <v>0</v>
          </cell>
          <cell r="U9">
            <v>918997.76999999955</v>
          </cell>
          <cell r="V9">
            <v>639397.13000000024</v>
          </cell>
          <cell r="W9">
            <v>89311.76999999999</v>
          </cell>
          <cell r="X9">
            <v>1150441.93</v>
          </cell>
          <cell r="Y9">
            <v>791767.52999999991</v>
          </cell>
          <cell r="Z9">
            <v>0</v>
          </cell>
          <cell r="AA9">
            <v>110856.38</v>
          </cell>
          <cell r="AB9">
            <v>959636.24</v>
          </cell>
          <cell r="AC9">
            <v>150074.07999999999</v>
          </cell>
          <cell r="AD9">
            <v>31745.19</v>
          </cell>
          <cell r="AE9">
            <v>-213858.61</v>
          </cell>
          <cell r="AF9">
            <v>107995.81</v>
          </cell>
          <cell r="AG9">
            <v>62469.279999999999</v>
          </cell>
          <cell r="AH9">
            <v>997964.58</v>
          </cell>
          <cell r="AI9">
            <v>755583.58000000007</v>
          </cell>
          <cell r="AJ9">
            <v>645421.69999999995</v>
          </cell>
          <cell r="AK9">
            <v>0</v>
          </cell>
          <cell r="AL9">
            <v>216009.82</v>
          </cell>
          <cell r="AM9">
            <v>363886.45999999996</v>
          </cell>
          <cell r="AN9">
            <v>0</v>
          </cell>
          <cell r="AO9">
            <v>0</v>
          </cell>
          <cell r="AP9">
            <v>1772.6100000000029</v>
          </cell>
          <cell r="AQ9">
            <v>0</v>
          </cell>
          <cell r="AR9">
            <v>6954.96</v>
          </cell>
          <cell r="AS9">
            <v>0</v>
          </cell>
          <cell r="AT9">
            <v>0</v>
          </cell>
          <cell r="AU9">
            <v>34926042.82</v>
          </cell>
          <cell r="AW9" t="str">
            <v>01158</v>
          </cell>
          <cell r="AX9" t="str">
            <v>1</v>
          </cell>
          <cell r="AY9" t="str">
            <v>532</v>
          </cell>
          <cell r="AZ9">
            <v>3987449.6</v>
          </cell>
        </row>
        <row r="10">
          <cell r="F10" t="str">
            <v>01158</v>
          </cell>
          <cell r="G10">
            <v>13593.43</v>
          </cell>
          <cell r="H10">
            <v>92491.85</v>
          </cell>
          <cell r="I10">
            <v>69224.810000000012</v>
          </cell>
          <cell r="J10">
            <v>0</v>
          </cell>
          <cell r="K10">
            <v>0</v>
          </cell>
          <cell r="L10">
            <v>13890.660000000002</v>
          </cell>
          <cell r="M10">
            <v>26662.57</v>
          </cell>
          <cell r="N10">
            <v>210828.17</v>
          </cell>
          <cell r="O10">
            <v>5915.7099999999991</v>
          </cell>
          <cell r="P10">
            <v>0</v>
          </cell>
          <cell r="Q10">
            <v>74788.149999999994</v>
          </cell>
          <cell r="R10">
            <v>1777275.82</v>
          </cell>
          <cell r="S10">
            <v>128927.34999999999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60407.51</v>
          </cell>
          <cell r="Y10">
            <v>98147.46</v>
          </cell>
          <cell r="Z10">
            <v>0</v>
          </cell>
          <cell r="AA10">
            <v>43096.35</v>
          </cell>
          <cell r="AB10">
            <v>735488.23999999987</v>
          </cell>
          <cell r="AC10">
            <v>150521.44</v>
          </cell>
          <cell r="AD10">
            <v>33464.68</v>
          </cell>
          <cell r="AE10">
            <v>-38116.839999999997</v>
          </cell>
          <cell r="AF10">
            <v>0</v>
          </cell>
          <cell r="AG10">
            <v>19361.38</v>
          </cell>
          <cell r="AH10">
            <v>135781.93000000002</v>
          </cell>
          <cell r="AI10">
            <v>28863.93</v>
          </cell>
          <cell r="AJ10">
            <v>150821.71</v>
          </cell>
          <cell r="AK10">
            <v>0</v>
          </cell>
          <cell r="AL10">
            <v>35716.29</v>
          </cell>
          <cell r="AM10">
            <v>64881.31</v>
          </cell>
          <cell r="AN10">
            <v>0</v>
          </cell>
          <cell r="AO10">
            <v>0</v>
          </cell>
          <cell r="AP10">
            <v>55415.69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3987449.6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4533760.6500000004</v>
          </cell>
        </row>
        <row r="11">
          <cell r="F11" t="str">
            <v>01160</v>
          </cell>
          <cell r="G11">
            <v>11865.77</v>
          </cell>
          <cell r="H11">
            <v>163522.29</v>
          </cell>
          <cell r="I11">
            <v>101230.92000000001</v>
          </cell>
          <cell r="J11">
            <v>0</v>
          </cell>
          <cell r="K11">
            <v>0</v>
          </cell>
          <cell r="L11">
            <v>0</v>
          </cell>
          <cell r="M11">
            <v>43569.720000000008</v>
          </cell>
          <cell r="N11">
            <v>181889.03000000003</v>
          </cell>
          <cell r="O11">
            <v>59005.1</v>
          </cell>
          <cell r="P11">
            <v>22445.23</v>
          </cell>
          <cell r="Q11">
            <v>169083.72</v>
          </cell>
          <cell r="R11">
            <v>2277855.2800000003</v>
          </cell>
          <cell r="S11">
            <v>242521.67999999996</v>
          </cell>
          <cell r="T11">
            <v>11423.33</v>
          </cell>
          <cell r="U11">
            <v>0</v>
          </cell>
          <cell r="V11">
            <v>0</v>
          </cell>
          <cell r="W11">
            <v>0</v>
          </cell>
          <cell r="X11">
            <v>60368.36</v>
          </cell>
          <cell r="Y11">
            <v>77243.62</v>
          </cell>
          <cell r="Z11">
            <v>0</v>
          </cell>
          <cell r="AA11">
            <v>0</v>
          </cell>
          <cell r="AB11">
            <v>425164.02999999997</v>
          </cell>
          <cell r="AC11">
            <v>55946.75</v>
          </cell>
          <cell r="AD11">
            <v>5949</v>
          </cell>
          <cell r="AE11">
            <v>0</v>
          </cell>
          <cell r="AF11">
            <v>52000.87</v>
          </cell>
          <cell r="AG11">
            <v>70381.03</v>
          </cell>
          <cell r="AH11">
            <v>200403.9</v>
          </cell>
          <cell r="AI11">
            <v>0</v>
          </cell>
          <cell r="AJ11">
            <v>202430.64</v>
          </cell>
          <cell r="AK11">
            <v>0</v>
          </cell>
          <cell r="AL11">
            <v>47203.72</v>
          </cell>
          <cell r="AM11">
            <v>9077.82</v>
          </cell>
          <cell r="AN11">
            <v>0</v>
          </cell>
          <cell r="AO11">
            <v>0</v>
          </cell>
          <cell r="AP11">
            <v>43178.84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4533760.6500000004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26559217.870000001</v>
          </cell>
        </row>
        <row r="12">
          <cell r="F12" t="str">
            <v>02250</v>
          </cell>
          <cell r="G12">
            <v>56796.11</v>
          </cell>
          <cell r="H12">
            <v>280960.23000000004</v>
          </cell>
          <cell r="I12">
            <v>409029.07</v>
          </cell>
          <cell r="J12">
            <v>295350.39999999997</v>
          </cell>
          <cell r="K12">
            <v>28555.649999999998</v>
          </cell>
          <cell r="L12">
            <v>658715.35999999987</v>
          </cell>
          <cell r="M12">
            <v>370067.85</v>
          </cell>
          <cell r="N12">
            <v>1675438.59</v>
          </cell>
          <cell r="O12">
            <v>444241.96</v>
          </cell>
          <cell r="P12">
            <v>122706.78</v>
          </cell>
          <cell r="Q12">
            <v>945135.37</v>
          </cell>
          <cell r="R12">
            <v>15249137.760000004</v>
          </cell>
          <cell r="S12">
            <v>659635.59</v>
          </cell>
          <cell r="T12">
            <v>0</v>
          </cell>
          <cell r="U12">
            <v>280735.31000000006</v>
          </cell>
          <cell r="V12">
            <v>74365.84</v>
          </cell>
          <cell r="W12">
            <v>117996.10999999999</v>
          </cell>
          <cell r="X12">
            <v>590274.35</v>
          </cell>
          <cell r="Y12">
            <v>465431.99</v>
          </cell>
          <cell r="Z12">
            <v>-34758.04</v>
          </cell>
          <cell r="AA12">
            <v>117265.51</v>
          </cell>
          <cell r="AB12">
            <v>579214.86999999988</v>
          </cell>
          <cell r="AC12">
            <v>162191.41</v>
          </cell>
          <cell r="AD12">
            <v>24307.14</v>
          </cell>
          <cell r="AE12">
            <v>-161864.70000000001</v>
          </cell>
          <cell r="AF12">
            <v>122413.24</v>
          </cell>
          <cell r="AG12">
            <v>78012.28</v>
          </cell>
          <cell r="AH12">
            <v>1039422.37</v>
          </cell>
          <cell r="AI12">
            <v>592622.23</v>
          </cell>
          <cell r="AJ12">
            <v>720169.72</v>
          </cell>
          <cell r="AK12">
            <v>1379.85</v>
          </cell>
          <cell r="AL12">
            <v>215402.19</v>
          </cell>
          <cell r="AM12">
            <v>342300.84</v>
          </cell>
          <cell r="AN12">
            <v>0</v>
          </cell>
          <cell r="AO12">
            <v>0</v>
          </cell>
          <cell r="AP12">
            <v>1806.6</v>
          </cell>
          <cell r="AQ12">
            <v>0</v>
          </cell>
          <cell r="AR12">
            <v>0</v>
          </cell>
          <cell r="AS12">
            <v>0</v>
          </cell>
          <cell r="AT12">
            <v>34758.04</v>
          </cell>
          <cell r="AU12">
            <v>26559217.870000008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6186844.79</v>
          </cell>
        </row>
        <row r="13">
          <cell r="F13" t="str">
            <v>02420</v>
          </cell>
          <cell r="G13">
            <v>103.72</v>
          </cell>
          <cell r="H13">
            <v>136051.1</v>
          </cell>
          <cell r="I13">
            <v>198714.72</v>
          </cell>
          <cell r="J13">
            <v>0</v>
          </cell>
          <cell r="K13">
            <v>0</v>
          </cell>
          <cell r="L13">
            <v>107762.68000000001</v>
          </cell>
          <cell r="M13">
            <v>132206.75999999998</v>
          </cell>
          <cell r="N13">
            <v>337383.11</v>
          </cell>
          <cell r="O13">
            <v>114026.81999999999</v>
          </cell>
          <cell r="P13">
            <v>0</v>
          </cell>
          <cell r="Q13">
            <v>107801.4</v>
          </cell>
          <cell r="R13">
            <v>3423411.9599999995</v>
          </cell>
          <cell r="S13">
            <v>280905.65999999997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69441.41</v>
          </cell>
          <cell r="Y13">
            <v>105625.88</v>
          </cell>
          <cell r="Z13">
            <v>0</v>
          </cell>
          <cell r="AA13">
            <v>91987.01999999999</v>
          </cell>
          <cell r="AB13">
            <v>206886.1</v>
          </cell>
          <cell r="AC13">
            <v>18770.080000000002</v>
          </cell>
          <cell r="AD13">
            <v>20025.05</v>
          </cell>
          <cell r="AE13">
            <v>-28828.45</v>
          </cell>
          <cell r="AF13">
            <v>0</v>
          </cell>
          <cell r="AG13">
            <v>117756.86000000002</v>
          </cell>
          <cell r="AH13">
            <v>208912.37999999998</v>
          </cell>
          <cell r="AI13">
            <v>193819.23</v>
          </cell>
          <cell r="AJ13">
            <v>160961.72</v>
          </cell>
          <cell r="AK13">
            <v>0</v>
          </cell>
          <cell r="AL13">
            <v>48270.25</v>
          </cell>
          <cell r="AM13">
            <v>134849.33000000002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6186844.7899999991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147123430.28999999</v>
          </cell>
        </row>
        <row r="14">
          <cell r="F14" t="str">
            <v>03017</v>
          </cell>
          <cell r="G14">
            <v>239910.28999999998</v>
          </cell>
          <cell r="H14">
            <v>392883.98</v>
          </cell>
          <cell r="I14">
            <v>1330657.8900000001</v>
          </cell>
          <cell r="J14">
            <v>654629.99</v>
          </cell>
          <cell r="K14">
            <v>207002.42</v>
          </cell>
          <cell r="L14">
            <v>3613065.25</v>
          </cell>
          <cell r="M14">
            <v>3252062.3200000003</v>
          </cell>
          <cell r="N14">
            <v>7804597.8900000015</v>
          </cell>
          <cell r="O14">
            <v>4614131.580000001</v>
          </cell>
          <cell r="P14">
            <v>1661098.1400000001</v>
          </cell>
          <cell r="Q14">
            <v>4005508.99</v>
          </cell>
          <cell r="R14">
            <v>86264142.589999989</v>
          </cell>
          <cell r="S14">
            <v>2679891.7200000002</v>
          </cell>
          <cell r="T14">
            <v>0</v>
          </cell>
          <cell r="U14">
            <v>3269988.2800000003</v>
          </cell>
          <cell r="V14">
            <v>0</v>
          </cell>
          <cell r="W14">
            <v>559882.73</v>
          </cell>
          <cell r="X14">
            <v>2579730.6800000002</v>
          </cell>
          <cell r="Y14">
            <v>3067218.68</v>
          </cell>
          <cell r="Z14">
            <v>-6485.78</v>
          </cell>
          <cell r="AA14">
            <v>395173.89999999997</v>
          </cell>
          <cell r="AB14">
            <v>3961710.85</v>
          </cell>
          <cell r="AC14">
            <v>516311.83000000007</v>
          </cell>
          <cell r="AD14">
            <v>98047</v>
          </cell>
          <cell r="AE14">
            <v>-233369.54</v>
          </cell>
          <cell r="AF14">
            <v>400968.77</v>
          </cell>
          <cell r="AG14">
            <v>1219559.8399999999</v>
          </cell>
          <cell r="AH14">
            <v>3969574.49</v>
          </cell>
          <cell r="AI14">
            <v>2586305.66</v>
          </cell>
          <cell r="AJ14">
            <v>2393792.52</v>
          </cell>
          <cell r="AK14">
            <v>302155.56</v>
          </cell>
          <cell r="AL14">
            <v>860609.07000000007</v>
          </cell>
          <cell r="AM14">
            <v>3493146.09</v>
          </cell>
          <cell r="AN14">
            <v>299521.01</v>
          </cell>
          <cell r="AO14">
            <v>444199.58</v>
          </cell>
          <cell r="AP14">
            <v>205759.35999999999</v>
          </cell>
          <cell r="AQ14">
            <v>24.22</v>
          </cell>
          <cell r="AR14">
            <v>0</v>
          </cell>
          <cell r="AS14">
            <v>0</v>
          </cell>
          <cell r="AT14">
            <v>20022.440000000002</v>
          </cell>
          <cell r="AU14">
            <v>147123430.29000002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1442467.97</v>
          </cell>
        </row>
        <row r="15">
          <cell r="F15" t="str">
            <v>03050</v>
          </cell>
          <cell r="H15">
            <v>106732.9</v>
          </cell>
          <cell r="I15">
            <v>22465.08</v>
          </cell>
          <cell r="L15">
            <v>49615.08</v>
          </cell>
          <cell r="O15">
            <v>2977.1000000000004</v>
          </cell>
          <cell r="R15">
            <v>784821.5399999998</v>
          </cell>
          <cell r="T15">
            <v>24690.6</v>
          </cell>
          <cell r="W15">
            <v>32523.760000000002</v>
          </cell>
          <cell r="X15">
            <v>38248.9</v>
          </cell>
          <cell r="Y15">
            <v>26691.440000000002</v>
          </cell>
          <cell r="AA15">
            <v>42204.05</v>
          </cell>
          <cell r="AB15">
            <v>79202.920000000013</v>
          </cell>
          <cell r="AC15">
            <v>86326.87999999999</v>
          </cell>
          <cell r="AD15">
            <v>6623.16</v>
          </cell>
          <cell r="AH15">
            <v>38463.550000000003</v>
          </cell>
          <cell r="AI15">
            <v>42156.800000000003</v>
          </cell>
          <cell r="AJ15">
            <v>29614.53</v>
          </cell>
          <cell r="AL15">
            <v>18600</v>
          </cell>
          <cell r="AM15">
            <v>10509.68</v>
          </cell>
          <cell r="AU15">
            <v>1442467.9699999995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13805853.43</v>
          </cell>
        </row>
        <row r="16">
          <cell r="F16" t="str">
            <v>03052</v>
          </cell>
          <cell r="G16">
            <v>146985.19</v>
          </cell>
          <cell r="H16">
            <v>199739.33</v>
          </cell>
          <cell r="I16">
            <v>327478.07000000007</v>
          </cell>
          <cell r="J16">
            <v>14899.5</v>
          </cell>
          <cell r="K16">
            <v>11240.44</v>
          </cell>
          <cell r="L16">
            <v>590166.32999999996</v>
          </cell>
          <cell r="M16">
            <v>211306.58000000002</v>
          </cell>
          <cell r="N16">
            <v>612503.49999999988</v>
          </cell>
          <cell r="O16">
            <v>292820.42000000004</v>
          </cell>
          <cell r="P16">
            <v>266710.73000000004</v>
          </cell>
          <cell r="Q16">
            <v>283397.78000000003</v>
          </cell>
          <cell r="R16">
            <v>6953586.6000000006</v>
          </cell>
          <cell r="S16">
            <v>549991.11</v>
          </cell>
          <cell r="T16">
            <v>0</v>
          </cell>
          <cell r="U16">
            <v>422985.57999999996</v>
          </cell>
          <cell r="V16">
            <v>0</v>
          </cell>
          <cell r="W16">
            <v>76979.100000000006</v>
          </cell>
          <cell r="X16">
            <v>211242.85</v>
          </cell>
          <cell r="Y16">
            <v>185661.01</v>
          </cell>
          <cell r="Z16">
            <v>-8082.04</v>
          </cell>
          <cell r="AA16">
            <v>19829.229999999996</v>
          </cell>
          <cell r="AB16">
            <v>334269.31</v>
          </cell>
          <cell r="AC16">
            <v>210270.28999999998</v>
          </cell>
          <cell r="AD16">
            <v>22832.49</v>
          </cell>
          <cell r="AE16">
            <v>-115911.18</v>
          </cell>
          <cell r="AF16">
            <v>57849.459999999992</v>
          </cell>
          <cell r="AG16">
            <v>98792.790000000008</v>
          </cell>
          <cell r="AH16">
            <v>553954.75</v>
          </cell>
          <cell r="AI16">
            <v>274750.25</v>
          </cell>
          <cell r="AJ16">
            <v>425786.73</v>
          </cell>
          <cell r="AK16">
            <v>3739.7599999999998</v>
          </cell>
          <cell r="AL16">
            <v>114008.38</v>
          </cell>
          <cell r="AM16">
            <v>372902.06999999995</v>
          </cell>
          <cell r="AN16">
            <v>0</v>
          </cell>
          <cell r="AO16">
            <v>0</v>
          </cell>
          <cell r="AP16">
            <v>9138.74</v>
          </cell>
          <cell r="AQ16">
            <v>127.88</v>
          </cell>
          <cell r="AR16">
            <v>0</v>
          </cell>
          <cell r="AS16">
            <v>0</v>
          </cell>
          <cell r="AT16">
            <v>73900.399999999994</v>
          </cell>
          <cell r="AU16">
            <v>13805853.430000003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9552626.1199999992</v>
          </cell>
        </row>
        <row r="17">
          <cell r="F17" t="str">
            <v>03053</v>
          </cell>
          <cell r="G17">
            <v>4527.83</v>
          </cell>
          <cell r="H17">
            <v>179157.54</v>
          </cell>
          <cell r="I17">
            <v>165636.66</v>
          </cell>
          <cell r="J17">
            <v>68081.62</v>
          </cell>
          <cell r="K17">
            <v>17122.78</v>
          </cell>
          <cell r="L17">
            <v>155827.99</v>
          </cell>
          <cell r="M17">
            <v>195162.09</v>
          </cell>
          <cell r="N17">
            <v>646902.43999999994</v>
          </cell>
          <cell r="O17">
            <v>163326.36000000002</v>
          </cell>
          <cell r="P17">
            <v>56761.52</v>
          </cell>
          <cell r="Q17">
            <v>86154.16</v>
          </cell>
          <cell r="R17">
            <v>5261046.55</v>
          </cell>
          <cell r="S17">
            <v>348594.13</v>
          </cell>
          <cell r="T17">
            <v>0</v>
          </cell>
          <cell r="U17">
            <v>72122.84</v>
          </cell>
          <cell r="V17">
            <v>46782.34</v>
          </cell>
          <cell r="W17">
            <v>66777.600000000006</v>
          </cell>
          <cell r="X17">
            <v>195569.24</v>
          </cell>
          <cell r="Y17">
            <v>271137.52</v>
          </cell>
          <cell r="Z17">
            <v>0</v>
          </cell>
          <cell r="AA17">
            <v>76655.72</v>
          </cell>
          <cell r="AB17">
            <v>320299.24</v>
          </cell>
          <cell r="AC17">
            <v>43689.98</v>
          </cell>
          <cell r="AD17">
            <v>14304.92</v>
          </cell>
          <cell r="AE17">
            <v>-43788.24</v>
          </cell>
          <cell r="AF17">
            <v>0</v>
          </cell>
          <cell r="AG17">
            <v>85088.56</v>
          </cell>
          <cell r="AH17">
            <v>341685</v>
          </cell>
          <cell r="AI17">
            <v>237614.01</v>
          </cell>
          <cell r="AJ17">
            <v>259202.01</v>
          </cell>
          <cell r="AK17">
            <v>6264.75</v>
          </cell>
          <cell r="AL17">
            <v>88068.58</v>
          </cell>
          <cell r="AM17">
            <v>116574.82</v>
          </cell>
          <cell r="AN17">
            <v>0</v>
          </cell>
          <cell r="AO17">
            <v>0</v>
          </cell>
          <cell r="AP17">
            <v>6275.5599999999995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9552626.1199999992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28097578.890000001</v>
          </cell>
        </row>
        <row r="18">
          <cell r="F18" t="str">
            <v>03116</v>
          </cell>
          <cell r="G18">
            <v>62007.48</v>
          </cell>
          <cell r="H18">
            <v>313980.32999999996</v>
          </cell>
          <cell r="I18">
            <v>496968.50999999995</v>
          </cell>
          <cell r="J18">
            <v>62932.83</v>
          </cell>
          <cell r="K18">
            <v>4999.99</v>
          </cell>
          <cell r="L18">
            <v>599726.95000000007</v>
          </cell>
          <cell r="M18">
            <v>261624.33</v>
          </cell>
          <cell r="N18">
            <v>1862330.0100000002</v>
          </cell>
          <cell r="O18">
            <v>737723.89</v>
          </cell>
          <cell r="P18">
            <v>275131.23000000004</v>
          </cell>
          <cell r="Q18">
            <v>1012039.6499999999</v>
          </cell>
          <cell r="R18">
            <v>15612787.319999997</v>
          </cell>
          <cell r="S18">
            <v>490906.4200000001</v>
          </cell>
          <cell r="T18">
            <v>0</v>
          </cell>
          <cell r="U18">
            <v>706915.65999999992</v>
          </cell>
          <cell r="V18">
            <v>14850.119999999999</v>
          </cell>
          <cell r="W18">
            <v>61649.82</v>
          </cell>
          <cell r="X18">
            <v>533441.62</v>
          </cell>
          <cell r="Y18">
            <v>634113.19999999995</v>
          </cell>
          <cell r="Z18">
            <v>-34623.440000000002</v>
          </cell>
          <cell r="AA18">
            <v>123186.81</v>
          </cell>
          <cell r="AB18">
            <v>825360.05</v>
          </cell>
          <cell r="AC18">
            <v>217325.07</v>
          </cell>
          <cell r="AD18">
            <v>34340.19</v>
          </cell>
          <cell r="AE18">
            <v>-124185.38</v>
          </cell>
          <cell r="AF18">
            <v>101701.23999999999</v>
          </cell>
          <cell r="AG18">
            <v>231709.56</v>
          </cell>
          <cell r="AH18">
            <v>1046673.96</v>
          </cell>
          <cell r="AI18">
            <v>423677.73000000004</v>
          </cell>
          <cell r="AJ18">
            <v>683588.39</v>
          </cell>
          <cell r="AK18">
            <v>0</v>
          </cell>
          <cell r="AL18">
            <v>166668.44999999998</v>
          </cell>
          <cell r="AM18">
            <v>612444.46000000008</v>
          </cell>
          <cell r="AN18">
            <v>33424.800000000003</v>
          </cell>
          <cell r="AO18">
            <v>0</v>
          </cell>
          <cell r="AP18">
            <v>12157.64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28097578.890000001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99052818.129999995</v>
          </cell>
        </row>
        <row r="19">
          <cell r="F19" t="str">
            <v>03400</v>
          </cell>
          <cell r="G19">
            <v>261301.74000000002</v>
          </cell>
          <cell r="H19">
            <v>369506.48</v>
          </cell>
          <cell r="I19">
            <v>1179894.6400000001</v>
          </cell>
          <cell r="J19">
            <v>857785.68</v>
          </cell>
          <cell r="K19">
            <v>137830.49</v>
          </cell>
          <cell r="L19">
            <v>2582061.1900000009</v>
          </cell>
          <cell r="M19">
            <v>1626609.9799999997</v>
          </cell>
          <cell r="N19">
            <v>6086600.4699999979</v>
          </cell>
          <cell r="O19">
            <v>2377897.63</v>
          </cell>
          <cell r="P19">
            <v>989568.94000000006</v>
          </cell>
          <cell r="Q19">
            <v>3049453.38</v>
          </cell>
          <cell r="R19">
            <v>55380220.889999963</v>
          </cell>
          <cell r="S19">
            <v>2157099.31</v>
          </cell>
          <cell r="T19">
            <v>15739</v>
          </cell>
          <cell r="U19">
            <v>353911.68000000011</v>
          </cell>
          <cell r="V19">
            <v>471455.78</v>
          </cell>
          <cell r="W19">
            <v>251408.86000000002</v>
          </cell>
          <cell r="X19">
            <v>1171543.22</v>
          </cell>
          <cell r="Y19">
            <v>1591679.1199999999</v>
          </cell>
          <cell r="Z19">
            <v>-15829.1</v>
          </cell>
          <cell r="AA19">
            <v>339005.88</v>
          </cell>
          <cell r="AB19">
            <v>2638860.6</v>
          </cell>
          <cell r="AC19">
            <v>468483.5</v>
          </cell>
          <cell r="AD19">
            <v>84305</v>
          </cell>
          <cell r="AE19">
            <v>-230090.99</v>
          </cell>
          <cell r="AF19">
            <v>816431.48</v>
          </cell>
          <cell r="AG19">
            <v>919830.27</v>
          </cell>
          <cell r="AH19">
            <v>3411776.9699999997</v>
          </cell>
          <cell r="AI19">
            <v>1836253.4999999998</v>
          </cell>
          <cell r="AJ19">
            <v>1962347.91</v>
          </cell>
          <cell r="AK19">
            <v>263428.40999999997</v>
          </cell>
          <cell r="AL19">
            <v>2791519.99</v>
          </cell>
          <cell r="AM19">
            <v>2225056.65</v>
          </cell>
          <cell r="AN19">
            <v>359683.53</v>
          </cell>
          <cell r="AO19">
            <v>207212.13</v>
          </cell>
          <cell r="AP19">
            <v>29170.400000000001</v>
          </cell>
          <cell r="AQ19">
            <v>0</v>
          </cell>
          <cell r="AR19">
            <v>0</v>
          </cell>
          <cell r="AS19">
            <v>0</v>
          </cell>
          <cell r="AT19">
            <v>33803.519999999997</v>
          </cell>
          <cell r="AU19">
            <v>99052818.129999965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7237257.3099999996</v>
          </cell>
        </row>
        <row r="20">
          <cell r="F20" t="str">
            <v>04019</v>
          </cell>
          <cell r="G20">
            <v>32228.83</v>
          </cell>
          <cell r="H20">
            <v>198234.98</v>
          </cell>
          <cell r="I20">
            <v>231616.93</v>
          </cell>
          <cell r="J20">
            <v>8894.369999999999</v>
          </cell>
          <cell r="K20">
            <v>0</v>
          </cell>
          <cell r="L20">
            <v>148307.66</v>
          </cell>
          <cell r="M20">
            <v>72184.05</v>
          </cell>
          <cell r="N20">
            <v>519812.54000000004</v>
          </cell>
          <cell r="O20">
            <v>131818.63</v>
          </cell>
          <cell r="P20">
            <v>100098.55</v>
          </cell>
          <cell r="Q20">
            <v>127164.26999999999</v>
          </cell>
          <cell r="R20">
            <v>3788718.89</v>
          </cell>
          <cell r="S20">
            <v>261865.99</v>
          </cell>
          <cell r="T20">
            <v>150180.41</v>
          </cell>
          <cell r="U20">
            <v>58523.969999999987</v>
          </cell>
          <cell r="V20">
            <v>71285.430000000008</v>
          </cell>
          <cell r="W20">
            <v>2834.62</v>
          </cell>
          <cell r="X20">
            <v>188659.66999999998</v>
          </cell>
          <cell r="Y20">
            <v>201178.02000000002</v>
          </cell>
          <cell r="Z20">
            <v>-4754.22</v>
          </cell>
          <cell r="AA20">
            <v>24873.7</v>
          </cell>
          <cell r="AB20">
            <v>217645.36</v>
          </cell>
          <cell r="AC20">
            <v>45168.43</v>
          </cell>
          <cell r="AD20">
            <v>12345.69</v>
          </cell>
          <cell r="AE20">
            <v>-69428.350000000006</v>
          </cell>
          <cell r="AF20">
            <v>4121.3099999999995</v>
          </cell>
          <cell r="AG20">
            <v>13386.55</v>
          </cell>
          <cell r="AH20">
            <v>286185.64999999997</v>
          </cell>
          <cell r="AI20">
            <v>63014.29</v>
          </cell>
          <cell r="AJ20">
            <v>145012.85999999999</v>
          </cell>
          <cell r="AK20">
            <v>3321.36</v>
          </cell>
          <cell r="AL20">
            <v>60359.199999999997</v>
          </cell>
          <cell r="AM20">
            <v>88967.51</v>
          </cell>
          <cell r="AN20">
            <v>41750.230000000003</v>
          </cell>
          <cell r="AO20">
            <v>4170.1900000000005</v>
          </cell>
          <cell r="AP20">
            <v>7509.7399999999989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7237257.3100000033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204162.97</v>
          </cell>
        </row>
        <row r="21">
          <cell r="F21" t="str">
            <v>04069</v>
          </cell>
          <cell r="G21">
            <v>2295.5500000000002</v>
          </cell>
          <cell r="H21">
            <v>10800</v>
          </cell>
          <cell r="I21">
            <v>3160.8799999999997</v>
          </cell>
          <cell r="J21">
            <v>0</v>
          </cell>
          <cell r="K21">
            <v>0</v>
          </cell>
          <cell r="L21">
            <v>0</v>
          </cell>
          <cell r="M21">
            <v>551.79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145944.65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3531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5816.91</v>
          </cell>
          <cell r="AH21">
            <v>11134.18</v>
          </cell>
          <cell r="AI21">
            <v>5112.6299999999992</v>
          </cell>
          <cell r="AJ21">
            <v>2510.5100000000002</v>
          </cell>
          <cell r="AK21">
            <v>0</v>
          </cell>
          <cell r="AL21">
            <v>6530.6</v>
          </cell>
          <cell r="AM21">
            <v>6332</v>
          </cell>
          <cell r="AN21">
            <v>442.27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204162.97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3863298.45</v>
          </cell>
        </row>
        <row r="22">
          <cell r="F22" t="str">
            <v>04127</v>
          </cell>
          <cell r="G22">
            <v>7733.8</v>
          </cell>
          <cell r="H22">
            <v>65011.94</v>
          </cell>
          <cell r="I22">
            <v>166470.41</v>
          </cell>
          <cell r="J22">
            <v>2032.2</v>
          </cell>
          <cell r="K22">
            <v>1898.07</v>
          </cell>
          <cell r="L22">
            <v>76282.179999999993</v>
          </cell>
          <cell r="M22">
            <v>37579.920000000006</v>
          </cell>
          <cell r="N22">
            <v>186463.83000000002</v>
          </cell>
          <cell r="O22">
            <v>67571.86</v>
          </cell>
          <cell r="P22">
            <v>57.98</v>
          </cell>
          <cell r="Q22">
            <v>91934.439999999988</v>
          </cell>
          <cell r="R22">
            <v>2074011.1499999997</v>
          </cell>
          <cell r="S22">
            <v>133509.15</v>
          </cell>
          <cell r="T22">
            <v>48836.36</v>
          </cell>
          <cell r="U22">
            <v>54332.939999999995</v>
          </cell>
          <cell r="V22">
            <v>71656.42</v>
          </cell>
          <cell r="W22">
            <v>0</v>
          </cell>
          <cell r="X22">
            <v>66169.570000000007</v>
          </cell>
          <cell r="Y22">
            <v>108327.75</v>
          </cell>
          <cell r="Z22">
            <v>0</v>
          </cell>
          <cell r="AA22">
            <v>14875.290000000003</v>
          </cell>
          <cell r="AB22">
            <v>137641.65000000002</v>
          </cell>
          <cell r="AC22">
            <v>24575.829999999998</v>
          </cell>
          <cell r="AD22">
            <v>5874.19</v>
          </cell>
          <cell r="AE22">
            <v>-42700.44</v>
          </cell>
          <cell r="AF22">
            <v>7804.63</v>
          </cell>
          <cell r="AG22">
            <v>34339.46</v>
          </cell>
          <cell r="AH22">
            <v>165305.02000000002</v>
          </cell>
          <cell r="AI22">
            <v>78021.919999999998</v>
          </cell>
          <cell r="AJ22">
            <v>69915.069999999992</v>
          </cell>
          <cell r="AK22">
            <v>916.11</v>
          </cell>
          <cell r="AL22">
            <v>44180.87</v>
          </cell>
          <cell r="AM22">
            <v>64145.599999999999</v>
          </cell>
          <cell r="AN22">
            <v>0</v>
          </cell>
          <cell r="AO22">
            <v>0</v>
          </cell>
          <cell r="AP22">
            <v>-1476.7199999999998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3863298.4499999988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14601371.84</v>
          </cell>
        </row>
        <row r="23">
          <cell r="F23" t="str">
            <v>04129</v>
          </cell>
          <cell r="G23">
            <v>41120.82</v>
          </cell>
          <cell r="H23">
            <v>233514.63999999998</v>
          </cell>
          <cell r="I23">
            <v>314996.62</v>
          </cell>
          <cell r="J23">
            <v>55476.5</v>
          </cell>
          <cell r="K23">
            <v>0</v>
          </cell>
          <cell r="L23">
            <v>336124.33</v>
          </cell>
          <cell r="M23">
            <v>172806.78</v>
          </cell>
          <cell r="N23">
            <v>656142.84</v>
          </cell>
          <cell r="O23">
            <v>275127.59999999998</v>
          </cell>
          <cell r="P23">
            <v>111661.7</v>
          </cell>
          <cell r="Q23">
            <v>280615.90000000002</v>
          </cell>
          <cell r="R23">
            <v>7876953.0299999965</v>
          </cell>
          <cell r="S23">
            <v>642501.81000000006</v>
          </cell>
          <cell r="T23">
            <v>46462.1</v>
          </cell>
          <cell r="U23">
            <v>228191.21000000005</v>
          </cell>
          <cell r="V23">
            <v>165216.25</v>
          </cell>
          <cell r="W23">
            <v>28324.2</v>
          </cell>
          <cell r="X23">
            <v>336340.83</v>
          </cell>
          <cell r="Y23">
            <v>341595.87</v>
          </cell>
          <cell r="Z23">
            <v>-6402.99</v>
          </cell>
          <cell r="AA23">
            <v>95444.87</v>
          </cell>
          <cell r="AB23">
            <v>491388.49000000005</v>
          </cell>
          <cell r="AC23">
            <v>109000.32999999999</v>
          </cell>
          <cell r="AD23">
            <v>36323.129999999997</v>
          </cell>
          <cell r="AE23">
            <v>-149633.32999999999</v>
          </cell>
          <cell r="AF23">
            <v>74913.41</v>
          </cell>
          <cell r="AG23">
            <v>149974.02000000002</v>
          </cell>
          <cell r="AH23">
            <v>546789.66999999993</v>
          </cell>
          <cell r="AI23">
            <v>318338.44</v>
          </cell>
          <cell r="AJ23">
            <v>302009.42</v>
          </cell>
          <cell r="AK23">
            <v>2083.7600000000002</v>
          </cell>
          <cell r="AL23">
            <v>190462.94</v>
          </cell>
          <cell r="AM23">
            <v>205115.05000000002</v>
          </cell>
          <cell r="AN23">
            <v>48980.53</v>
          </cell>
          <cell r="AO23">
            <v>0</v>
          </cell>
          <cell r="AP23">
            <v>37331.29</v>
          </cell>
          <cell r="AQ23">
            <v>0</v>
          </cell>
          <cell r="AR23">
            <v>0</v>
          </cell>
          <cell r="AS23">
            <v>0</v>
          </cell>
          <cell r="AT23">
            <v>6079.7800000000007</v>
          </cell>
          <cell r="AU23">
            <v>14601371.839999992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13242929.699999999</v>
          </cell>
        </row>
        <row r="24">
          <cell r="F24" t="str">
            <v>04222</v>
          </cell>
          <cell r="G24">
            <v>29066.959999999999</v>
          </cell>
          <cell r="H24">
            <v>207763.05999999997</v>
          </cell>
          <cell r="I24">
            <v>208238.03</v>
          </cell>
          <cell r="J24">
            <v>3107.5</v>
          </cell>
          <cell r="K24">
            <v>2137.12</v>
          </cell>
          <cell r="L24">
            <v>260737.61</v>
          </cell>
          <cell r="M24">
            <v>189926.87999999998</v>
          </cell>
          <cell r="N24">
            <v>952761.0199999999</v>
          </cell>
          <cell r="O24">
            <v>310448.39</v>
          </cell>
          <cell r="P24">
            <v>2500</v>
          </cell>
          <cell r="Q24">
            <v>293538.52</v>
          </cell>
          <cell r="R24">
            <v>7482847.3000000007</v>
          </cell>
          <cell r="S24">
            <v>559867.09999999986</v>
          </cell>
          <cell r="T24">
            <v>0</v>
          </cell>
          <cell r="U24">
            <v>146595.89000000004</v>
          </cell>
          <cell r="V24">
            <v>123711.77999999998</v>
          </cell>
          <cell r="W24">
            <v>0</v>
          </cell>
          <cell r="X24">
            <v>213987.95</v>
          </cell>
          <cell r="Y24">
            <v>314440.32000000001</v>
          </cell>
          <cell r="Z24">
            <v>0</v>
          </cell>
          <cell r="AA24">
            <v>36664.43</v>
          </cell>
          <cell r="AB24">
            <v>336378.61</v>
          </cell>
          <cell r="AC24">
            <v>75936.02</v>
          </cell>
          <cell r="AD24">
            <v>13146.27</v>
          </cell>
          <cell r="AE24">
            <v>-128191.3</v>
          </cell>
          <cell r="AF24">
            <v>0</v>
          </cell>
          <cell r="AG24">
            <v>83970.2</v>
          </cell>
          <cell r="AH24">
            <v>466361.64999999997</v>
          </cell>
          <cell r="AI24">
            <v>416922.41</v>
          </cell>
          <cell r="AJ24">
            <v>290153.10000000003</v>
          </cell>
          <cell r="AK24">
            <v>14205.21</v>
          </cell>
          <cell r="AL24">
            <v>127361.49</v>
          </cell>
          <cell r="AM24">
            <v>149536.58000000002</v>
          </cell>
          <cell r="AN24">
            <v>0</v>
          </cell>
          <cell r="AO24">
            <v>0</v>
          </cell>
          <cell r="AP24">
            <v>58809.599999999999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13242929.699999997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11724227.74</v>
          </cell>
        </row>
        <row r="25">
          <cell r="F25" t="str">
            <v>04228</v>
          </cell>
          <cell r="G25">
            <v>83761.16</v>
          </cell>
          <cell r="H25">
            <v>260630.69</v>
          </cell>
          <cell r="I25">
            <v>206063.06</v>
          </cell>
          <cell r="J25">
            <v>0</v>
          </cell>
          <cell r="K25">
            <v>2768.41</v>
          </cell>
          <cell r="L25">
            <v>183079.84000000003</v>
          </cell>
          <cell r="M25">
            <v>73923.409999999989</v>
          </cell>
          <cell r="N25">
            <v>673703.67</v>
          </cell>
          <cell r="O25">
            <v>248661.84000000003</v>
          </cell>
          <cell r="P25">
            <v>0</v>
          </cell>
          <cell r="Q25">
            <v>300229.98999999993</v>
          </cell>
          <cell r="R25">
            <v>6820680.589999998</v>
          </cell>
          <cell r="S25">
            <v>320273.95000000007</v>
          </cell>
          <cell r="T25">
            <v>0</v>
          </cell>
          <cell r="U25">
            <v>22182.120000000003</v>
          </cell>
          <cell r="V25">
            <v>1070.19</v>
          </cell>
          <cell r="W25">
            <v>48029.209999999992</v>
          </cell>
          <cell r="X25">
            <v>177942.25</v>
          </cell>
          <cell r="Y25">
            <v>208494.92</v>
          </cell>
          <cell r="Z25">
            <v>0</v>
          </cell>
          <cell r="AA25">
            <v>103258.37000000001</v>
          </cell>
          <cell r="AB25">
            <v>578682.57000000007</v>
          </cell>
          <cell r="AC25">
            <v>60852.98</v>
          </cell>
          <cell r="AD25">
            <v>18453.48</v>
          </cell>
          <cell r="AE25">
            <v>-47025</v>
          </cell>
          <cell r="AF25">
            <v>13494.18</v>
          </cell>
          <cell r="AG25">
            <v>139302.56</v>
          </cell>
          <cell r="AH25">
            <v>491026.55</v>
          </cell>
          <cell r="AI25">
            <v>76574.790000000008</v>
          </cell>
          <cell r="AJ25">
            <v>297410.40000000002</v>
          </cell>
          <cell r="AK25">
            <v>0</v>
          </cell>
          <cell r="AL25">
            <v>96253.63</v>
          </cell>
          <cell r="AM25">
            <v>155605.06</v>
          </cell>
          <cell r="AN25">
            <v>0</v>
          </cell>
          <cell r="AO25">
            <v>0</v>
          </cell>
          <cell r="AP25">
            <v>106505.43</v>
          </cell>
          <cell r="AQ25">
            <v>1852.66</v>
          </cell>
          <cell r="AR25">
            <v>484.78</v>
          </cell>
          <cell r="AS25">
            <v>0</v>
          </cell>
          <cell r="AT25">
            <v>0</v>
          </cell>
          <cell r="AU25">
            <v>11724227.739999998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73961689.769999996</v>
          </cell>
        </row>
        <row r="26">
          <cell r="F26" t="str">
            <v>04246</v>
          </cell>
          <cell r="G26">
            <v>579944.94999999995</v>
          </cell>
          <cell r="H26">
            <v>1165276.3800000001</v>
          </cell>
          <cell r="I26">
            <v>859354.85999999987</v>
          </cell>
          <cell r="J26">
            <v>533333.96000000008</v>
          </cell>
          <cell r="K26">
            <v>85817.94</v>
          </cell>
          <cell r="L26">
            <v>1512987.4300000002</v>
          </cell>
          <cell r="M26">
            <v>1013732.4299999998</v>
          </cell>
          <cell r="N26">
            <v>4716658.709999999</v>
          </cell>
          <cell r="O26">
            <v>2580802.61</v>
          </cell>
          <cell r="P26">
            <v>213944.72999999998</v>
          </cell>
          <cell r="Q26">
            <v>1885298.5900000003</v>
          </cell>
          <cell r="R26">
            <v>41392275.089999974</v>
          </cell>
          <cell r="S26">
            <v>1552096.81</v>
          </cell>
          <cell r="T26">
            <v>14600</v>
          </cell>
          <cell r="U26">
            <v>1927247.9700000004</v>
          </cell>
          <cell r="V26">
            <v>1265595.2500000002</v>
          </cell>
          <cell r="W26">
            <v>219946.31</v>
          </cell>
          <cell r="X26">
            <v>1327029.1299999999</v>
          </cell>
          <cell r="Y26">
            <v>1325079.82</v>
          </cell>
          <cell r="Z26">
            <v>-29016.76</v>
          </cell>
          <cell r="AA26">
            <v>208348.19000000003</v>
          </cell>
          <cell r="AB26">
            <v>1109587.8700000001</v>
          </cell>
          <cell r="AC26">
            <v>291654.5</v>
          </cell>
          <cell r="AD26">
            <v>19166</v>
          </cell>
          <cell r="AE26">
            <v>-105476.82</v>
          </cell>
          <cell r="AF26">
            <v>298794.67</v>
          </cell>
          <cell r="AG26">
            <v>479560.00000000006</v>
          </cell>
          <cell r="AH26">
            <v>2203912.6500000004</v>
          </cell>
          <cell r="AI26">
            <v>2071155.7900000003</v>
          </cell>
          <cell r="AJ26">
            <v>1145960.6100000001</v>
          </cell>
          <cell r="AK26">
            <v>160243.72999999998</v>
          </cell>
          <cell r="AL26">
            <v>413245.26</v>
          </cell>
          <cell r="AM26">
            <v>1088011.72</v>
          </cell>
          <cell r="AN26">
            <v>0</v>
          </cell>
          <cell r="AO26">
            <v>92766.720000000001</v>
          </cell>
          <cell r="AP26">
            <v>14717.73</v>
          </cell>
          <cell r="AQ26">
            <v>0</v>
          </cell>
          <cell r="AR26">
            <v>0</v>
          </cell>
          <cell r="AS26">
            <v>0</v>
          </cell>
          <cell r="AT26">
            <v>328034.94</v>
          </cell>
          <cell r="AU26">
            <v>73961689.769999996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36860516.539999999</v>
          </cell>
        </row>
        <row r="27">
          <cell r="F27" t="str">
            <v>05121</v>
          </cell>
          <cell r="G27">
            <v>66421.61</v>
          </cell>
          <cell r="H27">
            <v>360659.44999999995</v>
          </cell>
          <cell r="I27">
            <v>409996.61000000004</v>
          </cell>
          <cell r="J27">
            <v>247043.78999999995</v>
          </cell>
          <cell r="K27">
            <v>77173.27</v>
          </cell>
          <cell r="L27">
            <v>724074.99</v>
          </cell>
          <cell r="M27">
            <v>234765.15</v>
          </cell>
          <cell r="N27">
            <v>2410690.6799999997</v>
          </cell>
          <cell r="O27">
            <v>592394.1</v>
          </cell>
          <cell r="P27">
            <v>202444.56000000003</v>
          </cell>
          <cell r="Q27">
            <v>1130846.3500000001</v>
          </cell>
          <cell r="R27">
            <v>22526927.709999986</v>
          </cell>
          <cell r="S27">
            <v>763942.35999999987</v>
          </cell>
          <cell r="T27">
            <v>0</v>
          </cell>
          <cell r="U27">
            <v>0</v>
          </cell>
          <cell r="V27">
            <v>285854.84000000003</v>
          </cell>
          <cell r="W27">
            <v>71078.86</v>
          </cell>
          <cell r="X27">
            <v>620488.43000000005</v>
          </cell>
          <cell r="Y27">
            <v>732401.95</v>
          </cell>
          <cell r="Z27">
            <v>0</v>
          </cell>
          <cell r="AA27">
            <v>245427.29000000004</v>
          </cell>
          <cell r="AB27">
            <v>1130044.77</v>
          </cell>
          <cell r="AC27">
            <v>292281.24000000005</v>
          </cell>
          <cell r="AD27">
            <v>41997.49</v>
          </cell>
          <cell r="AE27">
            <v>-195055.6</v>
          </cell>
          <cell r="AF27">
            <v>154402.13</v>
          </cell>
          <cell r="AG27">
            <v>192015.38</v>
          </cell>
          <cell r="AH27">
            <v>1238119.3500000003</v>
          </cell>
          <cell r="AI27">
            <v>657145.88</v>
          </cell>
          <cell r="AJ27">
            <v>856324.93</v>
          </cell>
          <cell r="AK27">
            <v>62762.63</v>
          </cell>
          <cell r="AL27">
            <v>254922.41</v>
          </cell>
          <cell r="AM27">
            <v>449808.93</v>
          </cell>
          <cell r="AN27">
            <v>1479.66</v>
          </cell>
          <cell r="AO27">
            <v>21635.34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36860516.539999977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3364016.14</v>
          </cell>
        </row>
        <row r="28">
          <cell r="F28" t="str">
            <v>05313</v>
          </cell>
          <cell r="G28">
            <v>29052.34</v>
          </cell>
          <cell r="H28">
            <v>107568.98999999999</v>
          </cell>
          <cell r="I28">
            <v>122415.90999999999</v>
          </cell>
          <cell r="J28">
            <v>7075.1100000000006</v>
          </cell>
          <cell r="K28">
            <v>3268.03</v>
          </cell>
          <cell r="L28">
            <v>3360.3900000000003</v>
          </cell>
          <cell r="M28">
            <v>62475.819999999992</v>
          </cell>
          <cell r="N28">
            <v>375991.35999999993</v>
          </cell>
          <cell r="O28">
            <v>55425.05</v>
          </cell>
          <cell r="P28">
            <v>28636.240000000002</v>
          </cell>
          <cell r="Q28">
            <v>39816.259999999987</v>
          </cell>
          <cell r="R28">
            <v>1969843.9000000001</v>
          </cell>
          <cell r="S28">
            <v>95270.959999999992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60023.47</v>
          </cell>
          <cell r="Y28">
            <v>59252.240000000005</v>
          </cell>
          <cell r="Z28">
            <v>0</v>
          </cell>
          <cell r="AA28">
            <v>17018.189999999999</v>
          </cell>
          <cell r="AB28">
            <v>87219.27</v>
          </cell>
          <cell r="AC28">
            <v>22937.919999999998</v>
          </cell>
          <cell r="AD28">
            <v>0</v>
          </cell>
          <cell r="AE28">
            <v>-20718.79</v>
          </cell>
          <cell r="AF28">
            <v>13715.57</v>
          </cell>
          <cell r="AG28">
            <v>1084.01</v>
          </cell>
          <cell r="AH28">
            <v>53045.750000000007</v>
          </cell>
          <cell r="AI28">
            <v>54946.11</v>
          </cell>
          <cell r="AJ28">
            <v>70805.210000000006</v>
          </cell>
          <cell r="AK28">
            <v>390.24</v>
          </cell>
          <cell r="AL28">
            <v>0</v>
          </cell>
          <cell r="AM28">
            <v>39280.35</v>
          </cell>
          <cell r="AN28">
            <v>0</v>
          </cell>
          <cell r="AO28">
            <v>0</v>
          </cell>
          <cell r="AP28">
            <v>4816.24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3364016.1400000006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25480298.760000002</v>
          </cell>
        </row>
        <row r="29">
          <cell r="F29" t="str">
            <v>05323</v>
          </cell>
          <cell r="G29">
            <v>92017.1</v>
          </cell>
          <cell r="H29">
            <v>366212.67</v>
          </cell>
          <cell r="I29">
            <v>304495.97000000003</v>
          </cell>
          <cell r="J29">
            <v>148952.88999999998</v>
          </cell>
          <cell r="K29">
            <v>59954.849999999991</v>
          </cell>
          <cell r="L29">
            <v>625886.29</v>
          </cell>
          <cell r="M29">
            <v>431380.41</v>
          </cell>
          <cell r="N29">
            <v>1473479.6099999999</v>
          </cell>
          <cell r="O29">
            <v>648101.64999999979</v>
          </cell>
          <cell r="P29">
            <v>100661.37999999999</v>
          </cell>
          <cell r="Q29">
            <v>927093.20999999985</v>
          </cell>
          <cell r="R29">
            <v>14506262.680000002</v>
          </cell>
          <cell r="S29">
            <v>530268.40999999992</v>
          </cell>
          <cell r="T29">
            <v>0</v>
          </cell>
          <cell r="U29">
            <v>498308.77</v>
          </cell>
          <cell r="V29">
            <v>0</v>
          </cell>
          <cell r="W29">
            <v>5143.07</v>
          </cell>
          <cell r="X29">
            <v>404751.94</v>
          </cell>
          <cell r="Y29">
            <v>621064.82000000007</v>
          </cell>
          <cell r="Z29">
            <v>0</v>
          </cell>
          <cell r="AA29">
            <v>46238.479999999996</v>
          </cell>
          <cell r="AB29">
            <v>777160.65999999992</v>
          </cell>
          <cell r="AC29">
            <v>206478.00999999998</v>
          </cell>
          <cell r="AD29">
            <v>23478</v>
          </cell>
          <cell r="AE29">
            <v>-98029.16</v>
          </cell>
          <cell r="AF29">
            <v>130269.61000000002</v>
          </cell>
          <cell r="AG29">
            <v>139284.58000000002</v>
          </cell>
          <cell r="AH29">
            <v>908830.11</v>
          </cell>
          <cell r="AI29">
            <v>515192.33999999997</v>
          </cell>
          <cell r="AJ29">
            <v>510419.92</v>
          </cell>
          <cell r="AK29">
            <v>1071.51</v>
          </cell>
          <cell r="AL29">
            <v>170078.89</v>
          </cell>
          <cell r="AM29">
            <v>347947.58999999997</v>
          </cell>
          <cell r="AN29">
            <v>3151.21</v>
          </cell>
          <cell r="AO29">
            <v>0</v>
          </cell>
          <cell r="AP29">
            <v>39819.159999999996</v>
          </cell>
          <cell r="AQ29">
            <v>0</v>
          </cell>
          <cell r="AR29">
            <v>0</v>
          </cell>
          <cell r="AS29">
            <v>0</v>
          </cell>
          <cell r="AT29">
            <v>14872.13</v>
          </cell>
          <cell r="AU29">
            <v>25480298.760000005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7522117.3499999996</v>
          </cell>
        </row>
        <row r="30">
          <cell r="F30" t="str">
            <v>05401</v>
          </cell>
          <cell r="G30">
            <v>53194.429999999993</v>
          </cell>
          <cell r="H30">
            <v>194100.71</v>
          </cell>
          <cell r="I30">
            <v>185097.18999999997</v>
          </cell>
          <cell r="J30">
            <v>14559.23</v>
          </cell>
          <cell r="K30">
            <v>0</v>
          </cell>
          <cell r="L30">
            <v>115460.90000000001</v>
          </cell>
          <cell r="M30">
            <v>79093.36</v>
          </cell>
          <cell r="N30">
            <v>609302.23</v>
          </cell>
          <cell r="O30">
            <v>156032.29</v>
          </cell>
          <cell r="P30">
            <v>73070.179999999993</v>
          </cell>
          <cell r="Q30">
            <v>240208.57</v>
          </cell>
          <cell r="R30">
            <v>3855836.0899999994</v>
          </cell>
          <cell r="S30">
            <v>199355.83</v>
          </cell>
          <cell r="T30">
            <v>0</v>
          </cell>
          <cell r="U30">
            <v>22059.1</v>
          </cell>
          <cell r="V30">
            <v>73833.61</v>
          </cell>
          <cell r="W30">
            <v>54044.850000000006</v>
          </cell>
          <cell r="X30">
            <v>148557.79</v>
          </cell>
          <cell r="Y30">
            <v>197269.68</v>
          </cell>
          <cell r="Z30">
            <v>0</v>
          </cell>
          <cell r="AA30">
            <v>54884.61</v>
          </cell>
          <cell r="AB30">
            <v>204229.44</v>
          </cell>
          <cell r="AC30">
            <v>47789.08</v>
          </cell>
          <cell r="AD30">
            <v>9369.6</v>
          </cell>
          <cell r="AE30">
            <v>-43568.4</v>
          </cell>
          <cell r="AF30">
            <v>34070.53</v>
          </cell>
          <cell r="AG30">
            <v>7742.4</v>
          </cell>
          <cell r="AH30">
            <v>293425.91999999993</v>
          </cell>
          <cell r="AI30">
            <v>173807.65</v>
          </cell>
          <cell r="AJ30">
            <v>275829.25</v>
          </cell>
          <cell r="AK30">
            <v>3172.44</v>
          </cell>
          <cell r="AL30">
            <v>32005.77</v>
          </cell>
          <cell r="AM30">
            <v>145325.25</v>
          </cell>
          <cell r="AN30">
            <v>0</v>
          </cell>
          <cell r="AO30">
            <v>0</v>
          </cell>
          <cell r="AP30">
            <v>12957.77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7522117.3499999996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21238659.100000001</v>
          </cell>
        </row>
        <row r="31">
          <cell r="F31" t="str">
            <v>05402</v>
          </cell>
          <cell r="G31">
            <v>34082.85</v>
          </cell>
          <cell r="H31">
            <v>298934.95000000007</v>
          </cell>
          <cell r="I31">
            <v>178186.12</v>
          </cell>
          <cell r="J31">
            <v>77120.62000000001</v>
          </cell>
          <cell r="K31">
            <v>6655.14</v>
          </cell>
          <cell r="L31">
            <v>317585.62999999995</v>
          </cell>
          <cell r="M31">
            <v>167195.57</v>
          </cell>
          <cell r="N31">
            <v>780954.92999999993</v>
          </cell>
          <cell r="O31">
            <v>351810.97000000003</v>
          </cell>
          <cell r="P31">
            <v>98490.62</v>
          </cell>
          <cell r="Q31">
            <v>282282.08999999997</v>
          </cell>
          <cell r="R31">
            <v>15052249.230000004</v>
          </cell>
          <cell r="S31">
            <v>411836.38</v>
          </cell>
          <cell r="T31">
            <v>0</v>
          </cell>
          <cell r="U31">
            <v>209563.58</v>
          </cell>
          <cell r="V31">
            <v>61036.320000000007</v>
          </cell>
          <cell r="W31">
            <v>121975.09</v>
          </cell>
          <cell r="X31">
            <v>204213.43</v>
          </cell>
          <cell r="Y31">
            <v>259185.92000000001</v>
          </cell>
          <cell r="Z31">
            <v>-8278.2000000000007</v>
          </cell>
          <cell r="AA31">
            <v>120637.14</v>
          </cell>
          <cell r="AB31">
            <v>343482.08</v>
          </cell>
          <cell r="AC31">
            <v>157862.58000000002</v>
          </cell>
          <cell r="AD31">
            <v>20371</v>
          </cell>
          <cell r="AE31">
            <v>-169464.54</v>
          </cell>
          <cell r="AF31">
            <v>113285.23999999999</v>
          </cell>
          <cell r="AG31">
            <v>13098.8</v>
          </cell>
          <cell r="AH31">
            <v>411793.13</v>
          </cell>
          <cell r="AI31">
            <v>298855.96999999997</v>
          </cell>
          <cell r="AJ31">
            <v>364089.39</v>
          </cell>
          <cell r="AK31">
            <v>3363.25</v>
          </cell>
          <cell r="AL31">
            <v>159030.20000000001</v>
          </cell>
          <cell r="AM31">
            <v>307890.86</v>
          </cell>
          <cell r="AN31">
            <v>84930.12</v>
          </cell>
          <cell r="AO31">
            <v>0</v>
          </cell>
          <cell r="AP31">
            <v>7681.4700000000012</v>
          </cell>
          <cell r="AQ31">
            <v>0</v>
          </cell>
          <cell r="AR31">
            <v>0</v>
          </cell>
          <cell r="AS31">
            <v>0</v>
          </cell>
          <cell r="AT31">
            <v>96671.17</v>
          </cell>
          <cell r="AU31">
            <v>21238659.100000001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211326924.53</v>
          </cell>
        </row>
        <row r="32">
          <cell r="F32" t="str">
            <v>06037</v>
          </cell>
          <cell r="G32">
            <v>369675.23000000004</v>
          </cell>
          <cell r="H32">
            <v>838779.64</v>
          </cell>
          <cell r="I32">
            <v>1815962.6800000002</v>
          </cell>
          <cell r="J32">
            <v>1412458.85</v>
          </cell>
          <cell r="K32">
            <v>840473.25999999989</v>
          </cell>
          <cell r="L32">
            <v>4322628.2700000005</v>
          </cell>
          <cell r="M32">
            <v>4916185.629999999</v>
          </cell>
          <cell r="N32">
            <v>13530822.189999999</v>
          </cell>
          <cell r="O32">
            <v>5787548.8499999996</v>
          </cell>
          <cell r="P32">
            <v>4033434.3799999994</v>
          </cell>
          <cell r="Q32">
            <v>6953542.54</v>
          </cell>
          <cell r="R32">
            <v>114749521.58000003</v>
          </cell>
          <cell r="S32">
            <v>2685249.61</v>
          </cell>
          <cell r="T32">
            <v>448891.78</v>
          </cell>
          <cell r="U32">
            <v>3245149.1800000006</v>
          </cell>
          <cell r="V32">
            <v>5095761.870000001</v>
          </cell>
          <cell r="W32">
            <v>292880.56999999995</v>
          </cell>
          <cell r="X32">
            <v>3127783.3000000003</v>
          </cell>
          <cell r="Y32">
            <v>3649964.1699999995</v>
          </cell>
          <cell r="Z32">
            <v>0</v>
          </cell>
          <cell r="AA32">
            <v>700812.30999999994</v>
          </cell>
          <cell r="AB32">
            <v>5338827.83</v>
          </cell>
          <cell r="AC32">
            <v>1197780.7200000002</v>
          </cell>
          <cell r="AD32">
            <v>113775.42</v>
          </cell>
          <cell r="AE32">
            <v>-417400.47</v>
          </cell>
          <cell r="AF32">
            <v>939010.88</v>
          </cell>
          <cell r="AG32">
            <v>1563827.06</v>
          </cell>
          <cell r="AH32">
            <v>8437243.8699999992</v>
          </cell>
          <cell r="AI32">
            <v>6160615.8999999994</v>
          </cell>
          <cell r="AJ32">
            <v>3871551.93</v>
          </cell>
          <cell r="AK32">
            <v>390900.23</v>
          </cell>
          <cell r="AL32">
            <v>1462457.84</v>
          </cell>
          <cell r="AM32">
            <v>2002539.12</v>
          </cell>
          <cell r="AN32">
            <v>0</v>
          </cell>
          <cell r="AO32">
            <v>592816.39</v>
          </cell>
          <cell r="AP32">
            <v>0</v>
          </cell>
          <cell r="AQ32">
            <v>4802.17</v>
          </cell>
          <cell r="AR32">
            <v>500794.16</v>
          </cell>
          <cell r="AS32">
            <v>0</v>
          </cell>
          <cell r="AT32">
            <v>349855.58999999997</v>
          </cell>
          <cell r="AU32">
            <v>211326924.53000003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15463694.460000001</v>
          </cell>
        </row>
        <row r="33">
          <cell r="F33" t="str">
            <v>06098</v>
          </cell>
          <cell r="G33">
            <v>13174.41</v>
          </cell>
          <cell r="H33">
            <v>337159.93</v>
          </cell>
          <cell r="I33">
            <v>280763.28999999998</v>
          </cell>
          <cell r="J33">
            <v>0</v>
          </cell>
          <cell r="K33">
            <v>0</v>
          </cell>
          <cell r="L33">
            <v>28028.419999999995</v>
          </cell>
          <cell r="M33">
            <v>153047.25999999998</v>
          </cell>
          <cell r="N33">
            <v>732829.27</v>
          </cell>
          <cell r="O33">
            <v>313042.53000000003</v>
          </cell>
          <cell r="P33">
            <v>64859.49</v>
          </cell>
          <cell r="Q33">
            <v>45649.4</v>
          </cell>
          <cell r="R33">
            <v>8054788.5300000012</v>
          </cell>
          <cell r="S33">
            <v>401984.71</v>
          </cell>
          <cell r="T33">
            <v>1308707.28</v>
          </cell>
          <cell r="U33">
            <v>173058.41000000003</v>
          </cell>
          <cell r="V33">
            <v>82971.19</v>
          </cell>
          <cell r="W33">
            <v>0</v>
          </cell>
          <cell r="X33">
            <v>247001.7</v>
          </cell>
          <cell r="Y33">
            <v>323063.01999999996</v>
          </cell>
          <cell r="Z33">
            <v>0</v>
          </cell>
          <cell r="AA33">
            <v>0</v>
          </cell>
          <cell r="AB33">
            <v>893264.36</v>
          </cell>
          <cell r="AC33">
            <v>0</v>
          </cell>
          <cell r="AD33">
            <v>0</v>
          </cell>
          <cell r="AE33">
            <v>0</v>
          </cell>
          <cell r="AF33">
            <v>65979.239999999991</v>
          </cell>
          <cell r="AG33">
            <v>195043.86</v>
          </cell>
          <cell r="AH33">
            <v>727493.87999999989</v>
          </cell>
          <cell r="AI33">
            <v>96228.4</v>
          </cell>
          <cell r="AJ33">
            <v>417063.95</v>
          </cell>
          <cell r="AK33">
            <v>7279.5999999999995</v>
          </cell>
          <cell r="AL33">
            <v>141371</v>
          </cell>
          <cell r="AM33">
            <v>359841.32999999996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15463694.459999999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12879325.01</v>
          </cell>
        </row>
        <row r="34">
          <cell r="F34" t="str">
            <v>06101</v>
          </cell>
          <cell r="G34">
            <v>17947.63</v>
          </cell>
          <cell r="H34">
            <v>378146.86000000004</v>
          </cell>
          <cell r="I34">
            <v>207735.72</v>
          </cell>
          <cell r="J34">
            <v>60223.25</v>
          </cell>
          <cell r="K34">
            <v>0</v>
          </cell>
          <cell r="L34">
            <v>142473.31000000003</v>
          </cell>
          <cell r="M34">
            <v>188302.21999999997</v>
          </cell>
          <cell r="N34">
            <v>909939.14000000013</v>
          </cell>
          <cell r="O34">
            <v>246654.37000000002</v>
          </cell>
          <cell r="P34">
            <v>0</v>
          </cell>
          <cell r="Q34">
            <v>17509</v>
          </cell>
          <cell r="R34">
            <v>6930616.410000002</v>
          </cell>
          <cell r="S34">
            <v>370364.47</v>
          </cell>
          <cell r="T34">
            <v>1253095.08</v>
          </cell>
          <cell r="U34">
            <v>57188.97</v>
          </cell>
          <cell r="V34">
            <v>151359.06000000003</v>
          </cell>
          <cell r="W34">
            <v>54040.14</v>
          </cell>
          <cell r="X34">
            <v>207234.75</v>
          </cell>
          <cell r="Y34">
            <v>173225.55000000002</v>
          </cell>
          <cell r="Z34">
            <v>0</v>
          </cell>
          <cell r="AA34">
            <v>0</v>
          </cell>
          <cell r="AB34">
            <v>297661.01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105260.61999999998</v>
          </cell>
          <cell r="AH34">
            <v>424393.27999999997</v>
          </cell>
          <cell r="AI34">
            <v>201484.16</v>
          </cell>
          <cell r="AJ34">
            <v>272845.09000000003</v>
          </cell>
          <cell r="AK34">
            <v>0</v>
          </cell>
          <cell r="AL34">
            <v>108696</v>
          </cell>
          <cell r="AM34">
            <v>102928.92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12879325.010000004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1530222.35</v>
          </cell>
        </row>
        <row r="35">
          <cell r="F35" t="str">
            <v>06103</v>
          </cell>
          <cell r="G35">
            <v>3.49</v>
          </cell>
          <cell r="H35">
            <v>85558.93</v>
          </cell>
          <cell r="I35">
            <v>98952.89</v>
          </cell>
          <cell r="J35">
            <v>0</v>
          </cell>
          <cell r="K35">
            <v>0</v>
          </cell>
          <cell r="L35">
            <v>36710.43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823750.4800000001</v>
          </cell>
          <cell r="S35">
            <v>0</v>
          </cell>
          <cell r="T35">
            <v>163914.08000000002</v>
          </cell>
          <cell r="U35">
            <v>0</v>
          </cell>
          <cell r="V35">
            <v>0</v>
          </cell>
          <cell r="W35">
            <v>0</v>
          </cell>
          <cell r="X35">
            <v>27925.809999999998</v>
          </cell>
          <cell r="Y35">
            <v>37498.730000000003</v>
          </cell>
          <cell r="Z35">
            <v>0</v>
          </cell>
          <cell r="AA35">
            <v>0</v>
          </cell>
          <cell r="AB35">
            <v>85686.659999999989</v>
          </cell>
          <cell r="AC35">
            <v>23619.48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11633.05</v>
          </cell>
          <cell r="AI35">
            <v>71319.030000000013</v>
          </cell>
          <cell r="AJ35">
            <v>25567.46</v>
          </cell>
          <cell r="AK35">
            <v>0</v>
          </cell>
          <cell r="AL35">
            <v>27736</v>
          </cell>
          <cell r="AM35">
            <v>10345.83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1530222.35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28001384.440000001</v>
          </cell>
        </row>
        <row r="36">
          <cell r="F36" t="str">
            <v>06112</v>
          </cell>
          <cell r="G36">
            <v>73756.92</v>
          </cell>
          <cell r="H36">
            <v>246802.83999999997</v>
          </cell>
          <cell r="I36">
            <v>436036.87000000005</v>
          </cell>
          <cell r="J36">
            <v>204250.21000000002</v>
          </cell>
          <cell r="K36">
            <v>46827.25</v>
          </cell>
          <cell r="L36">
            <v>446886.81000000011</v>
          </cell>
          <cell r="M36">
            <v>308257.33</v>
          </cell>
          <cell r="N36">
            <v>1646908.3599999999</v>
          </cell>
          <cell r="O36">
            <v>677786.05999999994</v>
          </cell>
          <cell r="P36">
            <v>145930.47999999992</v>
          </cell>
          <cell r="Q36">
            <v>890030.16</v>
          </cell>
          <cell r="R36">
            <v>15512276.789999999</v>
          </cell>
          <cell r="S36">
            <v>571883.17999999993</v>
          </cell>
          <cell r="T36">
            <v>176107.55</v>
          </cell>
          <cell r="U36">
            <v>323322.13000000012</v>
          </cell>
          <cell r="V36">
            <v>118128.8</v>
          </cell>
          <cell r="W36">
            <v>491139.3</v>
          </cell>
          <cell r="X36">
            <v>56711</v>
          </cell>
          <cell r="Y36">
            <v>481092.83</v>
          </cell>
          <cell r="Z36">
            <v>0</v>
          </cell>
          <cell r="AA36">
            <v>172931.8</v>
          </cell>
          <cell r="AB36">
            <v>971146.46</v>
          </cell>
          <cell r="AC36">
            <v>300533.96999999997</v>
          </cell>
          <cell r="AD36">
            <v>0</v>
          </cell>
          <cell r="AE36">
            <v>-60227.08</v>
          </cell>
          <cell r="AF36">
            <v>103770.45</v>
          </cell>
          <cell r="AG36">
            <v>612588.02</v>
          </cell>
          <cell r="AH36">
            <v>865069.71000000008</v>
          </cell>
          <cell r="AI36">
            <v>576506.6</v>
          </cell>
          <cell r="AJ36">
            <v>670720.66</v>
          </cell>
          <cell r="AK36">
            <v>48597.39</v>
          </cell>
          <cell r="AL36">
            <v>179474.01</v>
          </cell>
          <cell r="AM36">
            <v>314468.96000000002</v>
          </cell>
          <cell r="AN36">
            <v>0</v>
          </cell>
          <cell r="AO36">
            <v>101051.54</v>
          </cell>
          <cell r="AP36">
            <v>-10316.75</v>
          </cell>
          <cell r="AQ36">
            <v>0</v>
          </cell>
          <cell r="AR36">
            <v>0</v>
          </cell>
          <cell r="AS36">
            <v>0</v>
          </cell>
          <cell r="AT36">
            <v>300933.83</v>
          </cell>
          <cell r="AU36">
            <v>28001384.440000001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238978966.12</v>
          </cell>
        </row>
        <row r="37">
          <cell r="F37" t="str">
            <v>06114</v>
          </cell>
          <cell r="G37">
            <v>262311.7</v>
          </cell>
          <cell r="H37">
            <v>592420.95000000007</v>
          </cell>
          <cell r="I37">
            <v>1266006.8500000003</v>
          </cell>
          <cell r="J37">
            <v>1787303.21</v>
          </cell>
          <cell r="K37">
            <v>360951.17</v>
          </cell>
          <cell r="L37">
            <v>5485612.4800000004</v>
          </cell>
          <cell r="M37">
            <v>4298409.34</v>
          </cell>
          <cell r="N37">
            <v>15748051.789999997</v>
          </cell>
          <cell r="O37">
            <v>5693387.2699999996</v>
          </cell>
          <cell r="P37">
            <v>3066377.72</v>
          </cell>
          <cell r="Q37">
            <v>7858276.3699999992</v>
          </cell>
          <cell r="R37">
            <v>141476105.66</v>
          </cell>
          <cell r="S37">
            <v>3722572.6500000004</v>
          </cell>
          <cell r="T37">
            <v>398047.29</v>
          </cell>
          <cell r="U37">
            <v>4754566.3899999978</v>
          </cell>
          <cell r="V37">
            <v>1387463.8199999998</v>
          </cell>
          <cell r="W37">
            <v>7941.76</v>
          </cell>
          <cell r="X37">
            <v>3229200.04</v>
          </cell>
          <cell r="Y37">
            <v>4068507.8400000003</v>
          </cell>
          <cell r="Z37">
            <v>-14056.92</v>
          </cell>
          <cell r="AA37">
            <v>962813.51</v>
          </cell>
          <cell r="AB37">
            <v>8289062.3599999985</v>
          </cell>
          <cell r="AC37">
            <v>983084.54</v>
          </cell>
          <cell r="AD37">
            <v>157959.12</v>
          </cell>
          <cell r="AE37">
            <v>-527849.38</v>
          </cell>
          <cell r="AF37">
            <v>620307.62999999989</v>
          </cell>
          <cell r="AG37">
            <v>943599.03</v>
          </cell>
          <cell r="AH37">
            <v>6928974.9299999997</v>
          </cell>
          <cell r="AI37">
            <v>4148786.32</v>
          </cell>
          <cell r="AJ37">
            <v>4644672.24</v>
          </cell>
          <cell r="AK37">
            <v>128562.67</v>
          </cell>
          <cell r="AL37">
            <v>1361463.11</v>
          </cell>
          <cell r="AM37">
            <v>3947255.7399999993</v>
          </cell>
          <cell r="AN37">
            <v>283963.39999999997</v>
          </cell>
          <cell r="AO37">
            <v>354724.55</v>
          </cell>
          <cell r="AP37">
            <v>288713.56</v>
          </cell>
          <cell r="AQ37">
            <v>725.21</v>
          </cell>
          <cell r="AR37">
            <v>12690.2</v>
          </cell>
          <cell r="AS37">
            <v>0</v>
          </cell>
          <cell r="AT37">
            <v>0</v>
          </cell>
          <cell r="AU37">
            <v>238978966.11999997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53721919.100000001</v>
          </cell>
        </row>
        <row r="38">
          <cell r="F38" t="str">
            <v>06117</v>
          </cell>
          <cell r="G38">
            <v>78583.990000000005</v>
          </cell>
          <cell r="H38">
            <v>492704.17999999993</v>
          </cell>
          <cell r="I38">
            <v>457100.76</v>
          </cell>
          <cell r="J38">
            <v>347219.39999999997</v>
          </cell>
          <cell r="K38">
            <v>120817.88</v>
          </cell>
          <cell r="L38">
            <v>662703.77999999991</v>
          </cell>
          <cell r="M38">
            <v>866970.53</v>
          </cell>
          <cell r="N38">
            <v>3045751.3700000006</v>
          </cell>
          <cell r="O38">
            <v>1335851.7999999998</v>
          </cell>
          <cell r="P38">
            <v>317585.89</v>
          </cell>
          <cell r="Q38">
            <v>1973940.6500000001</v>
          </cell>
          <cell r="R38">
            <v>30982044.330000009</v>
          </cell>
          <cell r="S38">
            <v>1975154.1299999997</v>
          </cell>
          <cell r="T38">
            <v>30126.6</v>
          </cell>
          <cell r="U38">
            <v>671984.27000000014</v>
          </cell>
          <cell r="V38">
            <v>75804.649999999994</v>
          </cell>
          <cell r="W38">
            <v>729974.49</v>
          </cell>
          <cell r="X38">
            <v>71000.649999999994</v>
          </cell>
          <cell r="Y38">
            <v>663602.28</v>
          </cell>
          <cell r="Z38">
            <v>0</v>
          </cell>
          <cell r="AA38">
            <v>324503.24</v>
          </cell>
          <cell r="AB38">
            <v>1935235.65</v>
          </cell>
          <cell r="AC38">
            <v>372507.85000000003</v>
          </cell>
          <cell r="AD38">
            <v>83625.83</v>
          </cell>
          <cell r="AE38">
            <v>-151789.82999999999</v>
          </cell>
          <cell r="AF38">
            <v>278033.70999999996</v>
          </cell>
          <cell r="AG38">
            <v>848019.35000000009</v>
          </cell>
          <cell r="AH38">
            <v>1547535.95</v>
          </cell>
          <cell r="AI38">
            <v>873651.95</v>
          </cell>
          <cell r="AJ38">
            <v>1177497.98</v>
          </cell>
          <cell r="AK38">
            <v>40082.97</v>
          </cell>
          <cell r="AL38">
            <v>385828.17</v>
          </cell>
          <cell r="AM38">
            <v>802908.34</v>
          </cell>
          <cell r="AN38">
            <v>73779.83</v>
          </cell>
          <cell r="AO38">
            <v>168651.51999999999</v>
          </cell>
          <cell r="AP38">
            <v>56735.94</v>
          </cell>
          <cell r="AQ38">
            <v>0</v>
          </cell>
          <cell r="AR38">
            <v>0</v>
          </cell>
          <cell r="AS38">
            <v>0</v>
          </cell>
          <cell r="AT38">
            <v>6189.02</v>
          </cell>
          <cell r="AU38">
            <v>53721919.100000031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116675172.15000001</v>
          </cell>
        </row>
        <row r="39">
          <cell r="F39" t="str">
            <v>06119</v>
          </cell>
          <cell r="G39">
            <v>400877.76999999996</v>
          </cell>
          <cell r="H39">
            <v>834122.27000000014</v>
          </cell>
          <cell r="I39">
            <v>1207020.1499999999</v>
          </cell>
          <cell r="J39">
            <v>929052.93</v>
          </cell>
          <cell r="K39">
            <v>133034.03</v>
          </cell>
          <cell r="L39">
            <v>3525163.6500000008</v>
          </cell>
          <cell r="M39">
            <v>1287056.3499999999</v>
          </cell>
          <cell r="N39">
            <v>8335319.2500000009</v>
          </cell>
          <cell r="O39">
            <v>1876610.0799999998</v>
          </cell>
          <cell r="P39">
            <v>825688.07000000018</v>
          </cell>
          <cell r="Q39">
            <v>4677773.12</v>
          </cell>
          <cell r="R39">
            <v>67942178.550000027</v>
          </cell>
          <cell r="S39">
            <v>858749.75</v>
          </cell>
          <cell r="T39">
            <v>223858.3</v>
          </cell>
          <cell r="U39">
            <v>891566.54999999993</v>
          </cell>
          <cell r="V39">
            <v>163200.03</v>
          </cell>
          <cell r="W39">
            <v>18606.239999999998</v>
          </cell>
          <cell r="X39">
            <v>214375.4</v>
          </cell>
          <cell r="Y39">
            <v>2668223.8400000003</v>
          </cell>
          <cell r="Z39">
            <v>0</v>
          </cell>
          <cell r="AA39">
            <v>93413.440000000002</v>
          </cell>
          <cell r="AB39">
            <v>6808900.0700000003</v>
          </cell>
          <cell r="AC39">
            <v>0</v>
          </cell>
          <cell r="AD39">
            <v>0</v>
          </cell>
          <cell r="AE39">
            <v>0</v>
          </cell>
          <cell r="AF39">
            <v>426042.38</v>
          </cell>
          <cell r="AG39">
            <v>407443.55000000005</v>
          </cell>
          <cell r="AH39">
            <v>4041617.96</v>
          </cell>
          <cell r="AI39">
            <v>2522099.11</v>
          </cell>
          <cell r="AJ39">
            <v>3014062.3</v>
          </cell>
          <cell r="AK39">
            <v>0</v>
          </cell>
          <cell r="AL39">
            <v>783180.91999999993</v>
          </cell>
          <cell r="AM39">
            <v>426120.11</v>
          </cell>
          <cell r="AN39">
            <v>141654.71000000002</v>
          </cell>
          <cell r="AO39">
            <v>809613.31</v>
          </cell>
          <cell r="AP39">
            <v>188007.63000000003</v>
          </cell>
          <cell r="AQ39">
            <v>540.33000000000004</v>
          </cell>
          <cell r="AR39">
            <v>0</v>
          </cell>
          <cell r="AS39">
            <v>0</v>
          </cell>
          <cell r="AT39">
            <v>0</v>
          </cell>
          <cell r="AU39">
            <v>116675172.15000001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18198831.489999998</v>
          </cell>
        </row>
        <row r="40">
          <cell r="F40" t="str">
            <v>06122</v>
          </cell>
          <cell r="G40">
            <v>80462.740000000005</v>
          </cell>
          <cell r="H40">
            <v>525419.05999999994</v>
          </cell>
          <cell r="I40">
            <v>361817.23</v>
          </cell>
          <cell r="J40">
            <v>6226.8</v>
          </cell>
          <cell r="K40">
            <v>83272.06</v>
          </cell>
          <cell r="L40">
            <v>45159.89</v>
          </cell>
          <cell r="M40">
            <v>219423.13</v>
          </cell>
          <cell r="N40">
            <v>1179335.4799999997</v>
          </cell>
          <cell r="O40">
            <v>362261.19</v>
          </cell>
          <cell r="P40">
            <v>0</v>
          </cell>
          <cell r="Q40">
            <v>84031.5</v>
          </cell>
          <cell r="R40">
            <v>9471034.1399999969</v>
          </cell>
          <cell r="S40">
            <v>498140.18000000005</v>
          </cell>
          <cell r="T40">
            <v>1703618.1300000001</v>
          </cell>
          <cell r="U40">
            <v>12718.769999999999</v>
          </cell>
          <cell r="V40">
            <v>0</v>
          </cell>
          <cell r="W40">
            <v>89441.040000000008</v>
          </cell>
          <cell r="X40">
            <v>236313.75999999998</v>
          </cell>
          <cell r="Y40">
            <v>177088.38</v>
          </cell>
          <cell r="Z40">
            <v>0</v>
          </cell>
          <cell r="AA40">
            <v>0</v>
          </cell>
          <cell r="AB40">
            <v>707285</v>
          </cell>
          <cell r="AC40">
            <v>0</v>
          </cell>
          <cell r="AD40">
            <v>0</v>
          </cell>
          <cell r="AE40">
            <v>0</v>
          </cell>
          <cell r="AF40">
            <v>125425.34000000001</v>
          </cell>
          <cell r="AG40">
            <v>171108.43</v>
          </cell>
          <cell r="AH40">
            <v>523333.37</v>
          </cell>
          <cell r="AI40">
            <v>201665.68</v>
          </cell>
          <cell r="AJ40">
            <v>536280.23</v>
          </cell>
          <cell r="AK40">
            <v>7148.5599999999995</v>
          </cell>
          <cell r="AL40">
            <v>99395</v>
          </cell>
          <cell r="AM40">
            <v>702729.64</v>
          </cell>
          <cell r="AN40">
            <v>0</v>
          </cell>
          <cell r="AO40">
            <v>0</v>
          </cell>
          <cell r="AP40">
            <v>-11303.240000000002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18198831.489999998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5590855.8700000001</v>
          </cell>
        </row>
        <row r="41">
          <cell r="F41" t="str">
            <v>07002</v>
          </cell>
          <cell r="G41">
            <v>20903.940000000002</v>
          </cell>
          <cell r="H41">
            <v>152782.20000000001</v>
          </cell>
          <cell r="I41">
            <v>113595.26999999999</v>
          </cell>
          <cell r="J41">
            <v>17061.52</v>
          </cell>
          <cell r="K41">
            <v>0</v>
          </cell>
          <cell r="L41">
            <v>15787.089999999998</v>
          </cell>
          <cell r="M41">
            <v>42990.37</v>
          </cell>
          <cell r="N41">
            <v>403610.92</v>
          </cell>
          <cell r="O41">
            <v>42287.95</v>
          </cell>
          <cell r="P41">
            <v>21117.52</v>
          </cell>
          <cell r="Q41">
            <v>16730.09</v>
          </cell>
          <cell r="R41">
            <v>2877384.7800000003</v>
          </cell>
          <cell r="S41">
            <v>209070.47999999998</v>
          </cell>
          <cell r="T41">
            <v>486429.56</v>
          </cell>
          <cell r="U41">
            <v>0</v>
          </cell>
          <cell r="V41">
            <v>0</v>
          </cell>
          <cell r="W41">
            <v>23242.600000000002</v>
          </cell>
          <cell r="X41">
            <v>78578.25</v>
          </cell>
          <cell r="Y41">
            <v>81862.27</v>
          </cell>
          <cell r="Z41">
            <v>0</v>
          </cell>
          <cell r="AA41">
            <v>41053.459999999992</v>
          </cell>
          <cell r="AB41">
            <v>169762.74</v>
          </cell>
          <cell r="AC41">
            <v>68804.990000000005</v>
          </cell>
          <cell r="AD41">
            <v>0</v>
          </cell>
          <cell r="AE41">
            <v>-46431.56</v>
          </cell>
          <cell r="AF41">
            <v>42516.159999999996</v>
          </cell>
          <cell r="AG41">
            <v>58983.530000000006</v>
          </cell>
          <cell r="AH41">
            <v>166825.51999999999</v>
          </cell>
          <cell r="AI41">
            <v>99368.25</v>
          </cell>
          <cell r="AJ41">
            <v>228658.5</v>
          </cell>
          <cell r="AK41">
            <v>0</v>
          </cell>
          <cell r="AL41">
            <v>64697.01</v>
          </cell>
          <cell r="AM41">
            <v>88349.27</v>
          </cell>
          <cell r="AN41">
            <v>0</v>
          </cell>
          <cell r="AO41">
            <v>0</v>
          </cell>
          <cell r="AP41">
            <v>4833.1899999999996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5590855.8700000001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478965.73</v>
          </cell>
        </row>
        <row r="42">
          <cell r="F42" t="str">
            <v>07035</v>
          </cell>
          <cell r="G42">
            <v>1821.85</v>
          </cell>
          <cell r="H42">
            <v>12337.4</v>
          </cell>
          <cell r="I42">
            <v>33084.97</v>
          </cell>
          <cell r="J42">
            <v>623.49</v>
          </cell>
          <cell r="K42">
            <v>0</v>
          </cell>
          <cell r="L42">
            <v>0</v>
          </cell>
          <cell r="M42">
            <v>0</v>
          </cell>
          <cell r="N42">
            <v>59131.950000000004</v>
          </cell>
          <cell r="O42">
            <v>0</v>
          </cell>
          <cell r="P42">
            <v>435.26</v>
          </cell>
          <cell r="Q42">
            <v>0</v>
          </cell>
          <cell r="R42">
            <v>233934.00999999998</v>
          </cell>
          <cell r="S42">
            <v>6197.9</v>
          </cell>
          <cell r="T42">
            <v>7743.67</v>
          </cell>
          <cell r="U42">
            <v>0</v>
          </cell>
          <cell r="V42">
            <v>0</v>
          </cell>
          <cell r="W42">
            <v>0</v>
          </cell>
          <cell r="X42">
            <v>4834.53</v>
          </cell>
          <cell r="Y42">
            <v>20</v>
          </cell>
          <cell r="Z42">
            <v>0</v>
          </cell>
          <cell r="AA42">
            <v>0</v>
          </cell>
          <cell r="AB42">
            <v>75228.289999999994</v>
          </cell>
          <cell r="AC42">
            <v>5462.59</v>
          </cell>
          <cell r="AD42">
            <v>1514.09</v>
          </cell>
          <cell r="AE42">
            <v>0</v>
          </cell>
          <cell r="AF42">
            <v>0</v>
          </cell>
          <cell r="AG42">
            <v>1204.3899999999999</v>
          </cell>
          <cell r="AH42">
            <v>8677.7899999999991</v>
          </cell>
          <cell r="AI42">
            <v>9749.41</v>
          </cell>
          <cell r="AJ42">
            <v>16964.14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478965.73000000004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64362946.600000001</v>
          </cell>
        </row>
        <row r="43">
          <cell r="F43" t="str">
            <v>08122</v>
          </cell>
          <cell r="G43">
            <v>317732.44</v>
          </cell>
          <cell r="H43">
            <v>404620.25000000006</v>
          </cell>
          <cell r="I43">
            <v>808900.55999999994</v>
          </cell>
          <cell r="J43">
            <v>585323.16</v>
          </cell>
          <cell r="K43">
            <v>156924.29</v>
          </cell>
          <cell r="L43">
            <v>1312127.6900000002</v>
          </cell>
          <cell r="M43">
            <v>757519.03</v>
          </cell>
          <cell r="N43">
            <v>4271275.08</v>
          </cell>
          <cell r="O43">
            <v>1364919.2600000002</v>
          </cell>
          <cell r="P43">
            <v>391828.34</v>
          </cell>
          <cell r="Q43">
            <v>2265238.3600000003</v>
          </cell>
          <cell r="R43">
            <v>36974720.07</v>
          </cell>
          <cell r="S43">
            <v>1006802.6000000001</v>
          </cell>
          <cell r="T43">
            <v>106664.96000000001</v>
          </cell>
          <cell r="U43">
            <v>891524.06999999983</v>
          </cell>
          <cell r="V43">
            <v>0</v>
          </cell>
          <cell r="W43">
            <v>156003.41999999998</v>
          </cell>
          <cell r="X43">
            <v>949140.43</v>
          </cell>
          <cell r="Y43">
            <v>1181024.82</v>
          </cell>
          <cell r="Z43">
            <v>-31260.65</v>
          </cell>
          <cell r="AA43">
            <v>346358.49</v>
          </cell>
          <cell r="AB43">
            <v>1954114.9900000002</v>
          </cell>
          <cell r="AC43">
            <v>314706.88</v>
          </cell>
          <cell r="AD43">
            <v>35371.51</v>
          </cell>
          <cell r="AE43">
            <v>-170926.15</v>
          </cell>
          <cell r="AF43">
            <v>257742.4</v>
          </cell>
          <cell r="AG43">
            <v>473163.08</v>
          </cell>
          <cell r="AH43">
            <v>2400113.25</v>
          </cell>
          <cell r="AI43">
            <v>904698.7</v>
          </cell>
          <cell r="AJ43">
            <v>1920304.82</v>
          </cell>
          <cell r="AK43">
            <v>33726.730000000003</v>
          </cell>
          <cell r="AL43">
            <v>498073.05</v>
          </cell>
          <cell r="AM43">
            <v>1225002.01</v>
          </cell>
          <cell r="AN43">
            <v>109817.25000000001</v>
          </cell>
          <cell r="AO43">
            <v>139788.15</v>
          </cell>
          <cell r="AP43">
            <v>18602.609999999997</v>
          </cell>
          <cell r="AQ43">
            <v>0</v>
          </cell>
          <cell r="AR43">
            <v>0</v>
          </cell>
          <cell r="AS43">
            <v>0</v>
          </cell>
          <cell r="AT43">
            <v>31260.65</v>
          </cell>
          <cell r="AU43">
            <v>64362946.600000001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6084203.1699999999</v>
          </cell>
        </row>
        <row r="44">
          <cell r="F44" t="str">
            <v>08130</v>
          </cell>
          <cell r="G44">
            <v>7595.75</v>
          </cell>
          <cell r="H44">
            <v>151489.01</v>
          </cell>
          <cell r="I44">
            <v>151400.71000000002</v>
          </cell>
          <cell r="J44">
            <v>18897.240000000002</v>
          </cell>
          <cell r="K44">
            <v>0</v>
          </cell>
          <cell r="L44">
            <v>25933.52</v>
          </cell>
          <cell r="M44">
            <v>67281</v>
          </cell>
          <cell r="N44">
            <v>329244.33</v>
          </cell>
          <cell r="O44">
            <v>130605.71</v>
          </cell>
          <cell r="P44">
            <v>0</v>
          </cell>
          <cell r="Q44">
            <v>147.16</v>
          </cell>
          <cell r="R44">
            <v>3104861.9600000004</v>
          </cell>
          <cell r="S44">
            <v>191162.51</v>
          </cell>
          <cell r="T44">
            <v>562267.25</v>
          </cell>
          <cell r="U44">
            <v>76569.739999999991</v>
          </cell>
          <cell r="V44">
            <v>58114.42</v>
          </cell>
          <cell r="W44">
            <v>0</v>
          </cell>
          <cell r="X44">
            <v>136754.98000000001</v>
          </cell>
          <cell r="Y44">
            <v>119024.51000000002</v>
          </cell>
          <cell r="Z44">
            <v>0</v>
          </cell>
          <cell r="AA44">
            <v>24403.75</v>
          </cell>
          <cell r="AB44">
            <v>248916.42</v>
          </cell>
          <cell r="AC44">
            <v>68953.999999999985</v>
          </cell>
          <cell r="AD44">
            <v>10913.89</v>
          </cell>
          <cell r="AE44">
            <v>-42456.47</v>
          </cell>
          <cell r="AF44">
            <v>0</v>
          </cell>
          <cell r="AG44">
            <v>7587.63</v>
          </cell>
          <cell r="AH44">
            <v>146807.65000000002</v>
          </cell>
          <cell r="AI44">
            <v>177927.44</v>
          </cell>
          <cell r="AJ44">
            <v>198567.07</v>
          </cell>
          <cell r="AK44">
            <v>0</v>
          </cell>
          <cell r="AL44">
            <v>55801.11</v>
          </cell>
          <cell r="AM44">
            <v>28788.379999999997</v>
          </cell>
          <cell r="AN44">
            <v>4792.34</v>
          </cell>
          <cell r="AO44">
            <v>0</v>
          </cell>
          <cell r="AP44">
            <v>21850.16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6084203.1700000018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11872787.41</v>
          </cell>
        </row>
        <row r="45">
          <cell r="F45" t="str">
            <v>08401</v>
          </cell>
          <cell r="G45">
            <v>37792.26</v>
          </cell>
          <cell r="H45">
            <v>222612.09</v>
          </cell>
          <cell r="I45">
            <v>161368.41000000003</v>
          </cell>
          <cell r="J45">
            <v>61527.590000000004</v>
          </cell>
          <cell r="K45">
            <v>795</v>
          </cell>
          <cell r="L45">
            <v>38057.21</v>
          </cell>
          <cell r="M45">
            <v>47614.46</v>
          </cell>
          <cell r="N45">
            <v>764583.84</v>
          </cell>
          <cell r="O45">
            <v>217409.38</v>
          </cell>
          <cell r="P45">
            <v>987.68</v>
          </cell>
          <cell r="Q45">
            <v>308453.17000000004</v>
          </cell>
          <cell r="R45">
            <v>6982494.9400000013</v>
          </cell>
          <cell r="S45">
            <v>321987.96999999991</v>
          </cell>
          <cell r="T45">
            <v>0</v>
          </cell>
          <cell r="U45">
            <v>84795.27</v>
          </cell>
          <cell r="V45">
            <v>31454.47</v>
          </cell>
          <cell r="W45">
            <v>10581.41</v>
          </cell>
          <cell r="X45">
            <v>195637.13999999998</v>
          </cell>
          <cell r="Y45">
            <v>225146.69</v>
          </cell>
          <cell r="Z45">
            <v>0</v>
          </cell>
          <cell r="AA45">
            <v>122125.2</v>
          </cell>
          <cell r="AB45">
            <v>490364.69</v>
          </cell>
          <cell r="AC45">
            <v>89945.7</v>
          </cell>
          <cell r="AD45">
            <v>0</v>
          </cell>
          <cell r="AE45">
            <v>-20664.32</v>
          </cell>
          <cell r="AF45">
            <v>80912</v>
          </cell>
          <cell r="AG45">
            <v>96351.679999999993</v>
          </cell>
          <cell r="AH45">
            <v>387830.17999999993</v>
          </cell>
          <cell r="AI45">
            <v>263312.44</v>
          </cell>
          <cell r="AJ45">
            <v>347274.3</v>
          </cell>
          <cell r="AK45">
            <v>0</v>
          </cell>
          <cell r="AL45">
            <v>134204</v>
          </cell>
          <cell r="AM45">
            <v>131726.28999999998</v>
          </cell>
          <cell r="AN45">
            <v>0</v>
          </cell>
          <cell r="AO45">
            <v>0</v>
          </cell>
          <cell r="AP45">
            <v>36089.679999999993</v>
          </cell>
          <cell r="AQ45">
            <v>0</v>
          </cell>
          <cell r="AR45">
            <v>0</v>
          </cell>
          <cell r="AS45">
            <v>0</v>
          </cell>
          <cell r="AT45">
            <v>16.59</v>
          </cell>
          <cell r="AU45">
            <v>11872787.409999998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8079520.3799999999</v>
          </cell>
        </row>
        <row r="46">
          <cell r="F46" t="str">
            <v>08402</v>
          </cell>
          <cell r="G46">
            <v>61550.27</v>
          </cell>
          <cell r="H46">
            <v>202183.83</v>
          </cell>
          <cell r="I46">
            <v>71128.509999999995</v>
          </cell>
          <cell r="J46">
            <v>51044.86</v>
          </cell>
          <cell r="K46">
            <v>5067.21</v>
          </cell>
          <cell r="L46">
            <v>6366.7</v>
          </cell>
          <cell r="M46">
            <v>60709.130000000005</v>
          </cell>
          <cell r="N46">
            <v>522402.37</v>
          </cell>
          <cell r="O46">
            <v>114515.73000000001</v>
          </cell>
          <cell r="P46">
            <v>161822.94999999998</v>
          </cell>
          <cell r="Q46">
            <v>34847.93</v>
          </cell>
          <cell r="R46">
            <v>4419305.24</v>
          </cell>
          <cell r="S46">
            <v>214117.41</v>
          </cell>
          <cell r="T46">
            <v>852348.75</v>
          </cell>
          <cell r="U46">
            <v>29623.95</v>
          </cell>
          <cell r="V46">
            <v>56731.820000000007</v>
          </cell>
          <cell r="W46">
            <v>0</v>
          </cell>
          <cell r="X46">
            <v>115009.62999999999</v>
          </cell>
          <cell r="Y46">
            <v>159440.78000000003</v>
          </cell>
          <cell r="Z46">
            <v>0</v>
          </cell>
          <cell r="AA46">
            <v>0</v>
          </cell>
          <cell r="AB46">
            <v>138940.07999999999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50396.59</v>
          </cell>
          <cell r="AH46">
            <v>183442.23</v>
          </cell>
          <cell r="AI46">
            <v>161289.03999999998</v>
          </cell>
          <cell r="AJ46">
            <v>219259.85</v>
          </cell>
          <cell r="AK46">
            <v>24254.65</v>
          </cell>
          <cell r="AL46">
            <v>73594</v>
          </cell>
          <cell r="AM46">
            <v>47768.959999999999</v>
          </cell>
          <cell r="AN46">
            <v>705.29</v>
          </cell>
          <cell r="AO46">
            <v>0</v>
          </cell>
          <cell r="AP46">
            <v>7901.65</v>
          </cell>
          <cell r="AQ46">
            <v>0</v>
          </cell>
          <cell r="AR46">
            <v>33750.97</v>
          </cell>
          <cell r="AS46">
            <v>0</v>
          </cell>
          <cell r="AT46">
            <v>0</v>
          </cell>
          <cell r="AU46">
            <v>8079520.3800000018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21147397.239999998</v>
          </cell>
        </row>
        <row r="47">
          <cell r="F47" t="str">
            <v>08404</v>
          </cell>
          <cell r="G47">
            <v>116989.12</v>
          </cell>
          <cell r="H47">
            <v>260955.46000000005</v>
          </cell>
          <cell r="I47">
            <v>277579.07999999996</v>
          </cell>
          <cell r="J47">
            <v>41742.700000000004</v>
          </cell>
          <cell r="K47">
            <v>20700</v>
          </cell>
          <cell r="L47">
            <v>300102.86999999994</v>
          </cell>
          <cell r="M47">
            <v>241982.16000000003</v>
          </cell>
          <cell r="N47">
            <v>1113198.4100000001</v>
          </cell>
          <cell r="O47">
            <v>386337.70999999996</v>
          </cell>
          <cell r="P47">
            <v>30103.229999999996</v>
          </cell>
          <cell r="Q47">
            <v>517317.72</v>
          </cell>
          <cell r="R47">
            <v>10863223.580000008</v>
          </cell>
          <cell r="S47">
            <v>358712.43000000005</v>
          </cell>
          <cell r="T47">
            <v>77035.149999999994</v>
          </cell>
          <cell r="U47">
            <v>161516.07</v>
          </cell>
          <cell r="V47">
            <v>85513.109999999986</v>
          </cell>
          <cell r="W47">
            <v>12066.61</v>
          </cell>
          <cell r="X47">
            <v>33607.24</v>
          </cell>
          <cell r="Y47">
            <v>645157.67000000004</v>
          </cell>
          <cell r="Z47">
            <v>-8688.69</v>
          </cell>
          <cell r="AA47">
            <v>393163.08</v>
          </cell>
          <cell r="AB47">
            <v>2647898.92</v>
          </cell>
          <cell r="AC47">
            <v>457982.74000000005</v>
          </cell>
          <cell r="AD47">
            <v>99117.63</v>
          </cell>
          <cell r="AE47">
            <v>-256633.60000000001</v>
          </cell>
          <cell r="AF47">
            <v>76209.67</v>
          </cell>
          <cell r="AG47">
            <v>92412.79</v>
          </cell>
          <cell r="AH47">
            <v>763139.05</v>
          </cell>
          <cell r="AI47">
            <v>165630.35999999999</v>
          </cell>
          <cell r="AJ47">
            <v>518321.31</v>
          </cell>
          <cell r="AK47">
            <v>49578.22</v>
          </cell>
          <cell r="AL47">
            <v>112759</v>
          </cell>
          <cell r="AM47">
            <v>372936.37</v>
          </cell>
          <cell r="AN47">
            <v>89059.17</v>
          </cell>
          <cell r="AO47">
            <v>0</v>
          </cell>
          <cell r="AP47">
            <v>30670.9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21147397.240000002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45078087.840000004</v>
          </cell>
        </row>
        <row r="48">
          <cell r="F48" t="str">
            <v>08458</v>
          </cell>
          <cell r="G48">
            <v>108906.06999999999</v>
          </cell>
          <cell r="H48">
            <v>359300.53000000009</v>
          </cell>
          <cell r="I48">
            <v>767775.79</v>
          </cell>
          <cell r="J48">
            <v>457923.68000000005</v>
          </cell>
          <cell r="K48">
            <v>38943.089999999997</v>
          </cell>
          <cell r="L48">
            <v>1702179.2399999998</v>
          </cell>
          <cell r="M48">
            <v>748763.03999999992</v>
          </cell>
          <cell r="N48">
            <v>2807501.4299999997</v>
          </cell>
          <cell r="O48">
            <v>1239705.1599999999</v>
          </cell>
          <cell r="P48">
            <v>371659.29</v>
          </cell>
          <cell r="Q48">
            <v>1726062.0799999998</v>
          </cell>
          <cell r="R48">
            <v>24270229.339999996</v>
          </cell>
          <cell r="S48">
            <v>790335.51</v>
          </cell>
          <cell r="T48">
            <v>0</v>
          </cell>
          <cell r="U48">
            <v>342244.98000000004</v>
          </cell>
          <cell r="V48">
            <v>404555.2300000001</v>
          </cell>
          <cell r="W48">
            <v>148281.60999999999</v>
          </cell>
          <cell r="X48">
            <v>1029773.16</v>
          </cell>
          <cell r="Y48">
            <v>887915.43</v>
          </cell>
          <cell r="Z48">
            <v>-7587.37</v>
          </cell>
          <cell r="AA48">
            <v>248440.38999999998</v>
          </cell>
          <cell r="AB48">
            <v>1176246.92</v>
          </cell>
          <cell r="AC48">
            <v>326818.73000000004</v>
          </cell>
          <cell r="AD48">
            <v>0</v>
          </cell>
          <cell r="AE48">
            <v>-128938.3</v>
          </cell>
          <cell r="AF48">
            <v>228470.35</v>
          </cell>
          <cell r="AG48">
            <v>321023.8</v>
          </cell>
          <cell r="AH48">
            <v>1662310.16</v>
          </cell>
          <cell r="AI48">
            <v>795643.87999999989</v>
          </cell>
          <cell r="AJ48">
            <v>1023541.53</v>
          </cell>
          <cell r="AK48">
            <v>8179.5</v>
          </cell>
          <cell r="AL48">
            <v>358494.35</v>
          </cell>
          <cell r="AM48">
            <v>655425.58000000007</v>
          </cell>
          <cell r="AN48">
            <v>82593.84</v>
          </cell>
          <cell r="AO48">
            <v>99836.29</v>
          </cell>
          <cell r="AP48">
            <v>15213.220000000001</v>
          </cell>
          <cell r="AQ48">
            <v>0</v>
          </cell>
          <cell r="AR48">
            <v>0</v>
          </cell>
          <cell r="AS48">
            <v>0</v>
          </cell>
          <cell r="AT48">
            <v>10320.310000000001</v>
          </cell>
          <cell r="AU48">
            <v>45078087.839999989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3108918.04</v>
          </cell>
        </row>
        <row r="49">
          <cell r="F49" t="str">
            <v>09013</v>
          </cell>
          <cell r="G49">
            <v>7886.3899999999994</v>
          </cell>
          <cell r="H49">
            <v>56058.540000000008</v>
          </cell>
          <cell r="I49">
            <v>90069.2</v>
          </cell>
          <cell r="J49">
            <v>55.02</v>
          </cell>
          <cell r="K49">
            <v>1933.1</v>
          </cell>
          <cell r="L49">
            <v>154058.96</v>
          </cell>
          <cell r="M49">
            <v>24640.18</v>
          </cell>
          <cell r="N49">
            <v>139403.84999999998</v>
          </cell>
          <cell r="O49">
            <v>19734.04</v>
          </cell>
          <cell r="P49">
            <v>46585.709999999992</v>
          </cell>
          <cell r="Q49">
            <v>133830.38</v>
          </cell>
          <cell r="R49">
            <v>1381041.6300000004</v>
          </cell>
          <cell r="S49">
            <v>36195.72</v>
          </cell>
          <cell r="T49">
            <v>378466.99</v>
          </cell>
          <cell r="U49">
            <v>33265.759999999995</v>
          </cell>
          <cell r="V49">
            <v>37960.080000000002</v>
          </cell>
          <cell r="W49">
            <v>22533.94</v>
          </cell>
          <cell r="X49">
            <v>87912.590000000011</v>
          </cell>
          <cell r="Y49">
            <v>43406.98</v>
          </cell>
          <cell r="Z49">
            <v>-4992.91</v>
          </cell>
          <cell r="AA49">
            <v>33304.11</v>
          </cell>
          <cell r="AB49">
            <v>164698.25</v>
          </cell>
          <cell r="AC49">
            <v>7494.6</v>
          </cell>
          <cell r="AD49">
            <v>9134.94</v>
          </cell>
          <cell r="AE49">
            <v>-11654.93</v>
          </cell>
          <cell r="AF49">
            <v>0</v>
          </cell>
          <cell r="AG49">
            <v>18501.5</v>
          </cell>
          <cell r="AH49">
            <v>65773.569999999992</v>
          </cell>
          <cell r="AI49">
            <v>44118.400000000001</v>
          </cell>
          <cell r="AJ49">
            <v>31365.42</v>
          </cell>
          <cell r="AK49">
            <v>0</v>
          </cell>
          <cell r="AL49">
            <v>20750.5</v>
          </cell>
          <cell r="AM49">
            <v>29559.84</v>
          </cell>
          <cell r="AN49">
            <v>0</v>
          </cell>
          <cell r="AO49">
            <v>0</v>
          </cell>
          <cell r="AP49">
            <v>5825.69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3108918.0399999986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7781678.9199999999</v>
          </cell>
        </row>
        <row r="50">
          <cell r="F50" t="str">
            <v>09075</v>
          </cell>
          <cell r="G50">
            <v>25305.680000000004</v>
          </cell>
          <cell r="H50">
            <v>179889.75000000003</v>
          </cell>
          <cell r="I50">
            <v>203368.28</v>
          </cell>
          <cell r="J50">
            <v>5461.63</v>
          </cell>
          <cell r="K50">
            <v>0</v>
          </cell>
          <cell r="L50">
            <v>292477.45</v>
          </cell>
          <cell r="M50">
            <v>36364.78</v>
          </cell>
          <cell r="N50">
            <v>516904.81</v>
          </cell>
          <cell r="O50">
            <v>74804.2</v>
          </cell>
          <cell r="P50">
            <v>0</v>
          </cell>
          <cell r="Q50">
            <v>37174.629999999997</v>
          </cell>
          <cell r="R50">
            <v>4404441.8100000005</v>
          </cell>
          <cell r="S50">
            <v>233165.53</v>
          </cell>
          <cell r="T50">
            <v>0</v>
          </cell>
          <cell r="U50">
            <v>130171.33999999998</v>
          </cell>
          <cell r="V50">
            <v>3710.76</v>
          </cell>
          <cell r="W50">
            <v>0</v>
          </cell>
          <cell r="X50">
            <v>280083.94</v>
          </cell>
          <cell r="Y50">
            <v>268035.64</v>
          </cell>
          <cell r="Z50">
            <v>-52808.82</v>
          </cell>
          <cell r="AA50">
            <v>24711.95</v>
          </cell>
          <cell r="AB50">
            <v>175305.88000000003</v>
          </cell>
          <cell r="AC50">
            <v>28729.33</v>
          </cell>
          <cell r="AD50">
            <v>10819.71</v>
          </cell>
          <cell r="AE50">
            <v>-72199.03</v>
          </cell>
          <cell r="AF50">
            <v>0</v>
          </cell>
          <cell r="AG50">
            <v>78366.509999999995</v>
          </cell>
          <cell r="AH50">
            <v>241036.63</v>
          </cell>
          <cell r="AI50">
            <v>241362.38</v>
          </cell>
          <cell r="AJ50">
            <v>123642.61</v>
          </cell>
          <cell r="AK50">
            <v>0</v>
          </cell>
          <cell r="AL50">
            <v>58658.86</v>
          </cell>
          <cell r="AM50">
            <v>177161.76</v>
          </cell>
          <cell r="AN50">
            <v>0</v>
          </cell>
          <cell r="AO50">
            <v>0</v>
          </cell>
          <cell r="AP50">
            <v>35359.449999999997</v>
          </cell>
          <cell r="AQ50">
            <v>0</v>
          </cell>
          <cell r="AR50">
            <v>0</v>
          </cell>
          <cell r="AS50">
            <v>0</v>
          </cell>
          <cell r="AT50">
            <v>20171.47</v>
          </cell>
          <cell r="AU50">
            <v>7781678.9199999999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574548.19999999995</v>
          </cell>
        </row>
        <row r="51">
          <cell r="F51" t="str">
            <v>09102</v>
          </cell>
          <cell r="G51">
            <v>3527.46</v>
          </cell>
          <cell r="H51">
            <v>68762.34</v>
          </cell>
          <cell r="I51">
            <v>38747.32</v>
          </cell>
          <cell r="J51">
            <v>0</v>
          </cell>
          <cell r="K51">
            <v>0</v>
          </cell>
          <cell r="L51">
            <v>0</v>
          </cell>
          <cell r="M51">
            <v>13230.18</v>
          </cell>
          <cell r="N51">
            <v>0</v>
          </cell>
          <cell r="O51">
            <v>0</v>
          </cell>
          <cell r="P51">
            <v>0</v>
          </cell>
          <cell r="Q51">
            <v>1021.71</v>
          </cell>
          <cell r="R51">
            <v>215545.68000000002</v>
          </cell>
          <cell r="S51">
            <v>0</v>
          </cell>
          <cell r="T51">
            <v>34507.5</v>
          </cell>
          <cell r="U51">
            <v>0</v>
          </cell>
          <cell r="V51">
            <v>0</v>
          </cell>
          <cell r="W51">
            <v>0</v>
          </cell>
          <cell r="X51">
            <v>8532.48</v>
          </cell>
          <cell r="Y51">
            <v>18541.57</v>
          </cell>
          <cell r="Z51">
            <v>0</v>
          </cell>
          <cell r="AA51">
            <v>656.52</v>
          </cell>
          <cell r="AB51">
            <v>55879.31</v>
          </cell>
          <cell r="AC51">
            <v>14716.14</v>
          </cell>
          <cell r="AD51">
            <v>5895.53</v>
          </cell>
          <cell r="AE51">
            <v>0</v>
          </cell>
          <cell r="AF51">
            <v>0</v>
          </cell>
          <cell r="AG51">
            <v>16010.019999999999</v>
          </cell>
          <cell r="AH51">
            <v>15445.54</v>
          </cell>
          <cell r="AI51">
            <v>41104.82</v>
          </cell>
          <cell r="AJ51">
            <v>10100.14</v>
          </cell>
          <cell r="AK51">
            <v>0</v>
          </cell>
          <cell r="AL51">
            <v>5283.61</v>
          </cell>
          <cell r="AM51">
            <v>7040.33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574548.19999999995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50443299.799999997</v>
          </cell>
        </row>
        <row r="52">
          <cell r="F52" t="str">
            <v>09206</v>
          </cell>
          <cell r="G52">
            <v>78163.17</v>
          </cell>
          <cell r="H52">
            <v>312288.36000000004</v>
          </cell>
          <cell r="I52">
            <v>543706.32999999996</v>
          </cell>
          <cell r="J52">
            <v>296418.27</v>
          </cell>
          <cell r="K52">
            <v>11775.08</v>
          </cell>
          <cell r="L52">
            <v>1007920.0300000001</v>
          </cell>
          <cell r="M52">
            <v>755258.20000000007</v>
          </cell>
          <cell r="N52">
            <v>3173795.1100000003</v>
          </cell>
          <cell r="O52">
            <v>1048444.6699999998</v>
          </cell>
          <cell r="P52">
            <v>735558.1399999999</v>
          </cell>
          <cell r="Q52">
            <v>1563715.6700000002</v>
          </cell>
          <cell r="R52">
            <v>29436628.659999982</v>
          </cell>
          <cell r="S52">
            <v>1066072.9200000002</v>
          </cell>
          <cell r="T52">
            <v>33625.01</v>
          </cell>
          <cell r="U52">
            <v>923461.73</v>
          </cell>
          <cell r="V52">
            <v>368734.87</v>
          </cell>
          <cell r="W52">
            <v>160380.34</v>
          </cell>
          <cell r="X52">
            <v>843012.05</v>
          </cell>
          <cell r="Y52">
            <v>1157688.1599999997</v>
          </cell>
          <cell r="Z52">
            <v>0</v>
          </cell>
          <cell r="AA52">
            <v>105728.97999999998</v>
          </cell>
          <cell r="AB52">
            <v>1051062.05</v>
          </cell>
          <cell r="AC52">
            <v>286310.27999999997</v>
          </cell>
          <cell r="AD52">
            <v>31507.93</v>
          </cell>
          <cell r="AE52">
            <v>-155607.72</v>
          </cell>
          <cell r="AF52">
            <v>106455.36</v>
          </cell>
          <cell r="AG52">
            <v>236559.33000000002</v>
          </cell>
          <cell r="AH52">
            <v>1581228.6099999999</v>
          </cell>
          <cell r="AI52">
            <v>1041095.58</v>
          </cell>
          <cell r="AJ52">
            <v>673886.43</v>
          </cell>
          <cell r="AK52">
            <v>47434.23</v>
          </cell>
          <cell r="AL52">
            <v>316911.06</v>
          </cell>
          <cell r="AM52">
            <v>1122771.4200000002</v>
          </cell>
          <cell r="AN52">
            <v>0</v>
          </cell>
          <cell r="AO52">
            <v>14601.060000000001</v>
          </cell>
          <cell r="AP52">
            <v>71883.580000000016</v>
          </cell>
          <cell r="AQ52">
            <v>0</v>
          </cell>
          <cell r="AR52">
            <v>74027.94</v>
          </cell>
          <cell r="AS52">
            <v>0</v>
          </cell>
          <cell r="AT52">
            <v>320796.90999999997</v>
          </cell>
          <cell r="AU52">
            <v>50443299.79999996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1900630.36</v>
          </cell>
        </row>
        <row r="53">
          <cell r="F53" t="str">
            <v>09207</v>
          </cell>
          <cell r="G53">
            <v>7628.93</v>
          </cell>
          <cell r="H53">
            <v>47183.79</v>
          </cell>
          <cell r="I53">
            <v>72760.599999999991</v>
          </cell>
          <cell r="J53">
            <v>0</v>
          </cell>
          <cell r="K53">
            <v>0</v>
          </cell>
          <cell r="L53">
            <v>19702.089999999997</v>
          </cell>
          <cell r="M53">
            <v>27504.600000000002</v>
          </cell>
          <cell r="N53">
            <v>114356.97999999998</v>
          </cell>
          <cell r="O53">
            <v>48498.3</v>
          </cell>
          <cell r="P53">
            <v>153.12</v>
          </cell>
          <cell r="Q53">
            <v>37116.32</v>
          </cell>
          <cell r="R53">
            <v>917185.9099999998</v>
          </cell>
          <cell r="S53">
            <v>60182.430000000008</v>
          </cell>
          <cell r="T53">
            <v>0</v>
          </cell>
          <cell r="U53">
            <v>201.9</v>
          </cell>
          <cell r="V53">
            <v>14985.58</v>
          </cell>
          <cell r="W53">
            <v>0</v>
          </cell>
          <cell r="X53">
            <v>40505.14</v>
          </cell>
          <cell r="Y53">
            <v>54395</v>
          </cell>
          <cell r="Z53">
            <v>0</v>
          </cell>
          <cell r="AA53">
            <v>19192.68</v>
          </cell>
          <cell r="AB53">
            <v>73210.399999999994</v>
          </cell>
          <cell r="AC53">
            <v>22618.159999999996</v>
          </cell>
          <cell r="AD53">
            <v>10292.9</v>
          </cell>
          <cell r="AE53">
            <v>-11216.12</v>
          </cell>
          <cell r="AF53">
            <v>0</v>
          </cell>
          <cell r="AG53">
            <v>57101.139999999992</v>
          </cell>
          <cell r="AH53">
            <v>54424.1</v>
          </cell>
          <cell r="AI53">
            <v>69803.86</v>
          </cell>
          <cell r="AJ53">
            <v>51659.25</v>
          </cell>
          <cell r="AK53">
            <v>1624.3899999999999</v>
          </cell>
          <cell r="AL53">
            <v>28791.21</v>
          </cell>
          <cell r="AM53">
            <v>56430.47</v>
          </cell>
          <cell r="AN53">
            <v>0</v>
          </cell>
          <cell r="AO53">
            <v>0</v>
          </cell>
          <cell r="AP53">
            <v>4337.2299999999996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1900630.3599999989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3770739.26</v>
          </cell>
        </row>
        <row r="54">
          <cell r="F54" t="str">
            <v>09209</v>
          </cell>
          <cell r="G54">
            <v>19917.11</v>
          </cell>
          <cell r="H54">
            <v>98155.050000000017</v>
          </cell>
          <cell r="I54">
            <v>84897.09</v>
          </cell>
          <cell r="J54">
            <v>30866.670000000002</v>
          </cell>
          <cell r="K54">
            <v>767.71</v>
          </cell>
          <cell r="L54">
            <v>8046.22</v>
          </cell>
          <cell r="M54">
            <v>35704.839999999997</v>
          </cell>
          <cell r="N54">
            <v>259481.29999999996</v>
          </cell>
          <cell r="O54">
            <v>83311.200000000012</v>
          </cell>
          <cell r="P54">
            <v>0</v>
          </cell>
          <cell r="Q54">
            <v>81548.899999999994</v>
          </cell>
          <cell r="R54">
            <v>1800624.2900000005</v>
          </cell>
          <cell r="S54">
            <v>155040.85999999999</v>
          </cell>
          <cell r="T54">
            <v>332589.03999999998</v>
          </cell>
          <cell r="U54">
            <v>21423.14</v>
          </cell>
          <cell r="V54">
            <v>7512.24</v>
          </cell>
          <cell r="W54">
            <v>25719.360000000001</v>
          </cell>
          <cell r="X54">
            <v>59582.25</v>
          </cell>
          <cell r="Y54">
            <v>49865.919999999998</v>
          </cell>
          <cell r="Z54">
            <v>0</v>
          </cell>
          <cell r="AA54">
            <v>8374.8000000000011</v>
          </cell>
          <cell r="AB54">
            <v>191739.79</v>
          </cell>
          <cell r="AC54">
            <v>35842.410000000003</v>
          </cell>
          <cell r="AD54">
            <v>15407.6</v>
          </cell>
          <cell r="AE54">
            <v>-32061.24</v>
          </cell>
          <cell r="AF54">
            <v>0</v>
          </cell>
          <cell r="AG54">
            <v>40977.99</v>
          </cell>
          <cell r="AH54">
            <v>135344.52000000002</v>
          </cell>
          <cell r="AI54">
            <v>47987.64</v>
          </cell>
          <cell r="AJ54">
            <v>73773.63</v>
          </cell>
          <cell r="AK54">
            <v>1752.8799999999999</v>
          </cell>
          <cell r="AL54">
            <v>40925.9</v>
          </cell>
          <cell r="AM54">
            <v>55588.490000000005</v>
          </cell>
          <cell r="AN54">
            <v>0</v>
          </cell>
          <cell r="AO54">
            <v>0</v>
          </cell>
          <cell r="AP54">
            <v>31.6599999999994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3770739.2600000007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1069719.0900000001</v>
          </cell>
        </row>
        <row r="55">
          <cell r="F55" t="str">
            <v>10003</v>
          </cell>
          <cell r="G55">
            <v>14626.77</v>
          </cell>
          <cell r="H55">
            <v>85236.180000000008</v>
          </cell>
          <cell r="I55">
            <v>75568.399999999994</v>
          </cell>
          <cell r="J55">
            <v>238.5</v>
          </cell>
          <cell r="K55">
            <v>0</v>
          </cell>
          <cell r="L55">
            <v>5946.37</v>
          </cell>
          <cell r="M55">
            <v>540</v>
          </cell>
          <cell r="N55">
            <v>2603.12</v>
          </cell>
          <cell r="O55">
            <v>0</v>
          </cell>
          <cell r="P55">
            <v>746.27</v>
          </cell>
          <cell r="Q55">
            <v>22687.279999999999</v>
          </cell>
          <cell r="R55">
            <v>346628.56000000006</v>
          </cell>
          <cell r="S55">
            <v>0</v>
          </cell>
          <cell r="T55">
            <v>206897.24</v>
          </cell>
          <cell r="U55">
            <v>0</v>
          </cell>
          <cell r="V55">
            <v>138.05000000000001</v>
          </cell>
          <cell r="W55">
            <v>165.68</v>
          </cell>
          <cell r="X55">
            <v>18645.739999999998</v>
          </cell>
          <cell r="Y55">
            <v>38805.729999999996</v>
          </cell>
          <cell r="Z55">
            <v>0</v>
          </cell>
          <cell r="AA55">
            <v>957.4</v>
          </cell>
          <cell r="AB55">
            <v>119652.68</v>
          </cell>
          <cell r="AC55">
            <v>15117.95</v>
          </cell>
          <cell r="AD55">
            <v>0</v>
          </cell>
          <cell r="AE55">
            <v>-3376.56</v>
          </cell>
          <cell r="AF55">
            <v>0</v>
          </cell>
          <cell r="AG55">
            <v>8054.91</v>
          </cell>
          <cell r="AH55">
            <v>29296.409999999996</v>
          </cell>
          <cell r="AI55">
            <v>22389.07</v>
          </cell>
          <cell r="AJ55">
            <v>34839.230000000003</v>
          </cell>
          <cell r="AK55">
            <v>0</v>
          </cell>
          <cell r="AL55">
            <v>0</v>
          </cell>
          <cell r="AM55">
            <v>22044.23</v>
          </cell>
          <cell r="AN55">
            <v>0</v>
          </cell>
          <cell r="AO55">
            <v>0</v>
          </cell>
          <cell r="AP55">
            <v>1269.8800000000001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1069719.0900000001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2710855.37</v>
          </cell>
        </row>
        <row r="56">
          <cell r="F56" t="str">
            <v>10050</v>
          </cell>
          <cell r="G56">
            <v>26346.5</v>
          </cell>
          <cell r="H56">
            <v>66053.75</v>
          </cell>
          <cell r="I56">
            <v>124818.78000000001</v>
          </cell>
          <cell r="J56">
            <v>0</v>
          </cell>
          <cell r="K56">
            <v>603.91</v>
          </cell>
          <cell r="L56">
            <v>13557.56</v>
          </cell>
          <cell r="M56">
            <v>465</v>
          </cell>
          <cell r="N56">
            <v>109827.76999999999</v>
          </cell>
          <cell r="O56">
            <v>48486.64</v>
          </cell>
          <cell r="P56">
            <v>0</v>
          </cell>
          <cell r="Q56">
            <v>33642.36</v>
          </cell>
          <cell r="R56">
            <v>1448667.62</v>
          </cell>
          <cell r="S56">
            <v>125732.43999999999</v>
          </cell>
          <cell r="T56">
            <v>0</v>
          </cell>
          <cell r="U56">
            <v>14784.45</v>
          </cell>
          <cell r="V56">
            <v>7876.45</v>
          </cell>
          <cell r="W56">
            <v>10668.369999999999</v>
          </cell>
          <cell r="X56">
            <v>52758.15</v>
          </cell>
          <cell r="Y56">
            <v>90116.06</v>
          </cell>
          <cell r="Z56">
            <v>0</v>
          </cell>
          <cell r="AA56">
            <v>18124.350000000002</v>
          </cell>
          <cell r="AB56">
            <v>86746.49</v>
          </cell>
          <cell r="AC56">
            <v>24050.19</v>
          </cell>
          <cell r="AD56">
            <v>10419.57</v>
          </cell>
          <cell r="AE56">
            <v>-21740.26</v>
          </cell>
          <cell r="AF56">
            <v>4521.1499999999996</v>
          </cell>
          <cell r="AG56">
            <v>80206.48</v>
          </cell>
          <cell r="AH56">
            <v>82290.820000000007</v>
          </cell>
          <cell r="AI56">
            <v>64055.360000000001</v>
          </cell>
          <cell r="AJ56">
            <v>131726.85999999999</v>
          </cell>
          <cell r="AK56">
            <v>0</v>
          </cell>
          <cell r="AL56">
            <v>35815.65</v>
          </cell>
          <cell r="AM56">
            <v>20082.86</v>
          </cell>
          <cell r="AN56">
            <v>0</v>
          </cell>
          <cell r="AO56">
            <v>0</v>
          </cell>
          <cell r="AP56">
            <v>150.04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2710855.3699999996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1745430.77</v>
          </cell>
        </row>
        <row r="57">
          <cell r="F57" t="str">
            <v>10065</v>
          </cell>
          <cell r="G57">
            <v>4589.9799999999996</v>
          </cell>
          <cell r="H57">
            <v>28029.82</v>
          </cell>
          <cell r="I57">
            <v>50322.719999999994</v>
          </cell>
          <cell r="J57">
            <v>339.38</v>
          </cell>
          <cell r="K57">
            <v>0</v>
          </cell>
          <cell r="L57">
            <v>88936.080000000016</v>
          </cell>
          <cell r="M57">
            <v>0</v>
          </cell>
          <cell r="N57">
            <v>39166.050000000003</v>
          </cell>
          <cell r="O57">
            <v>0</v>
          </cell>
          <cell r="P57">
            <v>0</v>
          </cell>
          <cell r="Q57">
            <v>41744.99</v>
          </cell>
          <cell r="R57">
            <v>950794.49</v>
          </cell>
          <cell r="S57">
            <v>8658.93</v>
          </cell>
          <cell r="T57">
            <v>0</v>
          </cell>
          <cell r="U57">
            <v>13566.869999999999</v>
          </cell>
          <cell r="V57">
            <v>0</v>
          </cell>
          <cell r="W57">
            <v>0</v>
          </cell>
          <cell r="X57">
            <v>14646.1</v>
          </cell>
          <cell r="Y57">
            <v>31865.780000000002</v>
          </cell>
          <cell r="Z57">
            <v>0</v>
          </cell>
          <cell r="AA57">
            <v>55422.33</v>
          </cell>
          <cell r="AB57">
            <v>196165.02000000002</v>
          </cell>
          <cell r="AC57">
            <v>36652.21</v>
          </cell>
          <cell r="AD57">
            <v>27980.59</v>
          </cell>
          <cell r="AE57">
            <v>-18046.189999999999</v>
          </cell>
          <cell r="AF57">
            <v>0</v>
          </cell>
          <cell r="AG57">
            <v>11213.14</v>
          </cell>
          <cell r="AH57">
            <v>25943.78</v>
          </cell>
          <cell r="AI57">
            <v>9700.6099999999988</v>
          </cell>
          <cell r="AJ57">
            <v>43088.05</v>
          </cell>
          <cell r="AK57">
            <v>0</v>
          </cell>
          <cell r="AL57">
            <v>42533.59</v>
          </cell>
          <cell r="AM57">
            <v>42116.45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1745430.7700000005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3476862.9</v>
          </cell>
        </row>
        <row r="58">
          <cell r="F58" t="str">
            <v>10070</v>
          </cell>
          <cell r="G58">
            <v>33557.14</v>
          </cell>
          <cell r="H58">
            <v>100602.16</v>
          </cell>
          <cell r="I58">
            <v>138570.21</v>
          </cell>
          <cell r="J58">
            <v>881.34</v>
          </cell>
          <cell r="K58">
            <v>0</v>
          </cell>
          <cell r="L58">
            <v>29908.3</v>
          </cell>
          <cell r="M58">
            <v>13047.419999999998</v>
          </cell>
          <cell r="N58">
            <v>128961.40000000001</v>
          </cell>
          <cell r="O58">
            <v>62441.4</v>
          </cell>
          <cell r="P58">
            <v>0</v>
          </cell>
          <cell r="Q58">
            <v>78531.710000000006</v>
          </cell>
          <cell r="R58">
            <v>1924151.9600000004</v>
          </cell>
          <cell r="S58">
            <v>77209.27</v>
          </cell>
          <cell r="T58">
            <v>0</v>
          </cell>
          <cell r="U58">
            <v>117656.49999999999</v>
          </cell>
          <cell r="V58">
            <v>8240.83</v>
          </cell>
          <cell r="W58">
            <v>668.15</v>
          </cell>
          <cell r="X58">
            <v>79581.060000000012</v>
          </cell>
          <cell r="Y58">
            <v>101381.76999999999</v>
          </cell>
          <cell r="Z58">
            <v>-1086.6600000000001</v>
          </cell>
          <cell r="AA58">
            <v>18427.189999999999</v>
          </cell>
          <cell r="AB58">
            <v>112823.31000000001</v>
          </cell>
          <cell r="AC58">
            <v>40649.310000000005</v>
          </cell>
          <cell r="AD58">
            <v>14243.49</v>
          </cell>
          <cell r="AE58">
            <v>-14731.84</v>
          </cell>
          <cell r="AF58">
            <v>17848.66</v>
          </cell>
          <cell r="AG58">
            <v>27060.29</v>
          </cell>
          <cell r="AH58">
            <v>95774.329999999987</v>
          </cell>
          <cell r="AI58">
            <v>21931.63</v>
          </cell>
          <cell r="AJ58">
            <v>117582.24</v>
          </cell>
          <cell r="AK58">
            <v>1290.25</v>
          </cell>
          <cell r="AL58">
            <v>45286.85</v>
          </cell>
          <cell r="AM58">
            <v>79611.31</v>
          </cell>
          <cell r="AN58">
            <v>0</v>
          </cell>
          <cell r="AO58">
            <v>0</v>
          </cell>
          <cell r="AP58">
            <v>3675.26</v>
          </cell>
          <cell r="AQ58">
            <v>0</v>
          </cell>
          <cell r="AR58">
            <v>0</v>
          </cell>
          <cell r="AS58">
            <v>0</v>
          </cell>
          <cell r="AT58">
            <v>1086.6600000000001</v>
          </cell>
          <cell r="AU58">
            <v>3476862.9000000013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4046305.76</v>
          </cell>
        </row>
        <row r="59">
          <cell r="F59" t="str">
            <v>10309</v>
          </cell>
          <cell r="G59">
            <v>32615.289999999997</v>
          </cell>
          <cell r="H59">
            <v>118859.98</v>
          </cell>
          <cell r="I59">
            <v>107758.55</v>
          </cell>
          <cell r="J59">
            <v>604.72</v>
          </cell>
          <cell r="K59">
            <v>1503.95</v>
          </cell>
          <cell r="L59">
            <v>73946.58</v>
          </cell>
          <cell r="M59">
            <v>22026.359999999997</v>
          </cell>
          <cell r="N59">
            <v>284117.98999999993</v>
          </cell>
          <cell r="O59">
            <v>0</v>
          </cell>
          <cell r="P59">
            <v>20017.79</v>
          </cell>
          <cell r="Q59">
            <v>101590.97</v>
          </cell>
          <cell r="R59">
            <v>2089619.41</v>
          </cell>
          <cell r="S59">
            <v>125537.15999999999</v>
          </cell>
          <cell r="T59">
            <v>0</v>
          </cell>
          <cell r="U59">
            <v>50736.3</v>
          </cell>
          <cell r="V59">
            <v>3045.27</v>
          </cell>
          <cell r="W59">
            <v>23181.039999999997</v>
          </cell>
          <cell r="X59">
            <v>93790.67</v>
          </cell>
          <cell r="Y59">
            <v>87385.3</v>
          </cell>
          <cell r="Z59">
            <v>0</v>
          </cell>
          <cell r="AA59">
            <v>19870.980000000003</v>
          </cell>
          <cell r="AB59">
            <v>142339.11000000002</v>
          </cell>
          <cell r="AC59">
            <v>71362.759999999995</v>
          </cell>
          <cell r="AD59">
            <v>16012.56</v>
          </cell>
          <cell r="AE59">
            <v>-32964.43</v>
          </cell>
          <cell r="AF59">
            <v>11697.880000000001</v>
          </cell>
          <cell r="AG59">
            <v>44043.12</v>
          </cell>
          <cell r="AH59">
            <v>112343.56</v>
          </cell>
          <cell r="AI59">
            <v>94939.590000000011</v>
          </cell>
          <cell r="AJ59">
            <v>154024.49</v>
          </cell>
          <cell r="AK59">
            <v>1001.6</v>
          </cell>
          <cell r="AL59">
            <v>101430.43</v>
          </cell>
          <cell r="AM59">
            <v>66187.16</v>
          </cell>
          <cell r="AN59">
            <v>0</v>
          </cell>
          <cell r="AO59">
            <v>0</v>
          </cell>
          <cell r="AP59">
            <v>5045.7999999999993</v>
          </cell>
          <cell r="AQ59">
            <v>0</v>
          </cell>
          <cell r="AR59">
            <v>0</v>
          </cell>
          <cell r="AS59">
            <v>0</v>
          </cell>
          <cell r="AT59">
            <v>2633.82</v>
          </cell>
          <cell r="AU59">
            <v>4046305.7599999993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144340981.80000001</v>
          </cell>
        </row>
        <row r="60">
          <cell r="F60" t="str">
            <v>11001</v>
          </cell>
          <cell r="G60">
            <v>533994.66</v>
          </cell>
          <cell r="H60">
            <v>390926.91999999993</v>
          </cell>
          <cell r="I60">
            <v>1526264.2699999996</v>
          </cell>
          <cell r="J60">
            <v>900793.7</v>
          </cell>
          <cell r="K60">
            <v>745652.75</v>
          </cell>
          <cell r="L60">
            <v>3127585.2899999996</v>
          </cell>
          <cell r="M60">
            <v>2077207.08</v>
          </cell>
          <cell r="N60">
            <v>8698129.9800000004</v>
          </cell>
          <cell r="O60">
            <v>4038240.9900000007</v>
          </cell>
          <cell r="P60">
            <v>3107866.7099999995</v>
          </cell>
          <cell r="Q60">
            <v>4239314.7400000012</v>
          </cell>
          <cell r="R60">
            <v>81995913.759999931</v>
          </cell>
          <cell r="S60">
            <v>2196844.96</v>
          </cell>
          <cell r="U60">
            <v>2152494.52</v>
          </cell>
          <cell r="V60">
            <v>185717.80000000002</v>
          </cell>
          <cell r="W60">
            <v>541357.07999999996</v>
          </cell>
          <cell r="X60">
            <v>2656080.3199999998</v>
          </cell>
          <cell r="Y60">
            <v>2817502.5500000003</v>
          </cell>
          <cell r="AA60">
            <v>669898.99</v>
          </cell>
          <cell r="AB60">
            <v>4599643.7899999991</v>
          </cell>
          <cell r="AC60">
            <v>690486.28000000014</v>
          </cell>
          <cell r="AD60">
            <v>133849.98000000001</v>
          </cell>
          <cell r="AE60">
            <v>-263009.90000000002</v>
          </cell>
          <cell r="AF60">
            <v>800196.43999999983</v>
          </cell>
          <cell r="AG60">
            <v>663865.93000000005</v>
          </cell>
          <cell r="AH60">
            <v>4057017.9399999995</v>
          </cell>
          <cell r="AI60">
            <v>3170494.03</v>
          </cell>
          <cell r="AJ60">
            <v>2323549.64</v>
          </cell>
          <cell r="AK60">
            <v>174549.94999999998</v>
          </cell>
          <cell r="AL60">
            <v>832855.1</v>
          </cell>
          <cell r="AM60">
            <v>3757851.54</v>
          </cell>
          <cell r="AN60">
            <v>398290.27</v>
          </cell>
          <cell r="AO60">
            <v>336308.41</v>
          </cell>
          <cell r="AP60">
            <v>63245.33</v>
          </cell>
          <cell r="AU60">
            <v>144340981.79999986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19614345.280000001</v>
          </cell>
        </row>
        <row r="61">
          <cell r="F61" t="str">
            <v>11051</v>
          </cell>
          <cell r="G61">
            <v>50123.340000000004</v>
          </cell>
          <cell r="H61">
            <v>310783.51999999996</v>
          </cell>
          <cell r="I61">
            <v>257784.47</v>
          </cell>
          <cell r="J61">
            <v>38383.72</v>
          </cell>
          <cell r="K61">
            <v>2262.19</v>
          </cell>
          <cell r="L61">
            <v>446896</v>
          </cell>
          <cell r="M61">
            <v>345233.42999999993</v>
          </cell>
          <cell r="N61">
            <v>1048531.84</v>
          </cell>
          <cell r="O61">
            <v>319194.34000000003</v>
          </cell>
          <cell r="P61">
            <v>0</v>
          </cell>
          <cell r="Q61">
            <v>633144.34000000008</v>
          </cell>
          <cell r="R61">
            <v>10408041.25</v>
          </cell>
          <cell r="S61">
            <v>594355.21</v>
          </cell>
          <cell r="T61">
            <v>20030</v>
          </cell>
          <cell r="U61">
            <v>560124.00999999989</v>
          </cell>
          <cell r="V61">
            <v>99848.3</v>
          </cell>
          <cell r="W61">
            <v>114799.42000000001</v>
          </cell>
          <cell r="X61">
            <v>452984.69</v>
          </cell>
          <cell r="Y61">
            <v>329656.85000000003</v>
          </cell>
          <cell r="Z61">
            <v>0</v>
          </cell>
          <cell r="AA61">
            <v>150472.39000000001</v>
          </cell>
          <cell r="AB61">
            <v>939021.49</v>
          </cell>
          <cell r="AC61">
            <v>243293.55999999997</v>
          </cell>
          <cell r="AD61">
            <v>46914.39</v>
          </cell>
          <cell r="AE61">
            <v>-148918.56</v>
          </cell>
          <cell r="AF61">
            <v>137958.99999999997</v>
          </cell>
          <cell r="AG61">
            <v>195391.35999999999</v>
          </cell>
          <cell r="AH61">
            <v>746312.78</v>
          </cell>
          <cell r="AI61">
            <v>284152.33</v>
          </cell>
          <cell r="AJ61">
            <v>428344.02</v>
          </cell>
          <cell r="AK61">
            <v>5896.11</v>
          </cell>
          <cell r="AL61">
            <v>259990.52</v>
          </cell>
          <cell r="AM61">
            <v>223450.00999999995</v>
          </cell>
          <cell r="AN61">
            <v>0</v>
          </cell>
          <cell r="AO61">
            <v>0</v>
          </cell>
          <cell r="AP61">
            <v>47672.06</v>
          </cell>
          <cell r="AQ61">
            <v>1482.39</v>
          </cell>
          <cell r="AR61">
            <v>18506.13</v>
          </cell>
          <cell r="AS61">
            <v>0</v>
          </cell>
          <cell r="AT61">
            <v>2228.38</v>
          </cell>
          <cell r="AU61">
            <v>19614345.279999994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342399.59</v>
          </cell>
        </row>
        <row r="62">
          <cell r="F62" t="str">
            <v>11054</v>
          </cell>
          <cell r="G62">
            <v>2331.44</v>
          </cell>
          <cell r="H62">
            <v>14979.2</v>
          </cell>
          <cell r="I62">
            <v>21486.31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632.5</v>
          </cell>
          <cell r="R62">
            <v>164602.20000000001</v>
          </cell>
          <cell r="S62">
            <v>8500.25</v>
          </cell>
          <cell r="T62">
            <v>1322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1302.1199999999999</v>
          </cell>
          <cell r="AB62">
            <v>77776.37</v>
          </cell>
          <cell r="AC62">
            <v>3909.02</v>
          </cell>
          <cell r="AD62">
            <v>6142.68</v>
          </cell>
          <cell r="AE62">
            <v>-9241.26</v>
          </cell>
          <cell r="AF62">
            <v>0</v>
          </cell>
          <cell r="AG62">
            <v>0</v>
          </cell>
          <cell r="AH62">
            <v>11515.59</v>
          </cell>
          <cell r="AI62">
            <v>13936.37</v>
          </cell>
          <cell r="AJ62">
            <v>6769.22</v>
          </cell>
          <cell r="AK62">
            <v>0</v>
          </cell>
          <cell r="AL62">
            <v>5238.97</v>
          </cell>
          <cell r="AM62">
            <v>11196.61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342399.58999999997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1837531.32</v>
          </cell>
        </row>
        <row r="63">
          <cell r="F63" t="str">
            <v>11056</v>
          </cell>
          <cell r="G63">
            <v>7109.48</v>
          </cell>
          <cell r="H63">
            <v>75767.66</v>
          </cell>
          <cell r="I63">
            <v>43768.23</v>
          </cell>
          <cell r="J63">
            <v>0</v>
          </cell>
          <cell r="K63">
            <v>0</v>
          </cell>
          <cell r="L63">
            <v>1535.52</v>
          </cell>
          <cell r="M63">
            <v>16516.21</v>
          </cell>
          <cell r="N63">
            <v>128278.20999999999</v>
          </cell>
          <cell r="O63">
            <v>1545.3</v>
          </cell>
          <cell r="P63">
            <v>0</v>
          </cell>
          <cell r="Q63">
            <v>2172.5</v>
          </cell>
          <cell r="R63">
            <v>927413.07000000007</v>
          </cell>
          <cell r="S63">
            <v>56450.6</v>
          </cell>
          <cell r="T63">
            <v>50993.979999999996</v>
          </cell>
          <cell r="U63">
            <v>0</v>
          </cell>
          <cell r="V63">
            <v>0</v>
          </cell>
          <cell r="W63">
            <v>0</v>
          </cell>
          <cell r="X63">
            <v>30662.75</v>
          </cell>
          <cell r="Y63">
            <v>42102.55</v>
          </cell>
          <cell r="Z63">
            <v>0</v>
          </cell>
          <cell r="AA63">
            <v>11000.58</v>
          </cell>
          <cell r="AB63">
            <v>54101.95</v>
          </cell>
          <cell r="AC63">
            <v>2902.73</v>
          </cell>
          <cell r="AD63">
            <v>8583.6</v>
          </cell>
          <cell r="AE63">
            <v>-17433</v>
          </cell>
          <cell r="AF63">
            <v>0</v>
          </cell>
          <cell r="AG63">
            <v>23352.120000000003</v>
          </cell>
          <cell r="AH63">
            <v>51161.609999999993</v>
          </cell>
          <cell r="AI63">
            <v>106042.16000000002</v>
          </cell>
          <cell r="AJ63">
            <v>71834.3</v>
          </cell>
          <cell r="AK63">
            <v>0</v>
          </cell>
          <cell r="AL63">
            <v>28474.5</v>
          </cell>
          <cell r="AM63">
            <v>106476.90999999999</v>
          </cell>
          <cell r="AN63">
            <v>0</v>
          </cell>
          <cell r="AO63">
            <v>0</v>
          </cell>
          <cell r="AP63">
            <v>6717.7999999999993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1837531.3200000005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3974825.75</v>
          </cell>
        </row>
        <row r="64">
          <cell r="F64" t="str">
            <v>12110</v>
          </cell>
          <cell r="G64">
            <v>29690.400000000001</v>
          </cell>
          <cell r="H64">
            <v>144903.85999999999</v>
          </cell>
          <cell r="I64">
            <v>75638.000000000015</v>
          </cell>
          <cell r="J64">
            <v>0</v>
          </cell>
          <cell r="K64">
            <v>0</v>
          </cell>
          <cell r="L64">
            <v>27227.3</v>
          </cell>
          <cell r="M64">
            <v>44383.199999999997</v>
          </cell>
          <cell r="N64">
            <v>264129.12000000005</v>
          </cell>
          <cell r="O64">
            <v>33073.640000000007</v>
          </cell>
          <cell r="P64">
            <v>7549.4400000000005</v>
          </cell>
          <cell r="Q64">
            <v>81552.099999999991</v>
          </cell>
          <cell r="R64">
            <v>2034740.7300000011</v>
          </cell>
          <cell r="S64">
            <v>230907.5</v>
          </cell>
          <cell r="T64">
            <v>0</v>
          </cell>
          <cell r="U64">
            <v>0</v>
          </cell>
          <cell r="V64">
            <v>0</v>
          </cell>
          <cell r="W64">
            <v>26292.860000000004</v>
          </cell>
          <cell r="X64">
            <v>67961.84</v>
          </cell>
          <cell r="Y64">
            <v>56692.3</v>
          </cell>
          <cell r="Z64">
            <v>0</v>
          </cell>
          <cell r="AA64">
            <v>11330.54</v>
          </cell>
          <cell r="AB64">
            <v>191719.02</v>
          </cell>
          <cell r="AC64">
            <v>84562.51</v>
          </cell>
          <cell r="AD64">
            <v>10462.709999999999</v>
          </cell>
          <cell r="AE64">
            <v>-29259.49</v>
          </cell>
          <cell r="AF64">
            <v>0</v>
          </cell>
          <cell r="AG64">
            <v>5707.98</v>
          </cell>
          <cell r="AH64">
            <v>157838.9</v>
          </cell>
          <cell r="AI64">
            <v>110115.01000000001</v>
          </cell>
          <cell r="AJ64">
            <v>169759.65</v>
          </cell>
          <cell r="AK64">
            <v>0</v>
          </cell>
          <cell r="AL64">
            <v>48792.31</v>
          </cell>
          <cell r="AM64">
            <v>90001.77</v>
          </cell>
          <cell r="AN64">
            <v>0</v>
          </cell>
          <cell r="AO64">
            <v>0</v>
          </cell>
          <cell r="AP64">
            <v>-947.44999999999982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3974825.7499999995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21518462.359999999</v>
          </cell>
        </row>
        <row r="65">
          <cell r="F65" t="str">
            <v>13073</v>
          </cell>
          <cell r="G65">
            <v>98361.790000000008</v>
          </cell>
          <cell r="H65">
            <v>193280.21</v>
          </cell>
          <cell r="I65">
            <v>349694.3</v>
          </cell>
          <cell r="J65">
            <v>185309.02</v>
          </cell>
          <cell r="K65">
            <v>1074.3399999999999</v>
          </cell>
          <cell r="L65">
            <v>459209.42999999993</v>
          </cell>
          <cell r="M65">
            <v>132545.04999999999</v>
          </cell>
          <cell r="N65">
            <v>1286299.2</v>
          </cell>
          <cell r="O65">
            <v>720479.82</v>
          </cell>
          <cell r="P65">
            <v>189958.97</v>
          </cell>
          <cell r="Q65">
            <v>430623.00999999995</v>
          </cell>
          <cell r="R65">
            <v>11899967.299999997</v>
          </cell>
          <cell r="S65">
            <v>471320.79</v>
          </cell>
          <cell r="T65">
            <v>0</v>
          </cell>
          <cell r="U65">
            <v>721688.54000000027</v>
          </cell>
          <cell r="V65">
            <v>7098.0700000000006</v>
          </cell>
          <cell r="W65">
            <v>68695.17</v>
          </cell>
          <cell r="X65">
            <v>487890.25</v>
          </cell>
          <cell r="Y65">
            <v>479815.70999999996</v>
          </cell>
          <cell r="Z65">
            <v>0</v>
          </cell>
          <cell r="AA65">
            <v>69180.75</v>
          </cell>
          <cell r="AB65">
            <v>624550.88</v>
          </cell>
          <cell r="AC65">
            <v>191152.41999999998</v>
          </cell>
          <cell r="AD65">
            <v>0</v>
          </cell>
          <cell r="AE65">
            <v>-110881.72</v>
          </cell>
          <cell r="AF65">
            <v>0</v>
          </cell>
          <cell r="AG65">
            <v>30797.58</v>
          </cell>
          <cell r="AH65">
            <v>829405.41999999993</v>
          </cell>
          <cell r="AI65">
            <v>500780.64999999997</v>
          </cell>
          <cell r="AJ65">
            <v>364974.73</v>
          </cell>
          <cell r="AK65">
            <v>42955.39</v>
          </cell>
          <cell r="AL65">
            <v>327664.46000000002</v>
          </cell>
          <cell r="AM65">
            <v>433333.93999999994</v>
          </cell>
          <cell r="AN65">
            <v>0</v>
          </cell>
          <cell r="AO65">
            <v>13468.779999999999</v>
          </cell>
          <cell r="AP65">
            <v>7753.6500000000005</v>
          </cell>
          <cell r="AQ65">
            <v>0</v>
          </cell>
          <cell r="AR65">
            <v>0</v>
          </cell>
          <cell r="AS65">
            <v>0</v>
          </cell>
          <cell r="AT65">
            <v>10014.460000000001</v>
          </cell>
          <cell r="AU65">
            <v>21518462.359999999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27553099.789999999</v>
          </cell>
        </row>
        <row r="66">
          <cell r="F66" t="str">
            <v>13144</v>
          </cell>
          <cell r="G66">
            <v>15837.1</v>
          </cell>
          <cell r="H66">
            <v>241071.42</v>
          </cell>
          <cell r="I66">
            <v>498574.38999999996</v>
          </cell>
          <cell r="J66">
            <v>0</v>
          </cell>
          <cell r="K66">
            <v>0</v>
          </cell>
          <cell r="L66">
            <v>655381.93999999994</v>
          </cell>
          <cell r="M66">
            <v>346530.87000000005</v>
          </cell>
          <cell r="N66">
            <v>1700837.2299999997</v>
          </cell>
          <cell r="O66">
            <v>781091.55999999994</v>
          </cell>
          <cell r="P66">
            <v>316310.31</v>
          </cell>
          <cell r="Q66">
            <v>772768.85999999987</v>
          </cell>
          <cell r="R66">
            <v>15921165.66</v>
          </cell>
          <cell r="S66">
            <v>699079.27</v>
          </cell>
          <cell r="T66">
            <v>0</v>
          </cell>
          <cell r="U66">
            <v>427600.75999999995</v>
          </cell>
          <cell r="V66">
            <v>49341.53</v>
          </cell>
          <cell r="W66">
            <v>739216.73</v>
          </cell>
          <cell r="X66">
            <v>124162.96</v>
          </cell>
          <cell r="Y66">
            <v>608193.28999999992</v>
          </cell>
          <cell r="Z66">
            <v>0</v>
          </cell>
          <cell r="AA66">
            <v>87190.580000000016</v>
          </cell>
          <cell r="AB66">
            <v>810618.11</v>
          </cell>
          <cell r="AC66">
            <v>267445.14</v>
          </cell>
          <cell r="AD66">
            <v>69034.25</v>
          </cell>
          <cell r="AE66">
            <v>-117191.96</v>
          </cell>
          <cell r="AF66">
            <v>90302.34</v>
          </cell>
          <cell r="AG66">
            <v>140403.94</v>
          </cell>
          <cell r="AH66">
            <v>995966.68999999983</v>
          </cell>
          <cell r="AI66">
            <v>199399.15</v>
          </cell>
          <cell r="AJ66">
            <v>422728.29</v>
          </cell>
          <cell r="AK66">
            <v>99427.450000000012</v>
          </cell>
          <cell r="AL66">
            <v>161190.45000000001</v>
          </cell>
          <cell r="AM66">
            <v>408943.16000000003</v>
          </cell>
          <cell r="AN66">
            <v>0</v>
          </cell>
          <cell r="AO66">
            <v>0</v>
          </cell>
          <cell r="AP66">
            <v>20478.32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27553099.789999999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9984008.5700000003</v>
          </cell>
        </row>
        <row r="67">
          <cell r="F67" t="str">
            <v>13146</v>
          </cell>
          <cell r="G67">
            <v>67168.650000000009</v>
          </cell>
          <cell r="H67">
            <v>183871.73</v>
          </cell>
          <cell r="I67">
            <v>292174.93999999994</v>
          </cell>
          <cell r="J67">
            <v>0</v>
          </cell>
          <cell r="K67">
            <v>0</v>
          </cell>
          <cell r="L67">
            <v>397698.40000000014</v>
          </cell>
          <cell r="M67">
            <v>393420.46999999991</v>
          </cell>
          <cell r="N67">
            <v>536515.72000000009</v>
          </cell>
          <cell r="O67">
            <v>254326.25</v>
          </cell>
          <cell r="P67">
            <v>379.98</v>
          </cell>
          <cell r="Q67">
            <v>186881.87999999998</v>
          </cell>
          <cell r="R67">
            <v>5266173.57</v>
          </cell>
          <cell r="S67">
            <v>398697.41000000003</v>
          </cell>
          <cell r="T67">
            <v>0</v>
          </cell>
          <cell r="U67">
            <v>217865.52000000002</v>
          </cell>
          <cell r="V67">
            <v>1573.18</v>
          </cell>
          <cell r="W67">
            <v>63765.039999999994</v>
          </cell>
          <cell r="X67">
            <v>211240.56</v>
          </cell>
          <cell r="Y67">
            <v>252780.31</v>
          </cell>
          <cell r="Z67">
            <v>0</v>
          </cell>
          <cell r="AA67">
            <v>87833.78</v>
          </cell>
          <cell r="AB67">
            <v>258509.28999999998</v>
          </cell>
          <cell r="AC67">
            <v>84607.37</v>
          </cell>
          <cell r="AD67">
            <v>10133.6</v>
          </cell>
          <cell r="AE67">
            <v>-52270.26</v>
          </cell>
          <cell r="AF67">
            <v>75921.72</v>
          </cell>
          <cell r="AG67">
            <v>85740.03</v>
          </cell>
          <cell r="AH67">
            <v>241824.74000000002</v>
          </cell>
          <cell r="AI67">
            <v>126821.60999999999</v>
          </cell>
          <cell r="AJ67">
            <v>185616.36</v>
          </cell>
          <cell r="AK67">
            <v>571.29</v>
          </cell>
          <cell r="AL67">
            <v>76184.44</v>
          </cell>
          <cell r="AM67">
            <v>28003.279999999999</v>
          </cell>
          <cell r="AN67">
            <v>0</v>
          </cell>
          <cell r="AO67">
            <v>0</v>
          </cell>
          <cell r="AP67">
            <v>10776.14</v>
          </cell>
          <cell r="AQ67">
            <v>0</v>
          </cell>
          <cell r="AR67">
            <v>39201.57</v>
          </cell>
          <cell r="AS67">
            <v>0</v>
          </cell>
          <cell r="AT67">
            <v>0</v>
          </cell>
          <cell r="AU67">
            <v>9984008.5699999947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2739278.78</v>
          </cell>
        </row>
        <row r="68">
          <cell r="F68" t="str">
            <v>13151</v>
          </cell>
          <cell r="G68">
            <v>15914.91</v>
          </cell>
          <cell r="H68">
            <v>94822.65</v>
          </cell>
          <cell r="I68">
            <v>58969.98</v>
          </cell>
          <cell r="J68">
            <v>0</v>
          </cell>
          <cell r="K68">
            <v>0</v>
          </cell>
          <cell r="L68">
            <v>7595.0999999999995</v>
          </cell>
          <cell r="M68">
            <v>5798.35</v>
          </cell>
          <cell r="N68">
            <v>208164.41999999998</v>
          </cell>
          <cell r="O68">
            <v>57492.270000000004</v>
          </cell>
          <cell r="P68">
            <v>0</v>
          </cell>
          <cell r="Q68">
            <v>51594.880000000005</v>
          </cell>
          <cell r="R68">
            <v>1405846.5400000003</v>
          </cell>
          <cell r="S68">
            <v>147721.45000000001</v>
          </cell>
          <cell r="T68">
            <v>5499.9</v>
          </cell>
          <cell r="U68">
            <v>1969.4</v>
          </cell>
          <cell r="V68">
            <v>0</v>
          </cell>
          <cell r="W68">
            <v>0</v>
          </cell>
          <cell r="X68">
            <v>63262.94</v>
          </cell>
          <cell r="Y68">
            <v>69210.12</v>
          </cell>
          <cell r="Z68">
            <v>0</v>
          </cell>
          <cell r="AA68">
            <v>45053.459999999992</v>
          </cell>
          <cell r="AB68">
            <v>184529.23</v>
          </cell>
          <cell r="AC68">
            <v>33587.65</v>
          </cell>
          <cell r="AD68">
            <v>12850.1</v>
          </cell>
          <cell r="AE68">
            <v>-25650.55</v>
          </cell>
          <cell r="AF68">
            <v>0</v>
          </cell>
          <cell r="AG68">
            <v>12559.29</v>
          </cell>
          <cell r="AH68">
            <v>95516.01</v>
          </cell>
          <cell r="AI68">
            <v>68217.350000000006</v>
          </cell>
          <cell r="AJ68">
            <v>65145.9</v>
          </cell>
          <cell r="AK68">
            <v>959.73</v>
          </cell>
          <cell r="AL68">
            <v>44023.519999999997</v>
          </cell>
          <cell r="AM68">
            <v>8580</v>
          </cell>
          <cell r="AN68">
            <v>0</v>
          </cell>
          <cell r="AO68">
            <v>0</v>
          </cell>
          <cell r="AP68">
            <v>44.18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2739278.7800000003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5961776.7599999998</v>
          </cell>
        </row>
        <row r="69">
          <cell r="F69" t="str">
            <v>13156</v>
          </cell>
          <cell r="G69">
            <v>35536.19</v>
          </cell>
          <cell r="H69">
            <v>142394.11000000002</v>
          </cell>
          <cell r="I69">
            <v>150656.45000000001</v>
          </cell>
          <cell r="J69">
            <v>7465.5</v>
          </cell>
          <cell r="K69">
            <v>0</v>
          </cell>
          <cell r="L69">
            <v>85218.18</v>
          </cell>
          <cell r="M69">
            <v>0</v>
          </cell>
          <cell r="N69">
            <v>326909.29000000004</v>
          </cell>
          <cell r="O69">
            <v>64166.19</v>
          </cell>
          <cell r="P69">
            <v>0</v>
          </cell>
          <cell r="Q69">
            <v>181623.37</v>
          </cell>
          <cell r="R69">
            <v>3010039.35</v>
          </cell>
          <cell r="S69">
            <v>193135.88999999998</v>
          </cell>
          <cell r="T69">
            <v>0</v>
          </cell>
          <cell r="U69">
            <v>231009.46000000002</v>
          </cell>
          <cell r="V69">
            <v>5532.89</v>
          </cell>
          <cell r="W69">
            <v>27983.489999999998</v>
          </cell>
          <cell r="X69">
            <v>181276.59</v>
          </cell>
          <cell r="Y69">
            <v>129823.63</v>
          </cell>
          <cell r="Z69">
            <v>0</v>
          </cell>
          <cell r="AA69">
            <v>44093.86</v>
          </cell>
          <cell r="AB69">
            <v>237268.21999999997</v>
          </cell>
          <cell r="AC69">
            <v>38808.589999999997</v>
          </cell>
          <cell r="AD69">
            <v>10869.24</v>
          </cell>
          <cell r="AE69">
            <v>-59906.62</v>
          </cell>
          <cell r="AF69">
            <v>41677.96</v>
          </cell>
          <cell r="AG69">
            <v>34732.33</v>
          </cell>
          <cell r="AH69">
            <v>251980.88999999998</v>
          </cell>
          <cell r="AI69">
            <v>169537.53999999998</v>
          </cell>
          <cell r="AJ69">
            <v>156665.99</v>
          </cell>
          <cell r="AK69">
            <v>0</v>
          </cell>
          <cell r="AL69">
            <v>76244.37</v>
          </cell>
          <cell r="AM69">
            <v>160891.03999999998</v>
          </cell>
          <cell r="AN69">
            <v>22948.98</v>
          </cell>
          <cell r="AO69">
            <v>0</v>
          </cell>
          <cell r="AP69">
            <v>3193.79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5961776.7599999998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14485469.220000001</v>
          </cell>
        </row>
        <row r="70">
          <cell r="F70" t="str">
            <v>13160</v>
          </cell>
          <cell r="G70">
            <v>44514.080000000002</v>
          </cell>
          <cell r="H70">
            <v>173615.66999999998</v>
          </cell>
          <cell r="I70">
            <v>265015.38</v>
          </cell>
          <cell r="J70">
            <v>65551.240000000005</v>
          </cell>
          <cell r="K70">
            <v>9027.7999999999993</v>
          </cell>
          <cell r="L70">
            <v>191018.62999999998</v>
          </cell>
          <cell r="M70">
            <v>157471.00000000003</v>
          </cell>
          <cell r="N70">
            <v>768048.28</v>
          </cell>
          <cell r="O70">
            <v>226960.97999999998</v>
          </cell>
          <cell r="P70">
            <v>14890.119999999999</v>
          </cell>
          <cell r="Q70">
            <v>128521.04000000001</v>
          </cell>
          <cell r="R70">
            <v>8480467.0799999963</v>
          </cell>
          <cell r="S70">
            <v>701720.69</v>
          </cell>
          <cell r="T70">
            <v>0</v>
          </cell>
          <cell r="U70">
            <v>185939.81999999998</v>
          </cell>
          <cell r="V70">
            <v>0</v>
          </cell>
          <cell r="W70">
            <v>46236.340000000004</v>
          </cell>
          <cell r="X70">
            <v>394233.41</v>
          </cell>
          <cell r="Y70">
            <v>227118.14</v>
          </cell>
          <cell r="Z70">
            <v>0</v>
          </cell>
          <cell r="AA70">
            <v>35866.33</v>
          </cell>
          <cell r="AB70">
            <v>640465.74</v>
          </cell>
          <cell r="AC70">
            <v>208503.87</v>
          </cell>
          <cell r="AD70">
            <v>23423.47</v>
          </cell>
          <cell r="AE70">
            <v>-233411.4</v>
          </cell>
          <cell r="AF70">
            <v>37565.54</v>
          </cell>
          <cell r="AG70">
            <v>120413.63000000002</v>
          </cell>
          <cell r="AH70">
            <v>482094.93</v>
          </cell>
          <cell r="AI70">
            <v>422487.23000000004</v>
          </cell>
          <cell r="AJ70">
            <v>232583.93</v>
          </cell>
          <cell r="AK70">
            <v>0</v>
          </cell>
          <cell r="AL70">
            <v>94121.14</v>
          </cell>
          <cell r="AM70">
            <v>264905.43</v>
          </cell>
          <cell r="AN70">
            <v>76099.680000000008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14485469.219999997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73388523.909999996</v>
          </cell>
        </row>
        <row r="71">
          <cell r="F71" t="str">
            <v>13161</v>
          </cell>
          <cell r="G71">
            <v>127825.41</v>
          </cell>
          <cell r="H71">
            <v>238962.75000000003</v>
          </cell>
          <cell r="I71">
            <v>1034926.8300000001</v>
          </cell>
          <cell r="J71">
            <v>310251.78000000003</v>
          </cell>
          <cell r="K71">
            <v>915.58</v>
          </cell>
          <cell r="L71">
            <v>1673272.46</v>
          </cell>
          <cell r="M71">
            <v>787600.66999999993</v>
          </cell>
          <cell r="N71">
            <v>3890765.8700000006</v>
          </cell>
          <cell r="O71">
            <v>1847603.82</v>
          </cell>
          <cell r="P71">
            <v>1203769.1599999999</v>
          </cell>
          <cell r="Q71">
            <v>2391409.9</v>
          </cell>
          <cell r="R71">
            <v>43056899.650000013</v>
          </cell>
          <cell r="S71">
            <v>1363479.5899999999</v>
          </cell>
          <cell r="T71">
            <v>0</v>
          </cell>
          <cell r="U71">
            <v>1095732.0000000002</v>
          </cell>
          <cell r="V71">
            <v>144394.25</v>
          </cell>
          <cell r="W71">
            <v>1575866.99</v>
          </cell>
          <cell r="X71">
            <v>252614.91</v>
          </cell>
          <cell r="Y71">
            <v>1553647.01</v>
          </cell>
          <cell r="Z71">
            <v>-4026.4</v>
          </cell>
          <cell r="AA71">
            <v>477664.8</v>
          </cell>
          <cell r="AB71">
            <v>2315457.59</v>
          </cell>
          <cell r="AC71">
            <v>607143.32000000007</v>
          </cell>
          <cell r="AD71">
            <v>65903.14</v>
          </cell>
          <cell r="AE71">
            <v>-252871.67</v>
          </cell>
          <cell r="AF71">
            <v>817491.62</v>
          </cell>
          <cell r="AG71">
            <v>531859.26</v>
          </cell>
          <cell r="AH71">
            <v>2340265.48</v>
          </cell>
          <cell r="AI71">
            <v>1263401.05</v>
          </cell>
          <cell r="AJ71">
            <v>1001036.67</v>
          </cell>
          <cell r="AK71">
            <v>129564.72</v>
          </cell>
          <cell r="AL71">
            <v>413011.79</v>
          </cell>
          <cell r="AM71">
            <v>839762.74</v>
          </cell>
          <cell r="AN71">
            <v>0</v>
          </cell>
          <cell r="AO71">
            <v>193772.65</v>
          </cell>
          <cell r="AP71">
            <v>99148.51999999999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73388523.909999996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20642670.390000001</v>
          </cell>
        </row>
        <row r="72">
          <cell r="F72" t="str">
            <v>13165</v>
          </cell>
          <cell r="G72">
            <v>30564.68</v>
          </cell>
          <cell r="H72">
            <v>211394.56999999995</v>
          </cell>
          <cell r="I72">
            <v>318451.85000000003</v>
          </cell>
          <cell r="J72">
            <v>13995.98</v>
          </cell>
          <cell r="K72">
            <v>0</v>
          </cell>
          <cell r="L72">
            <v>467545.31000000006</v>
          </cell>
          <cell r="M72">
            <v>226968.90000000002</v>
          </cell>
          <cell r="N72">
            <v>1418364.4000000004</v>
          </cell>
          <cell r="O72">
            <v>566036.01999999979</v>
          </cell>
          <cell r="P72">
            <v>194637.37000000002</v>
          </cell>
          <cell r="Q72">
            <v>509730.95</v>
          </cell>
          <cell r="R72">
            <v>11381896.379999992</v>
          </cell>
          <cell r="S72">
            <v>686311.41999999993</v>
          </cell>
          <cell r="T72">
            <v>0</v>
          </cell>
          <cell r="U72">
            <v>404559.46</v>
          </cell>
          <cell r="V72">
            <v>143889.79999999999</v>
          </cell>
          <cell r="W72">
            <v>67453.060000000012</v>
          </cell>
          <cell r="X72">
            <v>402904.45</v>
          </cell>
          <cell r="Y72">
            <v>399529.26</v>
          </cell>
          <cell r="Z72">
            <v>0</v>
          </cell>
          <cell r="AA72">
            <v>83771.63</v>
          </cell>
          <cell r="AB72">
            <v>723419.02</v>
          </cell>
          <cell r="AC72">
            <v>169798.18000000002</v>
          </cell>
          <cell r="AD72">
            <v>25980.15</v>
          </cell>
          <cell r="AE72">
            <v>-101707</v>
          </cell>
          <cell r="AF72">
            <v>84259.1</v>
          </cell>
          <cell r="AG72">
            <v>180100.17000000004</v>
          </cell>
          <cell r="AH72">
            <v>804940</v>
          </cell>
          <cell r="AI72">
            <v>319866.24000000005</v>
          </cell>
          <cell r="AJ72">
            <v>332877.14</v>
          </cell>
          <cell r="AK72">
            <v>25856.46</v>
          </cell>
          <cell r="AL72">
            <v>160423.56</v>
          </cell>
          <cell r="AM72">
            <v>419999.82999999996</v>
          </cell>
          <cell r="AN72">
            <v>0</v>
          </cell>
          <cell r="AO72">
            <v>0</v>
          </cell>
          <cell r="AP72">
            <v>-31147.949999999997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20642670.389999993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2634164.6800000002</v>
          </cell>
        </row>
        <row r="73">
          <cell r="F73" t="str">
            <v>13167</v>
          </cell>
          <cell r="G73">
            <v>31572.659999999996</v>
          </cell>
          <cell r="H73">
            <v>191989.91</v>
          </cell>
          <cell r="I73">
            <v>95604.700000000012</v>
          </cell>
          <cell r="J73">
            <v>0</v>
          </cell>
          <cell r="K73">
            <v>0</v>
          </cell>
          <cell r="L73">
            <v>28575.48</v>
          </cell>
          <cell r="M73">
            <v>15342.709999999997</v>
          </cell>
          <cell r="N73">
            <v>132151.43000000002</v>
          </cell>
          <cell r="O73">
            <v>0</v>
          </cell>
          <cell r="P73">
            <v>0</v>
          </cell>
          <cell r="Q73">
            <v>41389.94</v>
          </cell>
          <cell r="R73">
            <v>1264791.7599999995</v>
          </cell>
          <cell r="S73">
            <v>100167.28</v>
          </cell>
          <cell r="T73">
            <v>0</v>
          </cell>
          <cell r="U73">
            <v>0</v>
          </cell>
          <cell r="V73">
            <v>21424.57</v>
          </cell>
          <cell r="W73">
            <v>0</v>
          </cell>
          <cell r="X73">
            <v>54019.91</v>
          </cell>
          <cell r="Y73">
            <v>75160.31</v>
          </cell>
          <cell r="Z73">
            <v>0</v>
          </cell>
          <cell r="AA73">
            <v>0</v>
          </cell>
          <cell r="AB73">
            <v>215467.09000000003</v>
          </cell>
          <cell r="AC73">
            <v>50316.689999999995</v>
          </cell>
          <cell r="AD73">
            <v>9044.33</v>
          </cell>
          <cell r="AE73">
            <v>-23978.28</v>
          </cell>
          <cell r="AF73">
            <v>0</v>
          </cell>
          <cell r="AG73">
            <v>7528.76</v>
          </cell>
          <cell r="AH73">
            <v>0</v>
          </cell>
          <cell r="AI73">
            <v>145309.03</v>
          </cell>
          <cell r="AJ73">
            <v>55849.5</v>
          </cell>
          <cell r="AK73">
            <v>0</v>
          </cell>
          <cell r="AL73">
            <v>29168.83</v>
          </cell>
          <cell r="AM73">
            <v>77530.010000000009</v>
          </cell>
          <cell r="AN73">
            <v>0</v>
          </cell>
          <cell r="AO73">
            <v>0</v>
          </cell>
          <cell r="AP73">
            <v>15738.06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2634164.6799999992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8288450.7199999997</v>
          </cell>
        </row>
        <row r="74">
          <cell r="F74" t="str">
            <v>13301</v>
          </cell>
          <cell r="G74">
            <v>39205.850000000006</v>
          </cell>
          <cell r="H74">
            <v>146795.54999999999</v>
          </cell>
          <cell r="I74">
            <v>206388.74000000002</v>
          </cell>
          <cell r="J74">
            <v>0</v>
          </cell>
          <cell r="K74">
            <v>0</v>
          </cell>
          <cell r="L74">
            <v>189428.19000000003</v>
          </cell>
          <cell r="M74">
            <v>101572.35</v>
          </cell>
          <cell r="N74">
            <v>560067.23</v>
          </cell>
          <cell r="O74">
            <v>206252.24</v>
          </cell>
          <cell r="P74">
            <v>0</v>
          </cell>
          <cell r="Q74">
            <v>275261.53999999998</v>
          </cell>
          <cell r="R74">
            <v>4388469.4399999995</v>
          </cell>
          <cell r="S74">
            <v>237501.61000000002</v>
          </cell>
          <cell r="T74">
            <v>0</v>
          </cell>
          <cell r="U74">
            <v>14372.820000000002</v>
          </cell>
          <cell r="V74">
            <v>40412.870000000003</v>
          </cell>
          <cell r="W74">
            <v>34929.86</v>
          </cell>
          <cell r="X74">
            <v>147138.49</v>
          </cell>
          <cell r="Y74">
            <v>153583.44999999998</v>
          </cell>
          <cell r="Z74">
            <v>0</v>
          </cell>
          <cell r="AA74">
            <v>47133.03</v>
          </cell>
          <cell r="AB74">
            <v>343519.55000000005</v>
          </cell>
          <cell r="AC74">
            <v>89475.030000000013</v>
          </cell>
          <cell r="AD74">
            <v>17174.810000000001</v>
          </cell>
          <cell r="AE74">
            <v>-99338.28</v>
          </cell>
          <cell r="AF74">
            <v>0</v>
          </cell>
          <cell r="AG74">
            <v>40465.58</v>
          </cell>
          <cell r="AH74">
            <v>360849.54000000004</v>
          </cell>
          <cell r="AI74">
            <v>171577.82</v>
          </cell>
          <cell r="AJ74">
            <v>335729.91999999998</v>
          </cell>
          <cell r="AK74">
            <v>0</v>
          </cell>
          <cell r="AL74">
            <v>64561.41</v>
          </cell>
          <cell r="AM74">
            <v>112439.64</v>
          </cell>
          <cell r="AN74">
            <v>40305.4</v>
          </cell>
          <cell r="AO74">
            <v>0</v>
          </cell>
          <cell r="AP74">
            <v>23177.040000000001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8288450.7200000016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35386364.240000002</v>
          </cell>
        </row>
        <row r="75">
          <cell r="F75" t="str">
            <v>14005</v>
          </cell>
          <cell r="G75">
            <v>43540.270000000004</v>
          </cell>
          <cell r="H75">
            <v>245383.00000000003</v>
          </cell>
          <cell r="I75">
            <v>440081.13999999996</v>
          </cell>
          <cell r="J75">
            <v>242928.73</v>
          </cell>
          <cell r="K75">
            <v>28387.9</v>
          </cell>
          <cell r="L75">
            <v>781397.77000000025</v>
          </cell>
          <cell r="M75">
            <v>390065.65</v>
          </cell>
          <cell r="N75">
            <v>1943688.5599999998</v>
          </cell>
          <cell r="O75">
            <v>908717.09</v>
          </cell>
          <cell r="P75">
            <v>57409.18</v>
          </cell>
          <cell r="Q75">
            <v>1083176.81</v>
          </cell>
          <cell r="R75">
            <v>21687286.07</v>
          </cell>
          <cell r="S75">
            <v>490562.03</v>
          </cell>
          <cell r="T75">
            <v>0</v>
          </cell>
          <cell r="U75">
            <v>357329.17999999993</v>
          </cell>
          <cell r="V75">
            <v>166180.74</v>
          </cell>
          <cell r="W75">
            <v>95340.180000000022</v>
          </cell>
          <cell r="X75">
            <v>795471.86</v>
          </cell>
          <cell r="Y75">
            <v>919556.41</v>
          </cell>
          <cell r="Z75">
            <v>-14180.06</v>
          </cell>
          <cell r="AA75">
            <v>0</v>
          </cell>
          <cell r="AB75">
            <v>913847</v>
          </cell>
          <cell r="AC75">
            <v>0</v>
          </cell>
          <cell r="AD75">
            <v>0</v>
          </cell>
          <cell r="AE75">
            <v>-133502.88</v>
          </cell>
          <cell r="AF75">
            <v>0</v>
          </cell>
          <cell r="AG75">
            <v>123976.79999999999</v>
          </cell>
          <cell r="AH75">
            <v>1221218.8099999998</v>
          </cell>
          <cell r="AI75">
            <v>902220.91999999993</v>
          </cell>
          <cell r="AJ75">
            <v>778197.43</v>
          </cell>
          <cell r="AK75">
            <v>916.12</v>
          </cell>
          <cell r="AL75">
            <v>313561.83</v>
          </cell>
          <cell r="AM75">
            <v>600749.23</v>
          </cell>
          <cell r="AN75">
            <v>14079.960000000001</v>
          </cell>
          <cell r="AO75">
            <v>0</v>
          </cell>
          <cell r="AP75">
            <v>-11223.489999999998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35386364.239999995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17229372.98</v>
          </cell>
        </row>
        <row r="76">
          <cell r="F76" t="str">
            <v>14028</v>
          </cell>
          <cell r="G76">
            <v>40248.170000000006</v>
          </cell>
          <cell r="H76">
            <v>158132.80999999997</v>
          </cell>
          <cell r="I76">
            <v>480471.92</v>
          </cell>
          <cell r="J76">
            <v>0</v>
          </cell>
          <cell r="K76">
            <v>0</v>
          </cell>
          <cell r="L76">
            <v>320384.45</v>
          </cell>
          <cell r="M76">
            <v>133863.72</v>
          </cell>
          <cell r="N76">
            <v>1036327.1399999999</v>
          </cell>
          <cell r="O76">
            <v>263261.96999999997</v>
          </cell>
          <cell r="P76">
            <v>0</v>
          </cell>
          <cell r="Q76">
            <v>467668.09</v>
          </cell>
          <cell r="R76">
            <v>9023647.6000000052</v>
          </cell>
          <cell r="S76">
            <v>421322.61999999994</v>
          </cell>
          <cell r="T76">
            <v>0</v>
          </cell>
          <cell r="U76">
            <v>420377.89999999991</v>
          </cell>
          <cell r="V76">
            <v>190056.81000000003</v>
          </cell>
          <cell r="W76">
            <v>0</v>
          </cell>
          <cell r="X76">
            <v>299217.38</v>
          </cell>
          <cell r="Y76">
            <v>478053.54</v>
          </cell>
          <cell r="Z76">
            <v>0</v>
          </cell>
          <cell r="AA76">
            <v>210257.84000000003</v>
          </cell>
          <cell r="AB76">
            <v>449053.17</v>
          </cell>
          <cell r="AC76">
            <v>462589.44999999995</v>
          </cell>
          <cell r="AD76">
            <v>0</v>
          </cell>
          <cell r="AE76">
            <v>-78398.59</v>
          </cell>
          <cell r="AF76">
            <v>0</v>
          </cell>
          <cell r="AG76">
            <v>8405.42</v>
          </cell>
          <cell r="AH76">
            <v>584850.4</v>
          </cell>
          <cell r="AI76">
            <v>677059.96000000008</v>
          </cell>
          <cell r="AJ76">
            <v>564663.06999999995</v>
          </cell>
          <cell r="AK76">
            <v>0</v>
          </cell>
          <cell r="AL76">
            <v>171545.07</v>
          </cell>
          <cell r="AM76">
            <v>253503.5</v>
          </cell>
          <cell r="AN76">
            <v>0</v>
          </cell>
          <cell r="AO76">
            <v>0</v>
          </cell>
          <cell r="AP76">
            <v>87119</v>
          </cell>
          <cell r="AQ76">
            <v>0</v>
          </cell>
          <cell r="AR76">
            <v>0</v>
          </cell>
          <cell r="AS76">
            <v>0</v>
          </cell>
          <cell r="AT76">
            <v>105690.56999999999</v>
          </cell>
          <cell r="AU76">
            <v>17229372.980000004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6586933.3799999999</v>
          </cell>
        </row>
        <row r="77">
          <cell r="F77" t="str">
            <v>14064</v>
          </cell>
          <cell r="G77">
            <v>27479.03</v>
          </cell>
          <cell r="H77">
            <v>306336.01</v>
          </cell>
          <cell r="I77">
            <v>92204.48000000001</v>
          </cell>
          <cell r="J77">
            <v>0</v>
          </cell>
          <cell r="K77">
            <v>0</v>
          </cell>
          <cell r="L77">
            <v>231035.43</v>
          </cell>
          <cell r="M77">
            <v>0</v>
          </cell>
          <cell r="N77">
            <v>455874.85</v>
          </cell>
          <cell r="O77">
            <v>55604.72</v>
          </cell>
          <cell r="P77">
            <v>0</v>
          </cell>
          <cell r="Q77">
            <v>81565.69</v>
          </cell>
          <cell r="R77">
            <v>3433363.1999999997</v>
          </cell>
          <cell r="S77">
            <v>287339.57</v>
          </cell>
          <cell r="T77">
            <v>96502.62999999999</v>
          </cell>
          <cell r="U77">
            <v>44156.7</v>
          </cell>
          <cell r="V77">
            <v>0</v>
          </cell>
          <cell r="W77">
            <v>0</v>
          </cell>
          <cell r="X77">
            <v>127345.77</v>
          </cell>
          <cell r="Y77">
            <v>163858.35999999999</v>
          </cell>
          <cell r="Z77">
            <v>0</v>
          </cell>
          <cell r="AA77">
            <v>43975.560000000012</v>
          </cell>
          <cell r="AB77">
            <v>381010.37</v>
          </cell>
          <cell r="AC77">
            <v>15163.45</v>
          </cell>
          <cell r="AD77">
            <v>19117.099999999999</v>
          </cell>
          <cell r="AE77">
            <v>-89434.8</v>
          </cell>
          <cell r="AF77">
            <v>0</v>
          </cell>
          <cell r="AG77">
            <v>698.84</v>
          </cell>
          <cell r="AH77">
            <v>380174.43</v>
          </cell>
          <cell r="AI77">
            <v>39582.229999999996</v>
          </cell>
          <cell r="AJ77">
            <v>273519.34999999998</v>
          </cell>
          <cell r="AK77">
            <v>0</v>
          </cell>
          <cell r="AL77">
            <v>90220</v>
          </cell>
          <cell r="AM77">
            <v>28661.4</v>
          </cell>
          <cell r="AN77">
            <v>0</v>
          </cell>
          <cell r="AO77">
            <v>0</v>
          </cell>
          <cell r="AP77">
            <v>1579.01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6586933.379999999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3259618.87</v>
          </cell>
        </row>
        <row r="78">
          <cell r="F78" t="str">
            <v>14065</v>
          </cell>
          <cell r="G78">
            <v>5984.14</v>
          </cell>
          <cell r="H78">
            <v>108162.90000000001</v>
          </cell>
          <cell r="I78">
            <v>163940.95000000001</v>
          </cell>
          <cell r="J78">
            <v>0</v>
          </cell>
          <cell r="K78">
            <v>0</v>
          </cell>
          <cell r="L78">
            <v>0</v>
          </cell>
          <cell r="M78">
            <v>28159.239999999998</v>
          </cell>
          <cell r="N78">
            <v>102252.5</v>
          </cell>
          <cell r="O78">
            <v>83879.59</v>
          </cell>
          <cell r="P78">
            <v>56204.82</v>
          </cell>
          <cell r="Q78">
            <v>94132.390000000014</v>
          </cell>
          <cell r="R78">
            <v>1766306.37</v>
          </cell>
          <cell r="S78">
            <v>30587.27</v>
          </cell>
          <cell r="T78">
            <v>178676</v>
          </cell>
          <cell r="U78">
            <v>22.44</v>
          </cell>
          <cell r="V78">
            <v>0</v>
          </cell>
          <cell r="W78">
            <v>0</v>
          </cell>
          <cell r="X78">
            <v>53686.409999999996</v>
          </cell>
          <cell r="Y78">
            <v>92551.250000000015</v>
          </cell>
          <cell r="Z78">
            <v>0</v>
          </cell>
          <cell r="AA78">
            <v>11564.26</v>
          </cell>
          <cell r="AB78">
            <v>170092.2</v>
          </cell>
          <cell r="AC78">
            <v>17689.57</v>
          </cell>
          <cell r="AD78">
            <v>0</v>
          </cell>
          <cell r="AE78">
            <v>-11332.48</v>
          </cell>
          <cell r="AF78">
            <v>0</v>
          </cell>
          <cell r="AG78">
            <v>5976.59</v>
          </cell>
          <cell r="AH78">
            <v>105902.37999999999</v>
          </cell>
          <cell r="AI78">
            <v>17062.800000000003</v>
          </cell>
          <cell r="AJ78">
            <v>83382.990000000005</v>
          </cell>
          <cell r="AK78">
            <v>0</v>
          </cell>
          <cell r="AL78">
            <v>37137.61</v>
          </cell>
          <cell r="AM78">
            <v>57557.08</v>
          </cell>
          <cell r="AN78">
            <v>39.6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3259618.8699999996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11284228.359999999</v>
          </cell>
        </row>
        <row r="79">
          <cell r="F79" t="str">
            <v>14066</v>
          </cell>
          <cell r="G79">
            <v>17043.12</v>
          </cell>
          <cell r="H79">
            <v>277377.33</v>
          </cell>
          <cell r="I79">
            <v>177689.50999999998</v>
          </cell>
          <cell r="J79">
            <v>43892.909999999996</v>
          </cell>
          <cell r="K79">
            <v>5661.64</v>
          </cell>
          <cell r="L79">
            <v>191167.44</v>
          </cell>
          <cell r="M79">
            <v>204078.76</v>
          </cell>
          <cell r="N79">
            <v>664964.27</v>
          </cell>
          <cell r="O79">
            <v>282302.33</v>
          </cell>
          <cell r="P79">
            <v>113912.5</v>
          </cell>
          <cell r="Q79">
            <v>403166.98</v>
          </cell>
          <cell r="R79">
            <v>6183858.1999999983</v>
          </cell>
          <cell r="S79">
            <v>472634.59000000008</v>
          </cell>
          <cell r="T79">
            <v>84410.19</v>
          </cell>
          <cell r="U79">
            <v>95504.070000000022</v>
          </cell>
          <cell r="V79">
            <v>0</v>
          </cell>
          <cell r="W79">
            <v>0</v>
          </cell>
          <cell r="X79">
            <v>142546.70000000001</v>
          </cell>
          <cell r="Y79">
            <v>264347.15999999997</v>
          </cell>
          <cell r="Z79">
            <v>0</v>
          </cell>
          <cell r="AA79">
            <v>102859.14</v>
          </cell>
          <cell r="AB79">
            <v>328190.37</v>
          </cell>
          <cell r="AC79">
            <v>99507.53</v>
          </cell>
          <cell r="AD79">
            <v>14286.55</v>
          </cell>
          <cell r="AE79">
            <v>-110008.48</v>
          </cell>
          <cell r="AF79">
            <v>99640.02</v>
          </cell>
          <cell r="AG79">
            <v>61602.65</v>
          </cell>
          <cell r="AH79">
            <v>321521.76</v>
          </cell>
          <cell r="AI79">
            <v>209547.23</v>
          </cell>
          <cell r="AJ79">
            <v>294798.99</v>
          </cell>
          <cell r="AK79">
            <v>7987.83</v>
          </cell>
          <cell r="AL79">
            <v>83675.520000000004</v>
          </cell>
          <cell r="AM79">
            <v>141673.87</v>
          </cell>
          <cell r="AN79">
            <v>0</v>
          </cell>
          <cell r="AO79">
            <v>0</v>
          </cell>
          <cell r="AP79">
            <v>4387.68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11284228.359999996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15986564.939999999</v>
          </cell>
        </row>
        <row r="80">
          <cell r="F80" t="str">
            <v>14068</v>
          </cell>
          <cell r="G80">
            <v>54779.78</v>
          </cell>
          <cell r="H80">
            <v>201338.3</v>
          </cell>
          <cell r="I80">
            <v>285737.81</v>
          </cell>
          <cell r="J80">
            <v>20631.37</v>
          </cell>
          <cell r="K80">
            <v>288.77999999999997</v>
          </cell>
          <cell r="L80">
            <v>273896.38</v>
          </cell>
          <cell r="M80">
            <v>105728.76999999999</v>
          </cell>
          <cell r="N80">
            <v>1029956.8900000001</v>
          </cell>
          <cell r="O80">
            <v>287847.29000000004</v>
          </cell>
          <cell r="P80">
            <v>0</v>
          </cell>
          <cell r="Q80">
            <v>508655.24</v>
          </cell>
          <cell r="R80">
            <v>8825805.7400000002</v>
          </cell>
          <cell r="S80">
            <v>472888.29000000004</v>
          </cell>
          <cell r="T80">
            <v>0</v>
          </cell>
          <cell r="U80">
            <v>135829.59999999995</v>
          </cell>
          <cell r="V80">
            <v>4677.7</v>
          </cell>
          <cell r="W80">
            <v>60641.7</v>
          </cell>
          <cell r="X80">
            <v>276453.71999999997</v>
          </cell>
          <cell r="Y80">
            <v>323917.73000000004</v>
          </cell>
          <cell r="Z80">
            <v>0</v>
          </cell>
          <cell r="AA80">
            <v>138858.54999999999</v>
          </cell>
          <cell r="AB80">
            <v>451143.88</v>
          </cell>
          <cell r="AC80">
            <v>149128.85</v>
          </cell>
          <cell r="AD80">
            <v>0</v>
          </cell>
          <cell r="AE80">
            <v>-46022.93</v>
          </cell>
          <cell r="AF80">
            <v>70553.409999999989</v>
          </cell>
          <cell r="AG80">
            <v>87644.94</v>
          </cell>
          <cell r="AH80">
            <v>475630.26</v>
          </cell>
          <cell r="AI80">
            <v>1068518.69</v>
          </cell>
          <cell r="AJ80">
            <v>401059.57</v>
          </cell>
          <cell r="AK80">
            <v>0</v>
          </cell>
          <cell r="AL80">
            <v>142906.22</v>
          </cell>
          <cell r="AM80">
            <v>119286.51000000001</v>
          </cell>
          <cell r="AN80">
            <v>11384.970000000001</v>
          </cell>
          <cell r="AO80">
            <v>0</v>
          </cell>
          <cell r="AP80">
            <v>47396.93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15986564.940000001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4083895.24</v>
          </cell>
        </row>
        <row r="81">
          <cell r="F81" t="str">
            <v>14077</v>
          </cell>
          <cell r="G81">
            <v>104458.43999999999</v>
          </cell>
          <cell r="H81">
            <v>204287</v>
          </cell>
          <cell r="I81">
            <v>86603.290000000008</v>
          </cell>
          <cell r="J81">
            <v>137341.83000000002</v>
          </cell>
          <cell r="K81">
            <v>0</v>
          </cell>
          <cell r="L81">
            <v>25276.829999999998</v>
          </cell>
          <cell r="M81">
            <v>0</v>
          </cell>
          <cell r="N81">
            <v>193686.95</v>
          </cell>
          <cell r="O81">
            <v>102343.23999999999</v>
          </cell>
          <cell r="P81">
            <v>0</v>
          </cell>
          <cell r="Q81">
            <v>46389.909999999996</v>
          </cell>
          <cell r="R81">
            <v>2129164.75</v>
          </cell>
          <cell r="S81">
            <v>260205.53000000003</v>
          </cell>
          <cell r="T81">
            <v>0</v>
          </cell>
          <cell r="U81">
            <v>8689.5300000000007</v>
          </cell>
          <cell r="V81">
            <v>0</v>
          </cell>
          <cell r="W81">
            <v>0</v>
          </cell>
          <cell r="X81">
            <v>95986.42</v>
          </cell>
          <cell r="Y81">
            <v>105044.85</v>
          </cell>
          <cell r="Z81">
            <v>0</v>
          </cell>
          <cell r="AA81">
            <v>0</v>
          </cell>
          <cell r="AB81">
            <v>18240.75</v>
          </cell>
          <cell r="AC81">
            <v>56044.099999999991</v>
          </cell>
          <cell r="AD81">
            <v>3078.03</v>
          </cell>
          <cell r="AE81">
            <v>0</v>
          </cell>
          <cell r="AF81">
            <v>0</v>
          </cell>
          <cell r="AG81">
            <v>7270.1100000000006</v>
          </cell>
          <cell r="AH81">
            <v>43359.64</v>
          </cell>
          <cell r="AI81">
            <v>206207.07</v>
          </cell>
          <cell r="AJ81">
            <v>161291.45000000001</v>
          </cell>
          <cell r="AK81">
            <v>720</v>
          </cell>
          <cell r="AL81">
            <v>65130.49</v>
          </cell>
          <cell r="AM81">
            <v>15910.39</v>
          </cell>
          <cell r="AN81">
            <v>0</v>
          </cell>
          <cell r="AO81">
            <v>0</v>
          </cell>
          <cell r="AP81">
            <v>7164.6399999999994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4083895.2400000007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3079633.18</v>
          </cell>
        </row>
        <row r="82">
          <cell r="F82" t="str">
            <v>14097</v>
          </cell>
          <cell r="G82">
            <v>27508.11</v>
          </cell>
          <cell r="H82">
            <v>180619.27000000002</v>
          </cell>
          <cell r="I82">
            <v>29207.589999999997</v>
          </cell>
          <cell r="J82">
            <v>18690.46</v>
          </cell>
          <cell r="K82">
            <v>679.85</v>
          </cell>
          <cell r="L82">
            <v>10806.81</v>
          </cell>
          <cell r="M82">
            <v>38351.869999999995</v>
          </cell>
          <cell r="N82">
            <v>188152.6</v>
          </cell>
          <cell r="O82">
            <v>1980.99</v>
          </cell>
          <cell r="P82">
            <v>14775.41</v>
          </cell>
          <cell r="Q82">
            <v>242.94</v>
          </cell>
          <cell r="R82">
            <v>1507078.0399999998</v>
          </cell>
          <cell r="S82">
            <v>87838.130000000034</v>
          </cell>
          <cell r="T82">
            <v>132532.93</v>
          </cell>
          <cell r="U82">
            <v>23250.04</v>
          </cell>
          <cell r="V82">
            <v>0</v>
          </cell>
          <cell r="W82">
            <v>0</v>
          </cell>
          <cell r="X82">
            <v>62626.31</v>
          </cell>
          <cell r="Y82">
            <v>94206.16</v>
          </cell>
          <cell r="Z82">
            <v>0</v>
          </cell>
          <cell r="AA82">
            <v>19345.010000000002</v>
          </cell>
          <cell r="AB82">
            <v>178966.64</v>
          </cell>
          <cell r="AC82">
            <v>35379.14</v>
          </cell>
          <cell r="AD82">
            <v>22000</v>
          </cell>
          <cell r="AE82">
            <v>-36381.69</v>
          </cell>
          <cell r="AF82">
            <v>0</v>
          </cell>
          <cell r="AG82">
            <v>12402.26</v>
          </cell>
          <cell r="AH82">
            <v>118016.48</v>
          </cell>
          <cell r="AI82">
            <v>94823.52</v>
          </cell>
          <cell r="AJ82">
            <v>145656.35</v>
          </cell>
          <cell r="AK82">
            <v>0</v>
          </cell>
          <cell r="AL82">
            <v>33305.360000000001</v>
          </cell>
          <cell r="AM82">
            <v>23313.919999999998</v>
          </cell>
          <cell r="AN82">
            <v>0</v>
          </cell>
          <cell r="AO82">
            <v>0</v>
          </cell>
          <cell r="AP82">
            <v>13904.24</v>
          </cell>
          <cell r="AQ82">
            <v>354.44</v>
          </cell>
          <cell r="AR82">
            <v>0</v>
          </cell>
          <cell r="AS82">
            <v>0</v>
          </cell>
          <cell r="AT82">
            <v>0</v>
          </cell>
          <cell r="AU82">
            <v>3079633.18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1828369.6</v>
          </cell>
        </row>
        <row r="83">
          <cell r="F83" t="str">
            <v>14099</v>
          </cell>
          <cell r="G83">
            <v>7970.0199999999995</v>
          </cell>
          <cell r="H83">
            <v>61622.78</v>
          </cell>
          <cell r="I83">
            <v>86304.220000000016</v>
          </cell>
          <cell r="J83">
            <v>0</v>
          </cell>
          <cell r="K83">
            <v>0</v>
          </cell>
          <cell r="L83">
            <v>0</v>
          </cell>
          <cell r="M83">
            <v>1494.0700000000002</v>
          </cell>
          <cell r="N83">
            <v>97515.020000000019</v>
          </cell>
          <cell r="O83">
            <v>0</v>
          </cell>
          <cell r="P83">
            <v>7282.95</v>
          </cell>
          <cell r="Q83">
            <v>51748.25</v>
          </cell>
          <cell r="R83">
            <v>955171.84000000008</v>
          </cell>
          <cell r="S83">
            <v>2072.04</v>
          </cell>
          <cell r="T83">
            <v>181736.5</v>
          </cell>
          <cell r="U83">
            <v>779.06</v>
          </cell>
          <cell r="V83">
            <v>0</v>
          </cell>
          <cell r="W83">
            <v>0</v>
          </cell>
          <cell r="X83">
            <v>28311.49</v>
          </cell>
          <cell r="Y83">
            <v>32728.73</v>
          </cell>
          <cell r="Z83">
            <v>0</v>
          </cell>
          <cell r="AA83">
            <v>0</v>
          </cell>
          <cell r="AB83">
            <v>33463.770000000004</v>
          </cell>
          <cell r="AC83">
            <v>8454.39</v>
          </cell>
          <cell r="AD83">
            <v>1735.32</v>
          </cell>
          <cell r="AE83">
            <v>0</v>
          </cell>
          <cell r="AF83">
            <v>0</v>
          </cell>
          <cell r="AG83">
            <v>7691.1799999999994</v>
          </cell>
          <cell r="AH83">
            <v>53031</v>
          </cell>
          <cell r="AI83">
            <v>61769.09</v>
          </cell>
          <cell r="AJ83">
            <v>82451.75</v>
          </cell>
          <cell r="AK83">
            <v>0</v>
          </cell>
          <cell r="AL83">
            <v>19563.28</v>
          </cell>
          <cell r="AM83">
            <v>45472.85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1828369.6000000003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623216.73</v>
          </cell>
        </row>
        <row r="84">
          <cell r="F84" t="str">
            <v>14104</v>
          </cell>
          <cell r="G84">
            <v>2250.36</v>
          </cell>
          <cell r="H84">
            <v>12821.829999999998</v>
          </cell>
          <cell r="I84">
            <v>40258.130000000005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17205.400000000001</v>
          </cell>
          <cell r="R84">
            <v>368671.35999999993</v>
          </cell>
          <cell r="S84">
            <v>0</v>
          </cell>
          <cell r="T84">
            <v>96606.45</v>
          </cell>
          <cell r="U84">
            <v>732.66</v>
          </cell>
          <cell r="V84">
            <v>945.22</v>
          </cell>
          <cell r="W84">
            <v>0</v>
          </cell>
          <cell r="X84">
            <v>0</v>
          </cell>
          <cell r="Y84">
            <v>10962.19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26461.05</v>
          </cell>
          <cell r="AH84">
            <v>16566.489999999998</v>
          </cell>
          <cell r="AI84">
            <v>3377.1800000000003</v>
          </cell>
          <cell r="AJ84">
            <v>10564.11</v>
          </cell>
          <cell r="AK84">
            <v>0</v>
          </cell>
          <cell r="AL84">
            <v>6618.9</v>
          </cell>
          <cell r="AM84">
            <v>6382.68</v>
          </cell>
          <cell r="AN84">
            <v>0</v>
          </cell>
          <cell r="AO84">
            <v>0</v>
          </cell>
          <cell r="AP84">
            <v>2792.7200000000003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623216.73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2165136.0499999998</v>
          </cell>
        </row>
        <row r="85">
          <cell r="F85" t="str">
            <v>14117</v>
          </cell>
          <cell r="G85">
            <v>16894.27</v>
          </cell>
          <cell r="H85">
            <v>75538.62000000001</v>
          </cell>
          <cell r="I85">
            <v>86827.8</v>
          </cell>
          <cell r="J85">
            <v>0</v>
          </cell>
          <cell r="K85">
            <v>0</v>
          </cell>
          <cell r="L85">
            <v>10125.58</v>
          </cell>
          <cell r="M85">
            <v>4156</v>
          </cell>
          <cell r="N85">
            <v>112284.55999999998</v>
          </cell>
          <cell r="O85">
            <v>0</v>
          </cell>
          <cell r="P85">
            <v>0</v>
          </cell>
          <cell r="Q85">
            <v>18733.32</v>
          </cell>
          <cell r="R85">
            <v>1090131.0900000001</v>
          </cell>
          <cell r="S85">
            <v>156058.23999999999</v>
          </cell>
          <cell r="T85">
            <v>5468.4</v>
          </cell>
          <cell r="U85">
            <v>0</v>
          </cell>
          <cell r="V85">
            <v>3157.09</v>
          </cell>
          <cell r="W85">
            <v>47315.77</v>
          </cell>
          <cell r="X85">
            <v>28938.07</v>
          </cell>
          <cell r="Y85">
            <v>23955.52</v>
          </cell>
          <cell r="Z85">
            <v>0</v>
          </cell>
          <cell r="AA85">
            <v>6260.9699999999993</v>
          </cell>
          <cell r="AB85">
            <v>39609.97</v>
          </cell>
          <cell r="AC85">
            <v>18132.439999999999</v>
          </cell>
          <cell r="AD85">
            <v>5760</v>
          </cell>
          <cell r="AE85">
            <v>-5850.46</v>
          </cell>
          <cell r="AF85">
            <v>0</v>
          </cell>
          <cell r="AG85">
            <v>22604.99</v>
          </cell>
          <cell r="AH85">
            <v>60910.659999999996</v>
          </cell>
          <cell r="AI85">
            <v>221679.47000000003</v>
          </cell>
          <cell r="AJ85">
            <v>87049.05</v>
          </cell>
          <cell r="AK85">
            <v>0</v>
          </cell>
          <cell r="AL85">
            <v>20537.53</v>
          </cell>
          <cell r="AM85">
            <v>6135.57</v>
          </cell>
          <cell r="AN85">
            <v>0</v>
          </cell>
          <cell r="AO85">
            <v>0</v>
          </cell>
          <cell r="AP85">
            <v>2721.53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2165136.0499999993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7417913.2599999998</v>
          </cell>
        </row>
        <row r="86">
          <cell r="F86" t="str">
            <v>14172</v>
          </cell>
          <cell r="G86">
            <v>58650.31</v>
          </cell>
          <cell r="H86">
            <v>229738.44999999998</v>
          </cell>
          <cell r="I86">
            <v>125583.09999999999</v>
          </cell>
          <cell r="J86">
            <v>0</v>
          </cell>
          <cell r="K86">
            <v>0</v>
          </cell>
          <cell r="L86">
            <v>182065.88000000003</v>
          </cell>
          <cell r="M86">
            <v>75428.39</v>
          </cell>
          <cell r="N86">
            <v>395190</v>
          </cell>
          <cell r="O86">
            <v>179196.81</v>
          </cell>
          <cell r="P86">
            <v>0</v>
          </cell>
          <cell r="Q86">
            <v>96162.29</v>
          </cell>
          <cell r="R86">
            <v>4196946.7200000007</v>
          </cell>
          <cell r="S86">
            <v>235398.00000000003</v>
          </cell>
          <cell r="T86">
            <v>0</v>
          </cell>
          <cell r="U86">
            <v>77315.59</v>
          </cell>
          <cell r="V86">
            <v>0</v>
          </cell>
          <cell r="W86">
            <v>27951.739999999998</v>
          </cell>
          <cell r="X86">
            <v>148375.1</v>
          </cell>
          <cell r="Y86">
            <v>157970.23999999999</v>
          </cell>
          <cell r="Z86">
            <v>0</v>
          </cell>
          <cell r="AA86">
            <v>35732.04</v>
          </cell>
          <cell r="AB86">
            <v>351073.49000000005</v>
          </cell>
          <cell r="AC86">
            <v>52314.320000000007</v>
          </cell>
          <cell r="AD86">
            <v>18889.599999999999</v>
          </cell>
          <cell r="AE86">
            <v>-83779.41</v>
          </cell>
          <cell r="AF86">
            <v>55725.159999999996</v>
          </cell>
          <cell r="AG86">
            <v>199656.13</v>
          </cell>
          <cell r="AH86">
            <v>155994.57</v>
          </cell>
          <cell r="AI86">
            <v>27362.36</v>
          </cell>
          <cell r="AJ86">
            <v>215653.98</v>
          </cell>
          <cell r="AK86">
            <v>0</v>
          </cell>
          <cell r="AL86">
            <v>53035.01</v>
          </cell>
          <cell r="AM86">
            <v>150283.39000000001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7417913.2600000016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3959621.76</v>
          </cell>
        </row>
        <row r="87">
          <cell r="F87" t="str">
            <v>14400</v>
          </cell>
          <cell r="G87">
            <v>68181.48</v>
          </cell>
          <cell r="H87">
            <v>126939.70000000001</v>
          </cell>
          <cell r="I87">
            <v>107293.06</v>
          </cell>
          <cell r="J87">
            <v>80548.23</v>
          </cell>
          <cell r="K87">
            <v>2400</v>
          </cell>
          <cell r="L87">
            <v>103794.64</v>
          </cell>
          <cell r="M87">
            <v>0</v>
          </cell>
          <cell r="N87">
            <v>238666.76999999996</v>
          </cell>
          <cell r="O87">
            <v>60496.130000000005</v>
          </cell>
          <cell r="P87">
            <v>0</v>
          </cell>
          <cell r="Q87">
            <v>0</v>
          </cell>
          <cell r="R87">
            <v>2241441.4700000011</v>
          </cell>
          <cell r="S87">
            <v>90662.959999999992</v>
          </cell>
          <cell r="T87">
            <v>0</v>
          </cell>
          <cell r="U87">
            <v>12272.25</v>
          </cell>
          <cell r="V87">
            <v>0</v>
          </cell>
          <cell r="W87">
            <v>37468.92</v>
          </cell>
          <cell r="X87">
            <v>56019.25</v>
          </cell>
          <cell r="Y87">
            <v>58494.570000000007</v>
          </cell>
          <cell r="Z87">
            <v>0</v>
          </cell>
          <cell r="AA87">
            <v>6252.0300000000007</v>
          </cell>
          <cell r="AB87">
            <v>133385.07</v>
          </cell>
          <cell r="AC87">
            <v>13215.86</v>
          </cell>
          <cell r="AD87">
            <v>10781.64</v>
          </cell>
          <cell r="AE87">
            <v>-22439.01</v>
          </cell>
          <cell r="AF87">
            <v>0</v>
          </cell>
          <cell r="AG87">
            <v>187.08</v>
          </cell>
          <cell r="AH87">
            <v>168873.24000000002</v>
          </cell>
          <cell r="AI87">
            <v>85282.06</v>
          </cell>
          <cell r="AJ87">
            <v>207269.05</v>
          </cell>
          <cell r="AK87">
            <v>0</v>
          </cell>
          <cell r="AL87">
            <v>61055.91</v>
          </cell>
          <cell r="AM87">
            <v>11079.4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3959621.7600000007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46342068.619999997</v>
          </cell>
        </row>
        <row r="88">
          <cell r="F88" t="str">
            <v>15201</v>
          </cell>
          <cell r="G88">
            <v>120570.68000000001</v>
          </cell>
          <cell r="H88">
            <v>357980.60000000003</v>
          </cell>
          <cell r="I88">
            <v>709222.32</v>
          </cell>
          <cell r="J88">
            <v>353645.26999999996</v>
          </cell>
          <cell r="K88">
            <v>128768.08</v>
          </cell>
          <cell r="L88">
            <v>808457.99000000011</v>
          </cell>
          <cell r="M88">
            <v>702589.71</v>
          </cell>
          <cell r="N88">
            <v>2704505</v>
          </cell>
          <cell r="O88">
            <v>1053901.6299999999</v>
          </cell>
          <cell r="P88">
            <v>32729.859999999997</v>
          </cell>
          <cell r="Q88">
            <v>1722000.23</v>
          </cell>
          <cell r="R88">
            <v>25497278.479999997</v>
          </cell>
          <cell r="S88">
            <v>679231.65</v>
          </cell>
          <cell r="T88">
            <v>0</v>
          </cell>
          <cell r="U88">
            <v>2054738.9699999997</v>
          </cell>
          <cell r="V88">
            <v>626563.61</v>
          </cell>
          <cell r="W88">
            <v>65739.210000000006</v>
          </cell>
          <cell r="X88">
            <v>683338.13</v>
          </cell>
          <cell r="Y88">
            <v>1155890.58</v>
          </cell>
          <cell r="Z88">
            <v>0</v>
          </cell>
          <cell r="AA88">
            <v>224047.89999999997</v>
          </cell>
          <cell r="AB88">
            <v>911964.29999999993</v>
          </cell>
          <cell r="AC88">
            <v>421157.98999999993</v>
          </cell>
          <cell r="AD88">
            <v>50222</v>
          </cell>
          <cell r="AE88">
            <v>0</v>
          </cell>
          <cell r="AF88">
            <v>207016.31</v>
          </cell>
          <cell r="AG88">
            <v>227010.02999999997</v>
          </cell>
          <cell r="AH88">
            <v>1462396.95</v>
          </cell>
          <cell r="AI88">
            <v>848331.59000000008</v>
          </cell>
          <cell r="AJ88">
            <v>1127625.55</v>
          </cell>
          <cell r="AK88">
            <v>42692.33</v>
          </cell>
          <cell r="AL88">
            <v>317997.98</v>
          </cell>
          <cell r="AM88">
            <v>857043.04999999993</v>
          </cell>
          <cell r="AN88">
            <v>0</v>
          </cell>
          <cell r="AO88">
            <v>93077.530000000013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94333.11</v>
          </cell>
          <cell r="AU88">
            <v>46342068.61999999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9195905.3699999992</v>
          </cell>
        </row>
        <row r="89">
          <cell r="F89" t="str">
            <v>15204</v>
          </cell>
          <cell r="G89">
            <v>42284.29</v>
          </cell>
          <cell r="H89">
            <v>195142.63</v>
          </cell>
          <cell r="I89">
            <v>247491.55000000005</v>
          </cell>
          <cell r="J89">
            <v>8710.1899999999987</v>
          </cell>
          <cell r="K89">
            <v>13919.49</v>
          </cell>
          <cell r="L89">
            <v>138123.72999999995</v>
          </cell>
          <cell r="M89">
            <v>64604.29</v>
          </cell>
          <cell r="N89">
            <v>601938.12</v>
          </cell>
          <cell r="O89">
            <v>275914.06</v>
          </cell>
          <cell r="P89">
            <v>39213.75</v>
          </cell>
          <cell r="Q89">
            <v>168467.69999999998</v>
          </cell>
          <cell r="R89">
            <v>4991841.8200000012</v>
          </cell>
          <cell r="S89">
            <v>210749.33000000005</v>
          </cell>
          <cell r="T89">
            <v>17194.38</v>
          </cell>
          <cell r="U89">
            <v>72980.11</v>
          </cell>
          <cell r="V89">
            <v>0</v>
          </cell>
          <cell r="W89">
            <v>96100.35</v>
          </cell>
          <cell r="X89">
            <v>105482</v>
          </cell>
          <cell r="Y89">
            <v>109530.92</v>
          </cell>
          <cell r="Z89">
            <v>0</v>
          </cell>
          <cell r="AA89">
            <v>38983.449999999997</v>
          </cell>
          <cell r="AB89">
            <v>259792.59999999998</v>
          </cell>
          <cell r="AC89">
            <v>19656.900000000001</v>
          </cell>
          <cell r="AD89">
            <v>16467</v>
          </cell>
          <cell r="AE89">
            <v>-54582.77</v>
          </cell>
          <cell r="AF89">
            <v>77993.55</v>
          </cell>
          <cell r="AG89">
            <v>83093.77</v>
          </cell>
          <cell r="AH89">
            <v>342710.79</v>
          </cell>
          <cell r="AI89">
            <v>363663.57</v>
          </cell>
          <cell r="AJ89">
            <v>363279.31</v>
          </cell>
          <cell r="AK89">
            <v>10214.299999999999</v>
          </cell>
          <cell r="AL89">
            <v>66202.06</v>
          </cell>
          <cell r="AM89">
            <v>178872.49</v>
          </cell>
          <cell r="AN89">
            <v>14809.92</v>
          </cell>
          <cell r="AO89">
            <v>0</v>
          </cell>
          <cell r="AP89">
            <v>15000</v>
          </cell>
          <cell r="AQ89">
            <v>0</v>
          </cell>
          <cell r="AR89">
            <v>0</v>
          </cell>
          <cell r="AS89">
            <v>0</v>
          </cell>
          <cell r="AT89">
            <v>59.72</v>
          </cell>
          <cell r="AU89">
            <v>9195905.3700000029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14483594.880000001</v>
          </cell>
        </row>
        <row r="90">
          <cell r="F90" t="str">
            <v>15206</v>
          </cell>
          <cell r="G90">
            <v>146114.67000000001</v>
          </cell>
          <cell r="H90">
            <v>261119.85</v>
          </cell>
          <cell r="I90">
            <v>302262.93</v>
          </cell>
          <cell r="J90">
            <v>58121.15</v>
          </cell>
          <cell r="K90">
            <v>0</v>
          </cell>
          <cell r="L90">
            <v>336234.48000000004</v>
          </cell>
          <cell r="M90">
            <v>11418.91</v>
          </cell>
          <cell r="N90">
            <v>793234.5199999999</v>
          </cell>
          <cell r="O90">
            <v>567242.97</v>
          </cell>
          <cell r="P90">
            <v>0</v>
          </cell>
          <cell r="Q90">
            <v>566986.78</v>
          </cell>
          <cell r="R90">
            <v>7821892.5000000019</v>
          </cell>
          <cell r="S90">
            <v>363307.93999999994</v>
          </cell>
          <cell r="T90">
            <v>70797</v>
          </cell>
          <cell r="U90">
            <v>0</v>
          </cell>
          <cell r="V90">
            <v>0</v>
          </cell>
          <cell r="W90">
            <v>244401.12</v>
          </cell>
          <cell r="X90">
            <v>14147.83</v>
          </cell>
          <cell r="Y90">
            <v>259251.44000000003</v>
          </cell>
          <cell r="Z90">
            <v>0</v>
          </cell>
          <cell r="AA90">
            <v>43565.11</v>
          </cell>
          <cell r="AB90">
            <v>709999.7</v>
          </cell>
          <cell r="AC90">
            <v>241409.82</v>
          </cell>
          <cell r="AD90">
            <v>28527</v>
          </cell>
          <cell r="AE90">
            <v>-70181.97</v>
          </cell>
          <cell r="AF90">
            <v>95360.36</v>
          </cell>
          <cell r="AG90">
            <v>45925.229999999996</v>
          </cell>
          <cell r="AH90">
            <v>491363.76</v>
          </cell>
          <cell r="AI90">
            <v>322038.69000000006</v>
          </cell>
          <cell r="AJ90">
            <v>533805.47</v>
          </cell>
          <cell r="AK90">
            <v>0</v>
          </cell>
          <cell r="AL90">
            <v>107340.98</v>
          </cell>
          <cell r="AM90">
            <v>66875.040000000008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51031.6</v>
          </cell>
          <cell r="AU90">
            <v>14483594.879999997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937509.53</v>
          </cell>
        </row>
        <row r="91">
          <cell r="F91" t="str">
            <v>16020</v>
          </cell>
          <cell r="G91">
            <v>7126.1</v>
          </cell>
          <cell r="H91">
            <v>91428.979999999981</v>
          </cell>
          <cell r="I91">
            <v>67363.990000000005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4615.43</v>
          </cell>
          <cell r="P91">
            <v>0</v>
          </cell>
          <cell r="Q91">
            <v>17855.3</v>
          </cell>
          <cell r="R91">
            <v>427394.38999999996</v>
          </cell>
          <cell r="S91">
            <v>106.5</v>
          </cell>
          <cell r="T91">
            <v>19834.5</v>
          </cell>
          <cell r="U91">
            <v>0</v>
          </cell>
          <cell r="V91">
            <v>0</v>
          </cell>
          <cell r="W91">
            <v>0</v>
          </cell>
          <cell r="X91">
            <v>31599.01</v>
          </cell>
          <cell r="Y91">
            <v>39077.64</v>
          </cell>
          <cell r="Z91">
            <v>0</v>
          </cell>
          <cell r="AA91">
            <v>0</v>
          </cell>
          <cell r="AB91">
            <v>37008.870000000003</v>
          </cell>
          <cell r="AC91">
            <v>208.34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510</v>
          </cell>
          <cell r="AI91">
            <v>78490.51999999999</v>
          </cell>
          <cell r="AJ91">
            <v>47265.3</v>
          </cell>
          <cell r="AK91">
            <v>0</v>
          </cell>
          <cell r="AL91">
            <v>8554.27</v>
          </cell>
          <cell r="AM91">
            <v>31813.260000000002</v>
          </cell>
          <cell r="AN91">
            <v>0</v>
          </cell>
          <cell r="AO91">
            <v>0</v>
          </cell>
          <cell r="AP91">
            <v>27257.13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937509.53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870470.06</v>
          </cell>
        </row>
        <row r="92">
          <cell r="F92" t="str">
            <v>16046</v>
          </cell>
          <cell r="G92">
            <v>2740.79</v>
          </cell>
          <cell r="H92">
            <v>62028.63</v>
          </cell>
          <cell r="I92">
            <v>50631.509999999995</v>
          </cell>
          <cell r="J92">
            <v>0</v>
          </cell>
          <cell r="K92">
            <v>0</v>
          </cell>
          <cell r="L92">
            <v>6215.3200000000006</v>
          </cell>
          <cell r="M92">
            <v>3999.02</v>
          </cell>
          <cell r="N92">
            <v>41332.15</v>
          </cell>
          <cell r="O92">
            <v>0</v>
          </cell>
          <cell r="P92">
            <v>5735.2100000000009</v>
          </cell>
          <cell r="Q92">
            <v>21743.379999999997</v>
          </cell>
          <cell r="R92">
            <v>356372.9800000001</v>
          </cell>
          <cell r="S92">
            <v>0</v>
          </cell>
          <cell r="T92">
            <v>37323.57</v>
          </cell>
          <cell r="U92">
            <v>11223.419999999998</v>
          </cell>
          <cell r="V92">
            <v>6259.78</v>
          </cell>
          <cell r="W92">
            <v>0</v>
          </cell>
          <cell r="X92">
            <v>16682.5</v>
          </cell>
          <cell r="Y92">
            <v>28622.25</v>
          </cell>
          <cell r="Z92">
            <v>0</v>
          </cell>
          <cell r="AA92">
            <v>3567.41</v>
          </cell>
          <cell r="AB92">
            <v>58448.850000000006</v>
          </cell>
          <cell r="AC92">
            <v>10530.54</v>
          </cell>
          <cell r="AD92">
            <v>3211</v>
          </cell>
          <cell r="AE92">
            <v>-1457.99</v>
          </cell>
          <cell r="AF92">
            <v>0</v>
          </cell>
          <cell r="AG92">
            <v>667.04</v>
          </cell>
          <cell r="AH92">
            <v>19739.879999999997</v>
          </cell>
          <cell r="AI92">
            <v>62681.72</v>
          </cell>
          <cell r="AJ92">
            <v>28154.65</v>
          </cell>
          <cell r="AK92">
            <v>1748.13</v>
          </cell>
          <cell r="AL92">
            <v>3161.87</v>
          </cell>
          <cell r="AM92">
            <v>26523.230000000003</v>
          </cell>
          <cell r="AN92">
            <v>2583.2199999999998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870470.06000000017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4057382.84</v>
          </cell>
        </row>
        <row r="93">
          <cell r="F93" t="str">
            <v>16048</v>
          </cell>
          <cell r="G93">
            <v>32344.829999999998</v>
          </cell>
          <cell r="H93">
            <v>115956.63999999998</v>
          </cell>
          <cell r="I93">
            <v>100371.1</v>
          </cell>
          <cell r="J93">
            <v>2181.3200000000002</v>
          </cell>
          <cell r="K93">
            <v>238.76</v>
          </cell>
          <cell r="L93">
            <v>22852.890000000003</v>
          </cell>
          <cell r="M93">
            <v>51015.78</v>
          </cell>
          <cell r="N93">
            <v>185470.12</v>
          </cell>
          <cell r="O93">
            <v>63792.75</v>
          </cell>
          <cell r="P93">
            <v>27262.82</v>
          </cell>
          <cell r="Q93">
            <v>46756.090000000004</v>
          </cell>
          <cell r="R93">
            <v>2519605.8799999985</v>
          </cell>
          <cell r="S93">
            <v>146195.12999999998</v>
          </cell>
          <cell r="T93">
            <v>19000</v>
          </cell>
          <cell r="U93">
            <v>17749.260000000002</v>
          </cell>
          <cell r="V93">
            <v>16202.31</v>
          </cell>
          <cell r="W93">
            <v>25644.149999999998</v>
          </cell>
          <cell r="X93">
            <v>46522.37</v>
          </cell>
          <cell r="Y93">
            <v>44230.23</v>
          </cell>
          <cell r="Z93">
            <v>0</v>
          </cell>
          <cell r="AA93">
            <v>78063.460000000006</v>
          </cell>
          <cell r="AB93">
            <v>122496.58999999998</v>
          </cell>
          <cell r="AC93">
            <v>25799.359999999997</v>
          </cell>
          <cell r="AD93">
            <v>2716</v>
          </cell>
          <cell r="AE93">
            <v>-30935.17</v>
          </cell>
          <cell r="AF93">
            <v>0</v>
          </cell>
          <cell r="AG93">
            <v>9480.3799999999992</v>
          </cell>
          <cell r="AH93">
            <v>84733.64</v>
          </cell>
          <cell r="AI93">
            <v>119130.91000000002</v>
          </cell>
          <cell r="AJ93">
            <v>113691.11</v>
          </cell>
          <cell r="AK93">
            <v>0</v>
          </cell>
          <cell r="AL93">
            <v>31538.12</v>
          </cell>
          <cell r="AM93">
            <v>21694.35</v>
          </cell>
          <cell r="AN93">
            <v>0</v>
          </cell>
          <cell r="AO93">
            <v>0</v>
          </cell>
          <cell r="AP93">
            <v>-4418.34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4057382.8399999985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10525026.35</v>
          </cell>
        </row>
        <row r="94">
          <cell r="F94" t="str">
            <v>16049</v>
          </cell>
          <cell r="G94">
            <v>66613.950000000012</v>
          </cell>
          <cell r="H94">
            <v>232120.87</v>
          </cell>
          <cell r="I94">
            <v>214221.40000000002</v>
          </cell>
          <cell r="J94">
            <v>52082.26</v>
          </cell>
          <cell r="K94">
            <v>0</v>
          </cell>
          <cell r="L94">
            <v>208358.59999999998</v>
          </cell>
          <cell r="M94">
            <v>178868.33</v>
          </cell>
          <cell r="N94">
            <v>631690.75</v>
          </cell>
          <cell r="O94">
            <v>149790.77999999997</v>
          </cell>
          <cell r="P94">
            <v>93379.54</v>
          </cell>
          <cell r="Q94">
            <v>289863.21999999997</v>
          </cell>
          <cell r="R94">
            <v>5377410.3099999996</v>
          </cell>
          <cell r="S94">
            <v>214401.06</v>
          </cell>
          <cell r="T94">
            <v>144167.34</v>
          </cell>
          <cell r="U94">
            <v>78158.820000000007</v>
          </cell>
          <cell r="V94">
            <v>0</v>
          </cell>
          <cell r="W94">
            <v>15818.28</v>
          </cell>
          <cell r="X94">
            <v>134514.71</v>
          </cell>
          <cell r="Y94">
            <v>192233.02000000002</v>
          </cell>
          <cell r="Z94">
            <v>0</v>
          </cell>
          <cell r="AA94">
            <v>152584.35</v>
          </cell>
          <cell r="AB94">
            <v>516062.26999999996</v>
          </cell>
          <cell r="AC94">
            <v>221817.53999999998</v>
          </cell>
          <cell r="AD94">
            <v>20552</v>
          </cell>
          <cell r="AE94">
            <v>-52203.48</v>
          </cell>
          <cell r="AF94">
            <v>52269.68</v>
          </cell>
          <cell r="AG94">
            <v>91466.450000000012</v>
          </cell>
          <cell r="AH94">
            <v>463307.29999999993</v>
          </cell>
          <cell r="AI94">
            <v>139661.4</v>
          </cell>
          <cell r="AJ94">
            <v>381844.34</v>
          </cell>
          <cell r="AK94">
            <v>3391.96</v>
          </cell>
          <cell r="AL94">
            <v>77315.23</v>
          </cell>
          <cell r="AM94">
            <v>157605.73000000001</v>
          </cell>
          <cell r="AN94">
            <v>26604.870000000003</v>
          </cell>
          <cell r="AO94">
            <v>0</v>
          </cell>
          <cell r="AP94">
            <v>-946.53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10525026.35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12940176.810000001</v>
          </cell>
        </row>
        <row r="95">
          <cell r="F95" t="str">
            <v>16050</v>
          </cell>
          <cell r="G95">
            <v>37559.200000000004</v>
          </cell>
          <cell r="H95">
            <v>224695.55000000002</v>
          </cell>
          <cell r="I95">
            <v>216042.19</v>
          </cell>
          <cell r="J95">
            <v>87254.099999999991</v>
          </cell>
          <cell r="K95">
            <v>0</v>
          </cell>
          <cell r="L95">
            <v>197251.75</v>
          </cell>
          <cell r="M95">
            <v>182121.13999999998</v>
          </cell>
          <cell r="N95">
            <v>697924.67</v>
          </cell>
          <cell r="O95">
            <v>307331.44999999995</v>
          </cell>
          <cell r="P95">
            <v>31512.160000000003</v>
          </cell>
          <cell r="Q95">
            <v>418825.47</v>
          </cell>
          <cell r="R95">
            <v>7580561.9799999986</v>
          </cell>
          <cell r="S95">
            <v>292234.75</v>
          </cell>
          <cell r="T95">
            <v>178537.26</v>
          </cell>
          <cell r="U95">
            <v>55636.859999999993</v>
          </cell>
          <cell r="V95">
            <v>37579.93</v>
          </cell>
          <cell r="W95">
            <v>43145.14</v>
          </cell>
          <cell r="X95">
            <v>171843.6</v>
          </cell>
          <cell r="Y95">
            <v>209250.34</v>
          </cell>
          <cell r="Z95">
            <v>-1637.02</v>
          </cell>
          <cell r="AA95">
            <v>0</v>
          </cell>
          <cell r="AB95">
            <v>456930.82</v>
          </cell>
          <cell r="AC95">
            <v>5851.08</v>
          </cell>
          <cell r="AD95">
            <v>16154.66</v>
          </cell>
          <cell r="AE95">
            <v>-50472.4</v>
          </cell>
          <cell r="AF95">
            <v>0</v>
          </cell>
          <cell r="AG95">
            <v>115464.71000000002</v>
          </cell>
          <cell r="AH95">
            <v>451974.17</v>
          </cell>
          <cell r="AI95">
            <v>196405.88999999998</v>
          </cell>
          <cell r="AJ95">
            <v>426811.31</v>
          </cell>
          <cell r="AK95">
            <v>543.49</v>
          </cell>
          <cell r="AL95">
            <v>76172.399999999994</v>
          </cell>
          <cell r="AM95">
            <v>268588.92</v>
          </cell>
          <cell r="AN95">
            <v>-169.5</v>
          </cell>
          <cell r="AO95">
            <v>0</v>
          </cell>
          <cell r="AP95">
            <v>3186.8500000000004</v>
          </cell>
          <cell r="AQ95">
            <v>0</v>
          </cell>
          <cell r="AR95">
            <v>0</v>
          </cell>
          <cell r="AS95">
            <v>0</v>
          </cell>
          <cell r="AT95">
            <v>5063.8900000000003</v>
          </cell>
          <cell r="AU95">
            <v>12940176.810000001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569820480.19000006</v>
          </cell>
        </row>
        <row r="96">
          <cell r="F96" t="str">
            <v>17001</v>
          </cell>
          <cell r="G96">
            <v>3710250.33</v>
          </cell>
          <cell r="H96">
            <v>4723298.1399999997</v>
          </cell>
          <cell r="I96">
            <v>5402937.3500000006</v>
          </cell>
          <cell r="J96">
            <v>5321446.0900000008</v>
          </cell>
          <cell r="K96">
            <v>510932.03</v>
          </cell>
          <cell r="L96">
            <v>10936985.360000001</v>
          </cell>
          <cell r="M96">
            <v>7377173.0200000005</v>
          </cell>
          <cell r="N96">
            <v>37554112.649999984</v>
          </cell>
          <cell r="O96">
            <v>14449602.940000001</v>
          </cell>
          <cell r="P96">
            <v>2073224.7499999998</v>
          </cell>
          <cell r="Q96">
            <v>21564403.960000005</v>
          </cell>
          <cell r="R96">
            <v>336990664.38999993</v>
          </cell>
          <cell r="S96">
            <v>3466234.6100000008</v>
          </cell>
          <cell r="T96">
            <v>0</v>
          </cell>
          <cell r="U96">
            <v>6184091.7100000009</v>
          </cell>
          <cell r="V96">
            <v>252850.28000000003</v>
          </cell>
          <cell r="W96">
            <v>775195.07</v>
          </cell>
          <cell r="X96">
            <v>4689926.6099999994</v>
          </cell>
          <cell r="Y96">
            <v>8142257.7399999993</v>
          </cell>
          <cell r="Z96">
            <v>-422820.31</v>
          </cell>
          <cell r="AA96">
            <v>1383037.5399999998</v>
          </cell>
          <cell r="AB96">
            <v>30101498.309999999</v>
          </cell>
          <cell r="AC96">
            <v>0</v>
          </cell>
          <cell r="AD96">
            <v>0</v>
          </cell>
          <cell r="AE96">
            <v>-1055363.5</v>
          </cell>
          <cell r="AF96">
            <v>1555892.09</v>
          </cell>
          <cell r="AG96">
            <v>1659056.02</v>
          </cell>
          <cell r="AH96">
            <v>19891550.139999997</v>
          </cell>
          <cell r="AI96">
            <v>16228617.26</v>
          </cell>
          <cell r="AJ96">
            <v>10764168.379999999</v>
          </cell>
          <cell r="AK96">
            <v>3427587.9200000004</v>
          </cell>
          <cell r="AL96">
            <v>10492.5</v>
          </cell>
          <cell r="AM96">
            <v>9803507.120000001</v>
          </cell>
          <cell r="AN96">
            <v>16034.739999999991</v>
          </cell>
          <cell r="AO96">
            <v>2018428.68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313206.27</v>
          </cell>
          <cell r="AU96">
            <v>569820480.18999982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207836155.94999999</v>
          </cell>
        </row>
        <row r="97">
          <cell r="F97" t="str">
            <v>17210</v>
          </cell>
          <cell r="G97">
            <v>421906.73000000004</v>
          </cell>
          <cell r="H97">
            <v>1089670.43</v>
          </cell>
          <cell r="I97">
            <v>1722725.05</v>
          </cell>
          <cell r="J97">
            <v>1488363.65</v>
          </cell>
          <cell r="K97">
            <v>705640.69</v>
          </cell>
          <cell r="L97">
            <v>2471198.08</v>
          </cell>
          <cell r="M97">
            <v>2233021.0199999996</v>
          </cell>
          <cell r="N97">
            <v>12346956.459999999</v>
          </cell>
          <cell r="O97">
            <v>4584851.22</v>
          </cell>
          <cell r="P97">
            <v>5823503.1399999997</v>
          </cell>
          <cell r="Q97">
            <v>8935641.6300000027</v>
          </cell>
          <cell r="R97">
            <v>119039271.04000007</v>
          </cell>
          <cell r="S97">
            <v>3195039.4900000007</v>
          </cell>
          <cell r="T97">
            <v>64436.04</v>
          </cell>
          <cell r="U97">
            <v>8563372.9999999981</v>
          </cell>
          <cell r="V97">
            <v>545770.43999999994</v>
          </cell>
          <cell r="W97">
            <v>595939.96</v>
          </cell>
          <cell r="X97">
            <v>3166937.06</v>
          </cell>
          <cell r="Y97">
            <v>4907951.7499999991</v>
          </cell>
          <cell r="Z97">
            <v>-34561.93</v>
          </cell>
          <cell r="AA97">
            <v>899406.31</v>
          </cell>
          <cell r="AB97">
            <v>5568838.71</v>
          </cell>
          <cell r="AC97">
            <v>1116090.1000000001</v>
          </cell>
          <cell r="AD97">
            <v>160117</v>
          </cell>
          <cell r="AE97">
            <v>-433415.66</v>
          </cell>
          <cell r="AF97">
            <v>451313.69000000006</v>
          </cell>
          <cell r="AG97">
            <v>852524.69</v>
          </cell>
          <cell r="AH97">
            <v>5995373.7899999991</v>
          </cell>
          <cell r="AI97">
            <v>3130008.96</v>
          </cell>
          <cell r="AJ97">
            <v>4257618.09</v>
          </cell>
          <cell r="AK97">
            <v>149655.57</v>
          </cell>
          <cell r="AL97">
            <v>1261121.17</v>
          </cell>
          <cell r="AM97">
            <v>1917273.1099999999</v>
          </cell>
          <cell r="AN97">
            <v>247.88</v>
          </cell>
          <cell r="AO97">
            <v>294209.37000000005</v>
          </cell>
          <cell r="AT97">
            <v>348138.22000000003</v>
          </cell>
          <cell r="AU97">
            <v>207836155.95000008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41282880.43</v>
          </cell>
        </row>
        <row r="98">
          <cell r="F98" t="str">
            <v>17216</v>
          </cell>
          <cell r="G98">
            <v>78290.12</v>
          </cell>
          <cell r="H98">
            <v>305019.10000000003</v>
          </cell>
          <cell r="I98">
            <v>549592.39</v>
          </cell>
          <cell r="J98">
            <v>342896.25000000006</v>
          </cell>
          <cell r="K98">
            <v>15897.369999999999</v>
          </cell>
          <cell r="L98">
            <v>631077.45000000007</v>
          </cell>
          <cell r="M98">
            <v>492749.63999999996</v>
          </cell>
          <cell r="N98">
            <v>2525719.4299999997</v>
          </cell>
          <cell r="O98">
            <v>763392.23</v>
          </cell>
          <cell r="P98">
            <v>258856.28</v>
          </cell>
          <cell r="Q98">
            <v>1383610.49</v>
          </cell>
          <cell r="R98">
            <v>23257919.890000004</v>
          </cell>
          <cell r="S98">
            <v>913449.21</v>
          </cell>
          <cell r="T98">
            <v>120129.17</v>
          </cell>
          <cell r="U98">
            <v>694058.99999999977</v>
          </cell>
          <cell r="V98">
            <v>457872.11</v>
          </cell>
          <cell r="W98">
            <v>118512.88</v>
          </cell>
          <cell r="X98">
            <v>677301.16</v>
          </cell>
          <cell r="Y98">
            <v>645146.43000000005</v>
          </cell>
          <cell r="Z98">
            <v>-7365.38</v>
          </cell>
          <cell r="AA98">
            <v>241372.74</v>
          </cell>
          <cell r="AB98">
            <v>1571112.3299999998</v>
          </cell>
          <cell r="AC98">
            <v>280439.80000000005</v>
          </cell>
          <cell r="AD98">
            <v>49839.94</v>
          </cell>
          <cell r="AE98">
            <v>-111636.19</v>
          </cell>
          <cell r="AF98">
            <v>0</v>
          </cell>
          <cell r="AG98">
            <v>279450.53000000003</v>
          </cell>
          <cell r="AH98">
            <v>1597309.39</v>
          </cell>
          <cell r="AI98">
            <v>1196078.51</v>
          </cell>
          <cell r="AJ98">
            <v>897434.27</v>
          </cell>
          <cell r="AK98">
            <v>8400.89</v>
          </cell>
          <cell r="AL98">
            <v>251891.16</v>
          </cell>
          <cell r="AM98">
            <v>731691.28999999992</v>
          </cell>
          <cell r="AN98">
            <v>0</v>
          </cell>
          <cell r="AO98">
            <v>0</v>
          </cell>
          <cell r="AP98">
            <v>65370.55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41282880.429999992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43397579.359999999</v>
          </cell>
        </row>
        <row r="99">
          <cell r="F99" t="str">
            <v>17400</v>
          </cell>
          <cell r="G99">
            <v>222822.58</v>
          </cell>
          <cell r="H99">
            <v>412155.37</v>
          </cell>
          <cell r="I99">
            <v>739147.80999999994</v>
          </cell>
          <cell r="J99">
            <v>358839.90000000008</v>
          </cell>
          <cell r="K99">
            <v>31252.89</v>
          </cell>
          <cell r="L99">
            <v>970786.95000000007</v>
          </cell>
          <cell r="M99">
            <v>618418.91000000015</v>
          </cell>
          <cell r="N99">
            <v>2277199</v>
          </cell>
          <cell r="O99">
            <v>1013051.56</v>
          </cell>
          <cell r="P99">
            <v>397012.49999999994</v>
          </cell>
          <cell r="Q99">
            <v>1536602.8</v>
          </cell>
          <cell r="R99">
            <v>24497305.909999989</v>
          </cell>
          <cell r="S99">
            <v>807642.49</v>
          </cell>
          <cell r="T99">
            <v>130950.5</v>
          </cell>
          <cell r="U99">
            <v>468073.37000000011</v>
          </cell>
          <cell r="V99">
            <v>316741.24000000005</v>
          </cell>
          <cell r="W99">
            <v>266.76</v>
          </cell>
          <cell r="X99">
            <v>718532.87</v>
          </cell>
          <cell r="Y99">
            <v>803147.3</v>
          </cell>
          <cell r="Z99">
            <v>-24110.54</v>
          </cell>
          <cell r="AA99">
            <v>262489.11</v>
          </cell>
          <cell r="AB99">
            <v>1379106.1800000002</v>
          </cell>
          <cell r="AC99">
            <v>220383.8</v>
          </cell>
          <cell r="AD99">
            <v>44315.05</v>
          </cell>
          <cell r="AE99">
            <v>-93964.62</v>
          </cell>
          <cell r="AF99">
            <v>157928.89000000001</v>
          </cell>
          <cell r="AG99">
            <v>182039.58</v>
          </cell>
          <cell r="AH99">
            <v>1599180.61</v>
          </cell>
          <cell r="AI99">
            <v>803439.14</v>
          </cell>
          <cell r="AJ99">
            <v>1296169.05</v>
          </cell>
          <cell r="AK99">
            <v>43413.73</v>
          </cell>
          <cell r="AL99">
            <v>228985.25</v>
          </cell>
          <cell r="AM99">
            <v>533375.67999999993</v>
          </cell>
          <cell r="AN99">
            <v>116312</v>
          </cell>
          <cell r="AO99">
            <v>0</v>
          </cell>
          <cell r="AP99">
            <v>107906.19</v>
          </cell>
          <cell r="AQ99">
            <v>0</v>
          </cell>
          <cell r="AR99">
            <v>0</v>
          </cell>
          <cell r="AS99">
            <v>0</v>
          </cell>
          <cell r="AT99">
            <v>220659.55</v>
          </cell>
          <cell r="AU99">
            <v>43397579.35999997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189740833.62</v>
          </cell>
        </row>
        <row r="100">
          <cell r="F100" t="str">
            <v>17401</v>
          </cell>
          <cell r="G100">
            <v>416714.24999999994</v>
          </cell>
          <cell r="H100">
            <v>936167.32</v>
          </cell>
          <cell r="I100">
            <v>1074863.8400000001</v>
          </cell>
          <cell r="J100">
            <v>2090146.9100000001</v>
          </cell>
          <cell r="K100">
            <v>751679.36</v>
          </cell>
          <cell r="L100">
            <v>4973530.5999999996</v>
          </cell>
          <cell r="M100">
            <v>3282168.8899999997</v>
          </cell>
          <cell r="N100">
            <v>12257531.92</v>
          </cell>
          <cell r="O100">
            <v>4145272.8699999996</v>
          </cell>
          <cell r="P100">
            <v>2906844.8100000005</v>
          </cell>
          <cell r="Q100">
            <v>7752222.4299999988</v>
          </cell>
          <cell r="R100">
            <v>106241011.68999995</v>
          </cell>
          <cell r="S100">
            <v>1691524.64</v>
          </cell>
          <cell r="T100">
            <v>162302.52000000002</v>
          </cell>
          <cell r="U100">
            <v>5109667.6799999988</v>
          </cell>
          <cell r="V100">
            <v>288698.79000000004</v>
          </cell>
          <cell r="W100">
            <v>477911.16</v>
          </cell>
          <cell r="X100">
            <v>3665850.71</v>
          </cell>
          <cell r="Y100">
            <v>3419899.56</v>
          </cell>
          <cell r="Z100">
            <v>-329237.03000000003</v>
          </cell>
          <cell r="AA100">
            <v>753505.02</v>
          </cell>
          <cell r="AB100">
            <v>5341248.37</v>
          </cell>
          <cell r="AC100">
            <v>672500.91999999993</v>
          </cell>
          <cell r="AD100">
            <v>124935.03999999999</v>
          </cell>
          <cell r="AE100">
            <v>-845549.21</v>
          </cell>
          <cell r="AF100">
            <v>518736.28</v>
          </cell>
          <cell r="AG100">
            <v>902933.12000000011</v>
          </cell>
          <cell r="AH100">
            <v>5835250.54</v>
          </cell>
          <cell r="AI100">
            <v>3575283.7800000003</v>
          </cell>
          <cell r="AJ100">
            <v>4939047.55</v>
          </cell>
          <cell r="AK100">
            <v>557753.23</v>
          </cell>
          <cell r="AL100">
            <v>1681691.76</v>
          </cell>
          <cell r="AM100">
            <v>3497316.75</v>
          </cell>
          <cell r="AO100">
            <v>244131.72</v>
          </cell>
          <cell r="AP100">
            <v>44997.609999999993</v>
          </cell>
          <cell r="AT100">
            <v>582278.22</v>
          </cell>
          <cell r="AU100">
            <v>189740833.61999995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15323672.58</v>
          </cell>
        </row>
        <row r="101">
          <cell r="F101" t="str">
            <v>17402</v>
          </cell>
          <cell r="G101">
            <v>99255.98000000001</v>
          </cell>
          <cell r="H101">
            <v>292789.5</v>
          </cell>
          <cell r="I101">
            <v>334469.82000000007</v>
          </cell>
          <cell r="J101">
            <v>116117.31999999999</v>
          </cell>
          <cell r="K101">
            <v>35137.14</v>
          </cell>
          <cell r="L101">
            <v>373583.64000000007</v>
          </cell>
          <cell r="M101">
            <v>175438.09000000003</v>
          </cell>
          <cell r="N101">
            <v>945610.02</v>
          </cell>
          <cell r="O101">
            <v>403786.3</v>
          </cell>
          <cell r="P101">
            <v>65350.400000000009</v>
          </cell>
          <cell r="Q101">
            <v>511289.3</v>
          </cell>
          <cell r="R101">
            <v>7963289.3599999994</v>
          </cell>
          <cell r="S101">
            <v>248347.11</v>
          </cell>
          <cell r="T101">
            <v>0</v>
          </cell>
          <cell r="U101">
            <v>217368.54</v>
          </cell>
          <cell r="V101">
            <v>91882.09</v>
          </cell>
          <cell r="W101">
            <v>71669.34</v>
          </cell>
          <cell r="X101">
            <v>204759.08</v>
          </cell>
          <cell r="Y101">
            <v>198539.85</v>
          </cell>
          <cell r="Z101">
            <v>-4463.5</v>
          </cell>
          <cell r="AA101">
            <v>0</v>
          </cell>
          <cell r="AB101">
            <v>680003.23</v>
          </cell>
          <cell r="AC101">
            <v>346.8</v>
          </cell>
          <cell r="AD101">
            <v>0</v>
          </cell>
          <cell r="AE101">
            <v>0</v>
          </cell>
          <cell r="AF101">
            <v>175189.84</v>
          </cell>
          <cell r="AG101">
            <v>170104.22</v>
          </cell>
          <cell r="AH101">
            <v>532222.89</v>
          </cell>
          <cell r="AI101">
            <v>364931.85</v>
          </cell>
          <cell r="AJ101">
            <v>463371.26999999996</v>
          </cell>
          <cell r="AK101">
            <v>2898.74</v>
          </cell>
          <cell r="AL101">
            <v>89012.51</v>
          </cell>
          <cell r="AM101">
            <v>496921.61999999994</v>
          </cell>
          <cell r="AN101">
            <v>0</v>
          </cell>
          <cell r="AO101">
            <v>0</v>
          </cell>
          <cell r="AP101">
            <v>4450.2299999999996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15323672.579999998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143554644.47999999</v>
          </cell>
        </row>
        <row r="102">
          <cell r="F102" t="str">
            <v>17403</v>
          </cell>
          <cell r="G102">
            <v>576302.67999999993</v>
          </cell>
          <cell r="H102">
            <v>450182.60000000009</v>
          </cell>
          <cell r="I102">
            <v>1547544.7699999998</v>
          </cell>
          <cell r="J102">
            <v>1800759.2899999996</v>
          </cell>
          <cell r="K102">
            <v>198684.16999999998</v>
          </cell>
          <cell r="L102">
            <v>3975080.8400000003</v>
          </cell>
          <cell r="M102">
            <v>2363033.04</v>
          </cell>
          <cell r="N102">
            <v>7271895.4400000004</v>
          </cell>
          <cell r="O102">
            <v>3440627.6399999997</v>
          </cell>
          <cell r="P102">
            <v>1688920.9899999998</v>
          </cell>
          <cell r="Q102">
            <v>6025597.8099999987</v>
          </cell>
          <cell r="R102">
            <v>85868129.539999977</v>
          </cell>
          <cell r="S102">
            <v>2078642</v>
          </cell>
          <cell r="T102">
            <v>98633</v>
          </cell>
          <cell r="U102">
            <v>1194649.77</v>
          </cell>
          <cell r="V102">
            <v>0</v>
          </cell>
          <cell r="W102">
            <v>416954.68</v>
          </cell>
          <cell r="X102">
            <v>2391093.4700000002</v>
          </cell>
          <cell r="Y102">
            <v>2375688.02</v>
          </cell>
          <cell r="Z102">
            <v>-28134.799999999999</v>
          </cell>
          <cell r="AA102">
            <v>734628.87</v>
          </cell>
          <cell r="AB102">
            <v>4403538.24</v>
          </cell>
          <cell r="AC102">
            <v>1000678.11</v>
          </cell>
          <cell r="AD102">
            <v>0</v>
          </cell>
          <cell r="AE102">
            <v>-348739.43</v>
          </cell>
          <cell r="AF102">
            <v>289533.7</v>
          </cell>
          <cell r="AG102">
            <v>566582.57999999996</v>
          </cell>
          <cell r="AH102">
            <v>4110077.67</v>
          </cell>
          <cell r="AI102">
            <v>2056400.18</v>
          </cell>
          <cell r="AJ102">
            <v>3845133.53</v>
          </cell>
          <cell r="AK102">
            <v>260149.37000000002</v>
          </cell>
          <cell r="AL102">
            <v>1024436.04</v>
          </cell>
          <cell r="AM102">
            <v>1104948.97</v>
          </cell>
          <cell r="AN102">
            <v>374310.98</v>
          </cell>
          <cell r="AO102">
            <v>-0.02</v>
          </cell>
          <cell r="AP102">
            <v>78286.48000000001</v>
          </cell>
          <cell r="AQ102">
            <v>0</v>
          </cell>
          <cell r="AR102">
            <v>0</v>
          </cell>
          <cell r="AS102">
            <v>0</v>
          </cell>
          <cell r="AT102">
            <v>320394.26</v>
          </cell>
          <cell r="AU102">
            <v>143554644.47999993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1789622.04</v>
          </cell>
        </row>
        <row r="103">
          <cell r="F103" t="str">
            <v>17404</v>
          </cell>
          <cell r="G103">
            <v>140533.76999999999</v>
          </cell>
          <cell r="H103">
            <v>131284.56</v>
          </cell>
          <cell r="I103">
            <v>107032.42</v>
          </cell>
          <cell r="J103">
            <v>0</v>
          </cell>
          <cell r="K103">
            <v>0</v>
          </cell>
          <cell r="L103">
            <v>0</v>
          </cell>
          <cell r="M103">
            <v>12189.04</v>
          </cell>
          <cell r="N103">
            <v>0</v>
          </cell>
          <cell r="O103">
            <v>81590.060000000012</v>
          </cell>
          <cell r="P103">
            <v>48628.21</v>
          </cell>
          <cell r="Q103">
            <v>28125.370000000003</v>
          </cell>
          <cell r="R103">
            <v>834814.96000000008</v>
          </cell>
          <cell r="S103">
            <v>35078.259999999995</v>
          </cell>
          <cell r="T103">
            <v>0</v>
          </cell>
          <cell r="U103">
            <v>150</v>
          </cell>
          <cell r="V103">
            <v>0</v>
          </cell>
          <cell r="W103">
            <v>0</v>
          </cell>
          <cell r="X103">
            <v>23752.51</v>
          </cell>
          <cell r="Y103">
            <v>39896.93</v>
          </cell>
          <cell r="Z103">
            <v>0</v>
          </cell>
          <cell r="AA103">
            <v>0</v>
          </cell>
          <cell r="AB103">
            <v>76241.98</v>
          </cell>
          <cell r="AC103">
            <v>5677.68</v>
          </cell>
          <cell r="AD103">
            <v>0</v>
          </cell>
          <cell r="AE103">
            <v>-16258.01</v>
          </cell>
          <cell r="AF103">
            <v>0</v>
          </cell>
          <cell r="AG103">
            <v>1883.42</v>
          </cell>
          <cell r="AH103">
            <v>53742.48000000001</v>
          </cell>
          <cell r="AI103">
            <v>69887.239999999991</v>
          </cell>
          <cell r="AJ103">
            <v>93617.65</v>
          </cell>
          <cell r="AK103">
            <v>2343.4</v>
          </cell>
          <cell r="AL103">
            <v>13644.24</v>
          </cell>
          <cell r="AM103">
            <v>5765.87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1789622.0399999998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191035866.80000001</v>
          </cell>
        </row>
        <row r="104">
          <cell r="F104" t="str">
            <v>17405</v>
          </cell>
          <cell r="G104">
            <v>489961.24000000005</v>
          </cell>
          <cell r="H104">
            <v>1016166.83</v>
          </cell>
          <cell r="I104">
            <v>2031660.5000000002</v>
          </cell>
          <cell r="J104">
            <v>1264946.8400000001</v>
          </cell>
          <cell r="K104">
            <v>389074.18000000005</v>
          </cell>
          <cell r="L104">
            <v>4978885.7199999979</v>
          </cell>
          <cell r="M104">
            <v>1958800.47</v>
          </cell>
          <cell r="N104">
            <v>8844641.9699999988</v>
          </cell>
          <cell r="O104">
            <v>5793016.5899999971</v>
          </cell>
          <cell r="P104">
            <v>1228747.6899999997</v>
          </cell>
          <cell r="Q104">
            <v>6019499.7699999996</v>
          </cell>
          <cell r="R104">
            <v>113958070.76000006</v>
          </cell>
          <cell r="S104">
            <v>2756908.9000000004</v>
          </cell>
          <cell r="T104">
            <v>179526</v>
          </cell>
          <cell r="U104">
            <v>5153152.459999999</v>
          </cell>
          <cell r="V104">
            <v>819720.48999999987</v>
          </cell>
          <cell r="W104">
            <v>552007.94999999995</v>
          </cell>
          <cell r="X104">
            <v>2504643.52</v>
          </cell>
          <cell r="Y104">
            <v>2379186.4800000004</v>
          </cell>
          <cell r="Z104">
            <v>-236621.52</v>
          </cell>
          <cell r="AA104">
            <v>804910.52999999991</v>
          </cell>
          <cell r="AB104">
            <v>4277259.7</v>
          </cell>
          <cell r="AC104">
            <v>793054.52999999991</v>
          </cell>
          <cell r="AD104">
            <v>83134.95</v>
          </cell>
          <cell r="AE104">
            <v>-514439.72</v>
          </cell>
          <cell r="AF104">
            <v>328800.65999999992</v>
          </cell>
          <cell r="AG104">
            <v>1291577.42</v>
          </cell>
          <cell r="AH104">
            <v>5716842.1999999993</v>
          </cell>
          <cell r="AI104">
            <v>2591112.61</v>
          </cell>
          <cell r="AJ104">
            <v>4789826.29</v>
          </cell>
          <cell r="AK104">
            <v>550191.15</v>
          </cell>
          <cell r="AL104">
            <v>923185.66999999993</v>
          </cell>
          <cell r="AM104">
            <v>3114199.62</v>
          </cell>
          <cell r="AN104">
            <v>-109550.14</v>
          </cell>
          <cell r="AO104">
            <v>351848.15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3961916.3400000003</v>
          </cell>
          <cell r="AU104">
            <v>191035866.80000004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31421410.109999999</v>
          </cell>
        </row>
        <row r="105">
          <cell r="F105" t="str">
            <v>17406</v>
          </cell>
          <cell r="G105">
            <v>294806.63</v>
          </cell>
          <cell r="H105">
            <v>335195.76999999996</v>
          </cell>
          <cell r="I105">
            <v>543936.43000000005</v>
          </cell>
          <cell r="J105">
            <v>385280.88</v>
          </cell>
          <cell r="K105">
            <v>22423.42</v>
          </cell>
          <cell r="L105">
            <v>808486.40000000002</v>
          </cell>
          <cell r="M105">
            <v>640976</v>
          </cell>
          <cell r="N105">
            <v>1753235.56</v>
          </cell>
          <cell r="O105">
            <v>965504.28999999992</v>
          </cell>
          <cell r="P105">
            <v>222285.96000000002</v>
          </cell>
          <cell r="Q105">
            <v>1050312.19</v>
          </cell>
          <cell r="R105">
            <v>16637417.199999997</v>
          </cell>
          <cell r="S105">
            <v>535719.40000000014</v>
          </cell>
          <cell r="T105">
            <v>137119</v>
          </cell>
          <cell r="U105">
            <v>901218.49999999977</v>
          </cell>
          <cell r="V105">
            <v>148519.92000000001</v>
          </cell>
          <cell r="W105">
            <v>98300.800000000003</v>
          </cell>
          <cell r="X105">
            <v>559594.31000000006</v>
          </cell>
          <cell r="Y105">
            <v>666330.22000000009</v>
          </cell>
          <cell r="Z105">
            <v>-17620.5</v>
          </cell>
          <cell r="AA105">
            <v>89992.05</v>
          </cell>
          <cell r="AB105">
            <v>679809.07</v>
          </cell>
          <cell r="AC105">
            <v>62452.05</v>
          </cell>
          <cell r="AD105">
            <v>9346.99</v>
          </cell>
          <cell r="AE105">
            <v>-139109.62</v>
          </cell>
          <cell r="AF105">
            <v>0</v>
          </cell>
          <cell r="AG105">
            <v>154478.26999999999</v>
          </cell>
          <cell r="AH105">
            <v>963106.7699999999</v>
          </cell>
          <cell r="AI105">
            <v>1028116.6200000001</v>
          </cell>
          <cell r="AJ105">
            <v>758582.79</v>
          </cell>
          <cell r="AK105">
            <v>68466.78</v>
          </cell>
          <cell r="AL105">
            <v>177592.79</v>
          </cell>
          <cell r="AM105">
            <v>662807.9</v>
          </cell>
          <cell r="AN105">
            <v>62404.459999999992</v>
          </cell>
          <cell r="AO105">
            <v>18535.29</v>
          </cell>
          <cell r="AP105">
            <v>739.26</v>
          </cell>
          <cell r="AQ105">
            <v>0</v>
          </cell>
          <cell r="AR105">
            <v>0</v>
          </cell>
          <cell r="AS105">
            <v>0</v>
          </cell>
          <cell r="AT105">
            <v>135046.26</v>
          </cell>
          <cell r="AU105">
            <v>31421410.109999996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29018824.559999999</v>
          </cell>
        </row>
        <row r="106">
          <cell r="F106" t="str">
            <v>17407</v>
          </cell>
          <cell r="G106">
            <v>139791.17000000001</v>
          </cell>
          <cell r="H106">
            <v>410294.93000000005</v>
          </cell>
          <cell r="I106">
            <v>419607.61999999994</v>
          </cell>
          <cell r="J106">
            <v>153734.83000000002</v>
          </cell>
          <cell r="K106">
            <v>24610.690000000002</v>
          </cell>
          <cell r="L106">
            <v>672105.56</v>
          </cell>
          <cell r="M106">
            <v>585354.97</v>
          </cell>
          <cell r="N106">
            <v>1833069.4999999995</v>
          </cell>
          <cell r="O106">
            <v>663779.03</v>
          </cell>
          <cell r="P106">
            <v>10114.040000000001</v>
          </cell>
          <cell r="Q106">
            <v>560066.42000000004</v>
          </cell>
          <cell r="R106">
            <v>15486985.870000007</v>
          </cell>
          <cell r="S106">
            <v>500482.04</v>
          </cell>
          <cell r="T106">
            <v>0</v>
          </cell>
          <cell r="U106">
            <v>1722230.4799999997</v>
          </cell>
          <cell r="V106">
            <v>17888.989999999998</v>
          </cell>
          <cell r="W106">
            <v>104979.74</v>
          </cell>
          <cell r="X106">
            <v>323189.2</v>
          </cell>
          <cell r="Y106">
            <v>356291.21</v>
          </cell>
          <cell r="Z106">
            <v>0</v>
          </cell>
          <cell r="AA106">
            <v>228745.85999999996</v>
          </cell>
          <cell r="AB106">
            <v>1247603.3500000001</v>
          </cell>
          <cell r="AC106">
            <v>231251.83000000002</v>
          </cell>
          <cell r="AD106">
            <v>33114.879999999997</v>
          </cell>
          <cell r="AE106">
            <v>-93504.02</v>
          </cell>
          <cell r="AF106">
            <v>157914.87</v>
          </cell>
          <cell r="AG106">
            <v>433136.69999999995</v>
          </cell>
          <cell r="AH106">
            <v>773034.03</v>
          </cell>
          <cell r="AI106">
            <v>515983.83999999997</v>
          </cell>
          <cell r="AJ106">
            <v>811507.85</v>
          </cell>
          <cell r="AK106">
            <v>8359.42</v>
          </cell>
          <cell r="AL106">
            <v>156437.99</v>
          </cell>
          <cell r="AM106">
            <v>233719.88</v>
          </cell>
          <cell r="AN106">
            <v>0</v>
          </cell>
          <cell r="AO106">
            <v>0</v>
          </cell>
          <cell r="AP106">
            <v>4152.08</v>
          </cell>
          <cell r="AQ106">
            <v>0</v>
          </cell>
          <cell r="AR106">
            <v>0</v>
          </cell>
          <cell r="AS106">
            <v>0</v>
          </cell>
          <cell r="AT106">
            <v>292789.71000000002</v>
          </cell>
          <cell r="AU106">
            <v>29018824.560000002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140007695.05000001</v>
          </cell>
        </row>
        <row r="107">
          <cell r="F107" t="str">
            <v>17408</v>
          </cell>
          <cell r="G107">
            <v>269706.3</v>
          </cell>
          <cell r="H107">
            <v>380913.93</v>
          </cell>
          <cell r="I107">
            <v>1543006.09</v>
          </cell>
          <cell r="J107">
            <v>1072254.5799999998</v>
          </cell>
          <cell r="K107">
            <v>163410.18</v>
          </cell>
          <cell r="L107">
            <v>2625968.63</v>
          </cell>
          <cell r="M107">
            <v>2428287.09</v>
          </cell>
          <cell r="N107">
            <v>8859952.3499999996</v>
          </cell>
          <cell r="O107">
            <v>3539818.5399999991</v>
          </cell>
          <cell r="P107">
            <v>1260959.78</v>
          </cell>
          <cell r="Q107">
            <v>4891198.830000001</v>
          </cell>
          <cell r="R107">
            <v>80801647.530000001</v>
          </cell>
          <cell r="S107">
            <v>3477709.57</v>
          </cell>
          <cell r="T107">
            <v>587690.43999999994</v>
          </cell>
          <cell r="U107">
            <v>3725136.02</v>
          </cell>
          <cell r="V107">
            <v>87786.4</v>
          </cell>
          <cell r="W107">
            <v>399647.73</v>
          </cell>
          <cell r="X107">
            <v>2246163.2200000002</v>
          </cell>
          <cell r="Y107">
            <v>2680786.9699999997</v>
          </cell>
          <cell r="Z107">
            <v>-197769.32</v>
          </cell>
          <cell r="AA107">
            <v>852149.67</v>
          </cell>
          <cell r="AB107">
            <v>4591581</v>
          </cell>
          <cell r="AC107">
            <v>748456.10000000009</v>
          </cell>
          <cell r="AD107">
            <v>106184.77</v>
          </cell>
          <cell r="AE107">
            <v>-361178.93</v>
          </cell>
          <cell r="AF107">
            <v>543450.57000000018</v>
          </cell>
          <cell r="AG107">
            <v>711297.52</v>
          </cell>
          <cell r="AH107">
            <v>4445792.6800000006</v>
          </cell>
          <cell r="AI107">
            <v>1872271.1900000002</v>
          </cell>
          <cell r="AJ107">
            <v>3433620.1399999997</v>
          </cell>
          <cell r="AK107">
            <v>272402.01999999996</v>
          </cell>
          <cell r="AL107">
            <v>735513</v>
          </cell>
          <cell r="AM107">
            <v>500570.33000000007</v>
          </cell>
          <cell r="AN107">
            <v>0</v>
          </cell>
          <cell r="AO107">
            <v>366327.45</v>
          </cell>
          <cell r="AP107">
            <v>12881.71</v>
          </cell>
          <cell r="AQ107">
            <v>0</v>
          </cell>
          <cell r="AR107">
            <v>0</v>
          </cell>
          <cell r="AS107">
            <v>0</v>
          </cell>
          <cell r="AT107">
            <v>332100.97000000003</v>
          </cell>
          <cell r="AU107">
            <v>140007695.04999998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67553903.819999993</v>
          </cell>
        </row>
        <row r="108">
          <cell r="F108" t="str">
            <v>17409</v>
          </cell>
          <cell r="G108">
            <v>60231.549999999996</v>
          </cell>
          <cell r="H108">
            <v>892295.42999999993</v>
          </cell>
          <cell r="I108">
            <v>1307939.8299999998</v>
          </cell>
          <cell r="J108">
            <v>550361.16</v>
          </cell>
          <cell r="K108">
            <v>70127.62</v>
          </cell>
          <cell r="L108">
            <v>1468861.0700000005</v>
          </cell>
          <cell r="M108">
            <v>1973604.77</v>
          </cell>
          <cell r="N108">
            <v>3988342.169999999</v>
          </cell>
          <cell r="O108">
            <v>1428238.3799999994</v>
          </cell>
          <cell r="P108">
            <v>125128.07999999999</v>
          </cell>
          <cell r="Q108">
            <v>2286923.6799999997</v>
          </cell>
          <cell r="R108">
            <v>40426689.920000024</v>
          </cell>
          <cell r="S108">
            <v>948848.02999999991</v>
          </cell>
          <cell r="T108">
            <v>134268</v>
          </cell>
          <cell r="U108">
            <v>9477.85</v>
          </cell>
          <cell r="V108">
            <v>0</v>
          </cell>
          <cell r="W108">
            <v>129575.12999999999</v>
          </cell>
          <cell r="X108">
            <v>573272.80000000005</v>
          </cell>
          <cell r="Y108">
            <v>583658.78</v>
          </cell>
          <cell r="Z108">
            <v>0</v>
          </cell>
          <cell r="AA108">
            <v>415811.12999999995</v>
          </cell>
          <cell r="AB108">
            <v>2857196.43</v>
          </cell>
          <cell r="AC108">
            <v>385312.42000000004</v>
          </cell>
          <cell r="AD108">
            <v>91262</v>
          </cell>
          <cell r="AE108">
            <v>-107789.73</v>
          </cell>
          <cell r="AF108">
            <v>210704.66000000003</v>
          </cell>
          <cell r="AG108">
            <v>331742.44</v>
          </cell>
          <cell r="AH108">
            <v>2152435.14</v>
          </cell>
          <cell r="AI108">
            <v>1074385.23</v>
          </cell>
          <cell r="AJ108">
            <v>1398532.12</v>
          </cell>
          <cell r="AK108">
            <v>23327.72</v>
          </cell>
          <cell r="AL108">
            <v>357212.18</v>
          </cell>
          <cell r="AM108">
            <v>276080.12</v>
          </cell>
          <cell r="AN108">
            <v>340148.87</v>
          </cell>
          <cell r="AO108">
            <v>0</v>
          </cell>
          <cell r="AP108">
            <v>168781.22</v>
          </cell>
          <cell r="AQ108">
            <v>0</v>
          </cell>
          <cell r="AR108">
            <v>0</v>
          </cell>
          <cell r="AS108">
            <v>0</v>
          </cell>
          <cell r="AT108">
            <v>620917.62</v>
          </cell>
          <cell r="AU108">
            <v>67553903.820000008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53503428.909999996</v>
          </cell>
        </row>
        <row r="109">
          <cell r="F109" t="str">
            <v>17410</v>
          </cell>
          <cell r="G109">
            <v>369612.65</v>
          </cell>
          <cell r="H109">
            <v>365086.13999999996</v>
          </cell>
          <cell r="I109">
            <v>625979.81000000006</v>
          </cell>
          <cell r="J109">
            <v>241795.89</v>
          </cell>
          <cell r="K109">
            <v>104999.4</v>
          </cell>
          <cell r="L109">
            <v>846646.4099999998</v>
          </cell>
          <cell r="M109">
            <v>739144.35</v>
          </cell>
          <cell r="N109">
            <v>3076957.46</v>
          </cell>
          <cell r="O109">
            <v>1315645.7899999998</v>
          </cell>
          <cell r="P109">
            <v>35976.629999999997</v>
          </cell>
          <cell r="Q109">
            <v>1924893.8900000001</v>
          </cell>
          <cell r="R109">
            <v>29221103.499999989</v>
          </cell>
          <cell r="S109">
            <v>860443.66999999981</v>
          </cell>
          <cell r="T109">
            <v>0</v>
          </cell>
          <cell r="U109">
            <v>1525423.6300000001</v>
          </cell>
          <cell r="V109">
            <v>171653.1</v>
          </cell>
          <cell r="W109">
            <v>149878.42000000001</v>
          </cell>
          <cell r="X109">
            <v>633811.81999999995</v>
          </cell>
          <cell r="Y109">
            <v>938993.03</v>
          </cell>
          <cell r="Z109">
            <v>-4997.38</v>
          </cell>
          <cell r="AA109">
            <v>228052.59</v>
          </cell>
          <cell r="AB109">
            <v>1982248.1899999997</v>
          </cell>
          <cell r="AC109">
            <v>252047.26000000004</v>
          </cell>
          <cell r="AD109">
            <v>0</v>
          </cell>
          <cell r="AE109">
            <v>-113803.64</v>
          </cell>
          <cell r="AF109">
            <v>154952.21</v>
          </cell>
          <cell r="AG109">
            <v>337393.91999999998</v>
          </cell>
          <cell r="AH109">
            <v>1337747.3700000001</v>
          </cell>
          <cell r="AI109">
            <v>2606030.34</v>
          </cell>
          <cell r="AJ109">
            <v>1971091.42</v>
          </cell>
          <cell r="AK109">
            <v>94610.689999999988</v>
          </cell>
          <cell r="AL109">
            <v>488067.58</v>
          </cell>
          <cell r="AM109">
            <v>465040.68000000005</v>
          </cell>
          <cell r="AN109">
            <v>100821.31</v>
          </cell>
          <cell r="AO109">
            <v>308.04000000000002</v>
          </cell>
          <cell r="AP109">
            <v>70902.55</v>
          </cell>
          <cell r="AQ109">
            <v>51484.43</v>
          </cell>
          <cell r="AR109">
            <v>71042.820000000007</v>
          </cell>
          <cell r="AS109">
            <v>0</v>
          </cell>
          <cell r="AT109">
            <v>262342.94</v>
          </cell>
          <cell r="AU109">
            <v>53503428.909999982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160690554.69999999</v>
          </cell>
        </row>
        <row r="110">
          <cell r="F110" t="str">
            <v>17411</v>
          </cell>
          <cell r="G110">
            <v>444335.5</v>
          </cell>
          <cell r="H110">
            <v>767904.42</v>
          </cell>
          <cell r="I110">
            <v>1607647.72</v>
          </cell>
          <cell r="J110">
            <v>870040.03999999992</v>
          </cell>
          <cell r="K110">
            <v>298883.7</v>
          </cell>
          <cell r="L110">
            <v>2522561.5699999998</v>
          </cell>
          <cell r="M110">
            <v>3770772.89</v>
          </cell>
          <cell r="N110">
            <v>7400518.3899999997</v>
          </cell>
          <cell r="O110">
            <v>3765109.6499999994</v>
          </cell>
          <cell r="P110">
            <v>1181800.25</v>
          </cell>
          <cell r="Q110">
            <v>4917411.3000000007</v>
          </cell>
          <cell r="R110">
            <v>96891453.25</v>
          </cell>
          <cell r="S110">
            <v>2996689.58</v>
          </cell>
          <cell r="T110">
            <v>127106.7</v>
          </cell>
          <cell r="U110">
            <v>258842.96999999997</v>
          </cell>
          <cell r="V110">
            <v>919257.12</v>
          </cell>
          <cell r="W110">
            <v>254760.57</v>
          </cell>
          <cell r="X110">
            <v>1746388.77</v>
          </cell>
          <cell r="Y110">
            <v>2308485.42</v>
          </cell>
          <cell r="Z110">
            <v>-256906.33</v>
          </cell>
          <cell r="AA110">
            <v>619296.89</v>
          </cell>
          <cell r="AB110">
            <v>5666402.3899999997</v>
          </cell>
          <cell r="AC110">
            <v>883219.26</v>
          </cell>
          <cell r="AD110">
            <v>176258.85</v>
          </cell>
          <cell r="AE110">
            <v>-693817.44</v>
          </cell>
          <cell r="AF110">
            <v>369243.95999999996</v>
          </cell>
          <cell r="AG110">
            <v>1197489.04</v>
          </cell>
          <cell r="AH110">
            <v>5026902.99</v>
          </cell>
          <cell r="AI110">
            <v>2638043.2600000002</v>
          </cell>
          <cell r="AJ110">
            <v>3796058.86</v>
          </cell>
          <cell r="AK110">
            <v>133214.04</v>
          </cell>
          <cell r="AL110">
            <v>1024574.45</v>
          </cell>
          <cell r="AM110">
            <v>1303408.52</v>
          </cell>
          <cell r="AN110">
            <v>29683.66</v>
          </cell>
          <cell r="AO110">
            <v>336608.51</v>
          </cell>
          <cell r="AP110">
            <v>193588.96</v>
          </cell>
          <cell r="AQ110">
            <v>0</v>
          </cell>
          <cell r="AR110">
            <v>0</v>
          </cell>
          <cell r="AS110">
            <v>0</v>
          </cell>
          <cell r="AT110">
            <v>5197315.0200000005</v>
          </cell>
          <cell r="AU110">
            <v>160690554.69999999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86092852.409999996</v>
          </cell>
        </row>
        <row r="111">
          <cell r="F111" t="str">
            <v>17412</v>
          </cell>
          <cell r="G111">
            <v>57867.57</v>
          </cell>
          <cell r="H111">
            <v>537433.57999999996</v>
          </cell>
          <cell r="I111">
            <v>1122534.8</v>
          </cell>
          <cell r="J111">
            <v>729989.75</v>
          </cell>
          <cell r="K111">
            <v>207687.09999999998</v>
          </cell>
          <cell r="L111">
            <v>1805105.9700000004</v>
          </cell>
          <cell r="M111">
            <v>2560482.3200000003</v>
          </cell>
          <cell r="N111">
            <v>4762494.9800000004</v>
          </cell>
          <cell r="O111">
            <v>1858956.0799999998</v>
          </cell>
          <cell r="P111">
            <v>1688545.38</v>
          </cell>
          <cell r="Q111">
            <v>3479676.26</v>
          </cell>
          <cell r="R111">
            <v>48498819.769999951</v>
          </cell>
          <cell r="S111">
            <v>1274359.3699999996</v>
          </cell>
          <cell r="T111">
            <v>304637</v>
          </cell>
          <cell r="U111">
            <v>1082017.0900000003</v>
          </cell>
          <cell r="V111">
            <v>0</v>
          </cell>
          <cell r="W111">
            <v>213877.26</v>
          </cell>
          <cell r="X111">
            <v>731416.17</v>
          </cell>
          <cell r="Y111">
            <v>1088347.93</v>
          </cell>
          <cell r="Z111">
            <v>-19307</v>
          </cell>
          <cell r="AA111">
            <v>348892.51999999996</v>
          </cell>
          <cell r="AB111">
            <v>2567855.89</v>
          </cell>
          <cell r="AC111">
            <v>470405.48000000004</v>
          </cell>
          <cell r="AD111">
            <v>78246</v>
          </cell>
          <cell r="AE111">
            <v>-312450.43</v>
          </cell>
          <cell r="AF111">
            <v>213556.47</v>
          </cell>
          <cell r="AG111">
            <v>350392.11</v>
          </cell>
          <cell r="AH111">
            <v>2914623.12</v>
          </cell>
          <cell r="AI111">
            <v>1308469.0899999999</v>
          </cell>
          <cell r="AJ111">
            <v>2111417.04</v>
          </cell>
          <cell r="AK111">
            <v>65117.3</v>
          </cell>
          <cell r="AL111">
            <v>604524.11</v>
          </cell>
          <cell r="AM111">
            <v>355491.97</v>
          </cell>
          <cell r="AN111">
            <v>-13596.389999999996</v>
          </cell>
          <cell r="AO111">
            <v>251669.21</v>
          </cell>
          <cell r="AP111">
            <v>6405.409999999998</v>
          </cell>
          <cell r="AQ111">
            <v>0</v>
          </cell>
          <cell r="AR111">
            <v>0</v>
          </cell>
          <cell r="AS111">
            <v>2078.15</v>
          </cell>
          <cell r="AT111">
            <v>2784813.98</v>
          </cell>
          <cell r="AU111">
            <v>86092852.409999967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233561591.31999999</v>
          </cell>
        </row>
        <row r="112">
          <cell r="F112" t="str">
            <v>17414</v>
          </cell>
          <cell r="G112">
            <v>675191.19</v>
          </cell>
          <cell r="H112">
            <v>412255.04</v>
          </cell>
          <cell r="I112">
            <v>2289342.59</v>
          </cell>
          <cell r="J112">
            <v>1290149.3500000001</v>
          </cell>
          <cell r="K112">
            <v>524088.07000000007</v>
          </cell>
          <cell r="L112">
            <v>5139696.8599999994</v>
          </cell>
          <cell r="M112">
            <v>4746452.5399999991</v>
          </cell>
          <cell r="N112">
            <v>15429729.299999999</v>
          </cell>
          <cell r="O112">
            <v>5459846.6900000004</v>
          </cell>
          <cell r="P112">
            <v>3092935.6299999994</v>
          </cell>
          <cell r="Q112">
            <v>7804136.3300000001</v>
          </cell>
          <cell r="R112">
            <v>139007838.04999998</v>
          </cell>
          <cell r="S112">
            <v>4952108.6499999985</v>
          </cell>
          <cell r="T112">
            <v>226961.35</v>
          </cell>
          <cell r="U112">
            <v>6080097.7599999979</v>
          </cell>
          <cell r="V112">
            <v>0</v>
          </cell>
          <cell r="W112">
            <v>155182.02999999997</v>
          </cell>
          <cell r="X112">
            <v>3189350.39</v>
          </cell>
          <cell r="Y112">
            <v>4255778.21</v>
          </cell>
          <cell r="Z112">
            <v>-98730.73</v>
          </cell>
          <cell r="AA112">
            <v>834038.75</v>
          </cell>
          <cell r="AB112">
            <v>7350627.7400000002</v>
          </cell>
          <cell r="AC112">
            <v>819268.83000000007</v>
          </cell>
          <cell r="AD112">
            <v>183622.97</v>
          </cell>
          <cell r="AE112">
            <v>-790370.51</v>
          </cell>
          <cell r="AF112">
            <v>381199.61</v>
          </cell>
          <cell r="AG112">
            <v>744293.42000000016</v>
          </cell>
          <cell r="AH112">
            <v>6783474.5799999991</v>
          </cell>
          <cell r="AI112">
            <v>2434281.88</v>
          </cell>
          <cell r="AJ112">
            <v>5257967.78</v>
          </cell>
          <cell r="AK112">
            <v>320346.87</v>
          </cell>
          <cell r="AL112">
            <v>1225026</v>
          </cell>
          <cell r="AM112">
            <v>2222054.7999999998</v>
          </cell>
          <cell r="AN112">
            <v>31213.120000000021</v>
          </cell>
          <cell r="AO112">
            <v>413217.17000000004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718919.01</v>
          </cell>
          <cell r="AU112">
            <v>233561591.32000002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249277720.80000001</v>
          </cell>
        </row>
        <row r="113">
          <cell r="F113" t="str">
            <v>17415</v>
          </cell>
          <cell r="G113">
            <v>355532.68</v>
          </cell>
          <cell r="H113">
            <v>825539.77999999991</v>
          </cell>
          <cell r="I113">
            <v>2474328.75</v>
          </cell>
          <cell r="J113">
            <v>1576962.11</v>
          </cell>
          <cell r="K113">
            <v>209049.02000000002</v>
          </cell>
          <cell r="L113">
            <v>6095433.4300000006</v>
          </cell>
          <cell r="M113">
            <v>2079175.2800000005</v>
          </cell>
          <cell r="N113">
            <v>17211347.120000005</v>
          </cell>
          <cell r="O113">
            <v>3768547.2500000005</v>
          </cell>
          <cell r="P113">
            <v>3668701.45</v>
          </cell>
          <cell r="Q113">
            <v>9863248.2199999988</v>
          </cell>
          <cell r="R113">
            <v>145935222.45000005</v>
          </cell>
          <cell r="S113">
            <v>2412096.5900000003</v>
          </cell>
          <cell r="T113">
            <v>407152.67</v>
          </cell>
          <cell r="U113">
            <v>6696151.2700000014</v>
          </cell>
          <cell r="V113">
            <v>359659.68</v>
          </cell>
          <cell r="W113">
            <v>355862.46</v>
          </cell>
          <cell r="X113">
            <v>4959035.6100000003</v>
          </cell>
          <cell r="Y113">
            <v>4956508.3500000006</v>
          </cell>
          <cell r="Z113">
            <v>-219765.71</v>
          </cell>
          <cell r="AA113">
            <v>721827.12999999989</v>
          </cell>
          <cell r="AB113">
            <v>6277598.7200000007</v>
          </cell>
          <cell r="AC113">
            <v>1029938.67</v>
          </cell>
          <cell r="AD113">
            <v>73700</v>
          </cell>
          <cell r="AE113">
            <v>-794600.89</v>
          </cell>
          <cell r="AF113">
            <v>414370.41</v>
          </cell>
          <cell r="AG113">
            <v>1254282.6699999997</v>
          </cell>
          <cell r="AH113">
            <v>8236700.3199999984</v>
          </cell>
          <cell r="AI113">
            <v>3064303.34</v>
          </cell>
          <cell r="AJ113">
            <v>5666300.2000000002</v>
          </cell>
          <cell r="AK113">
            <v>0</v>
          </cell>
          <cell r="AL113">
            <v>1275858.72</v>
          </cell>
          <cell r="AM113">
            <v>7074213.9300000006</v>
          </cell>
          <cell r="AN113">
            <v>273788.52</v>
          </cell>
          <cell r="AO113">
            <v>456718.36</v>
          </cell>
          <cell r="AP113">
            <v>-20199.13</v>
          </cell>
          <cell r="AQ113">
            <v>10227.379999999999</v>
          </cell>
          <cell r="AR113">
            <v>86254.37</v>
          </cell>
          <cell r="AS113">
            <v>9106.9699999999993</v>
          </cell>
          <cell r="AT113">
            <v>177542.65000000002</v>
          </cell>
          <cell r="AU113">
            <v>249277720.80000007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188053318.69</v>
          </cell>
        </row>
        <row r="114">
          <cell r="F114" t="str">
            <v>17417</v>
          </cell>
          <cell r="G114">
            <v>164627.56000000003</v>
          </cell>
          <cell r="H114">
            <v>414876.02</v>
          </cell>
          <cell r="I114">
            <v>1698218.96</v>
          </cell>
          <cell r="J114">
            <v>1605076.6400000001</v>
          </cell>
          <cell r="K114">
            <v>391673.95</v>
          </cell>
          <cell r="L114">
            <v>3677180.26</v>
          </cell>
          <cell r="M114">
            <v>4111424.2100000004</v>
          </cell>
          <cell r="N114">
            <v>10610318.33</v>
          </cell>
          <cell r="O114">
            <v>3952039.2199999993</v>
          </cell>
          <cell r="P114">
            <v>907608.47</v>
          </cell>
          <cell r="Q114">
            <v>9017045.040000001</v>
          </cell>
          <cell r="R114">
            <v>113541815.99000002</v>
          </cell>
          <cell r="S114">
            <v>3056925.6999999993</v>
          </cell>
          <cell r="T114">
            <v>125061</v>
          </cell>
          <cell r="U114">
            <v>3132995.7799999993</v>
          </cell>
          <cell r="V114">
            <v>297336.43000000005</v>
          </cell>
          <cell r="W114">
            <v>470275.33999999997</v>
          </cell>
          <cell r="X114">
            <v>2518287.3600000003</v>
          </cell>
          <cell r="Y114">
            <v>2645072.8799999994</v>
          </cell>
          <cell r="Z114">
            <v>-106276.31</v>
          </cell>
          <cell r="AA114">
            <v>656890.87999999989</v>
          </cell>
          <cell r="AB114">
            <v>5349804.3599999994</v>
          </cell>
          <cell r="AC114">
            <v>830592.04999999993</v>
          </cell>
          <cell r="AD114">
            <v>131911</v>
          </cell>
          <cell r="AE114">
            <v>-345879.12</v>
          </cell>
          <cell r="AF114">
            <v>782940.36</v>
          </cell>
          <cell r="AG114">
            <v>1062224.3900000001</v>
          </cell>
          <cell r="AH114">
            <v>6089707.7999999989</v>
          </cell>
          <cell r="AI114">
            <v>2159945.65</v>
          </cell>
          <cell r="AJ114">
            <v>4082727.67</v>
          </cell>
          <cell r="AK114">
            <v>297752.15000000002</v>
          </cell>
          <cell r="AL114">
            <v>1032063.49</v>
          </cell>
          <cell r="AM114">
            <v>2494263.54</v>
          </cell>
          <cell r="AN114">
            <v>245871.82999999996</v>
          </cell>
          <cell r="AO114">
            <v>406276.32000000007</v>
          </cell>
          <cell r="AP114">
            <v>69848.570000000007</v>
          </cell>
          <cell r="AQ114">
            <v>0</v>
          </cell>
          <cell r="AR114">
            <v>0</v>
          </cell>
          <cell r="AS114">
            <v>0</v>
          </cell>
          <cell r="AT114">
            <v>474794.92000000004</v>
          </cell>
          <cell r="AU114">
            <v>188053318.69000006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51857729.969999999</v>
          </cell>
        </row>
        <row r="115">
          <cell r="F115" t="str">
            <v>18100</v>
          </cell>
          <cell r="G115">
            <v>140105.49</v>
          </cell>
          <cell r="H115">
            <v>305905</v>
          </cell>
          <cell r="I115">
            <v>692046.65</v>
          </cell>
          <cell r="J115">
            <v>442283.24000000005</v>
          </cell>
          <cell r="K115">
            <v>146213.75</v>
          </cell>
          <cell r="L115">
            <v>1087095.21</v>
          </cell>
          <cell r="M115">
            <v>475016.78</v>
          </cell>
          <cell r="N115">
            <v>3311626.3300000019</v>
          </cell>
          <cell r="O115">
            <v>1184304.97</v>
          </cell>
          <cell r="P115">
            <v>334527.45000000007</v>
          </cell>
          <cell r="Q115">
            <v>1894160.47</v>
          </cell>
          <cell r="R115">
            <v>29168671.920000013</v>
          </cell>
          <cell r="S115">
            <v>486394.28000000009</v>
          </cell>
          <cell r="T115">
            <v>338405.57</v>
          </cell>
          <cell r="U115">
            <v>1253100.5299999996</v>
          </cell>
          <cell r="V115">
            <v>416473.37000000005</v>
          </cell>
          <cell r="W115">
            <v>161300.99000000002</v>
          </cell>
          <cell r="X115">
            <v>918847.69000000006</v>
          </cell>
          <cell r="Y115">
            <v>995666.82999999984</v>
          </cell>
          <cell r="Z115">
            <v>-10037.370000000001</v>
          </cell>
          <cell r="AA115">
            <v>217585.43</v>
          </cell>
          <cell r="AB115">
            <v>1030410.58</v>
          </cell>
          <cell r="AC115">
            <v>70804.36</v>
          </cell>
          <cell r="AD115">
            <v>50773.81</v>
          </cell>
          <cell r="AE115">
            <v>0</v>
          </cell>
          <cell r="AF115">
            <v>170728.7</v>
          </cell>
          <cell r="AG115">
            <v>115722.94</v>
          </cell>
          <cell r="AH115">
            <v>1792171.13</v>
          </cell>
          <cell r="AI115">
            <v>1255123</v>
          </cell>
          <cell r="AJ115">
            <v>1334551.71</v>
          </cell>
          <cell r="AK115">
            <v>4537.84</v>
          </cell>
          <cell r="AL115">
            <v>457695.86</v>
          </cell>
          <cell r="AM115">
            <v>1322459.1900000002</v>
          </cell>
          <cell r="AN115">
            <v>362.43000000000393</v>
          </cell>
          <cell r="AO115">
            <v>88329.11</v>
          </cell>
          <cell r="AP115">
            <v>7976.58</v>
          </cell>
          <cell r="AQ115">
            <v>0</v>
          </cell>
          <cell r="AR115">
            <v>0</v>
          </cell>
          <cell r="AS115">
            <v>0</v>
          </cell>
          <cell r="AT115">
            <v>196388.15000000002</v>
          </cell>
          <cell r="AU115">
            <v>51857729.970000014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36626655.399999999</v>
          </cell>
        </row>
        <row r="116">
          <cell r="F116" t="str">
            <v>18303</v>
          </cell>
          <cell r="G116">
            <v>51274.549999999996</v>
          </cell>
          <cell r="H116">
            <v>393341.47000000003</v>
          </cell>
          <cell r="I116">
            <v>399728.16</v>
          </cell>
          <cell r="J116">
            <v>316952.84000000003</v>
          </cell>
          <cell r="K116">
            <v>58225.47</v>
          </cell>
          <cell r="L116">
            <v>650889.23999999987</v>
          </cell>
          <cell r="M116">
            <v>664128.66999999993</v>
          </cell>
          <cell r="N116">
            <v>2216226.6500000004</v>
          </cell>
          <cell r="O116">
            <v>1026173.9400000001</v>
          </cell>
          <cell r=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    </cell>
          <cell r="T116">
            <v>0</v>
          </cell>
          <cell r="U116">
            <v>400641.57000000012</v>
          </cell>
          <cell r="V116">
            <v>167.72</v>
          </cell>
          <cell r="W116">
            <v>116027.65000000001</v>
          </cell>
          <cell r="X116">
            <v>339010.51</v>
          </cell>
          <cell r="Y116">
            <v>482373.30999999994</v>
          </cell>
          <cell r="Z116">
            <v>0</v>
          </cell>
          <cell r="AA116">
            <v>94352.16</v>
          </cell>
          <cell r="AB116">
            <v>1151966</v>
          </cell>
          <cell r="AC116">
            <v>204087.38999999998</v>
          </cell>
          <cell r="AD116">
            <v>34500</v>
          </cell>
          <cell r="AE116">
            <v>-157790.46</v>
          </cell>
          <cell r="AF116">
            <v>86120.05</v>
          </cell>
          <cell r="AG116">
            <v>203709.54</v>
          </cell>
          <cell r="AH116">
            <v>1475295.35</v>
          </cell>
          <cell r="AI116">
            <v>635069.9</v>
          </cell>
          <cell r="AJ116">
            <v>1112728.94</v>
          </cell>
          <cell r="AK116">
            <v>32342.739999999998</v>
          </cell>
          <cell r="AL116">
            <v>239399</v>
          </cell>
          <cell r="AM116">
            <v>680410.16</v>
          </cell>
          <cell r="AN116">
            <v>0</v>
          </cell>
          <cell r="AO116">
            <v>0</v>
          </cell>
          <cell r="AP116">
            <v>29238.579999999994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36626655.399999984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59494469.990000002</v>
          </cell>
        </row>
        <row r="117">
          <cell r="F117" t="str">
            <v>18400</v>
          </cell>
          <cell r="G117">
            <v>178236.59</v>
          </cell>
          <cell r="H117">
            <v>280281.2699999999</v>
          </cell>
          <cell r="I117">
            <v>570127.94000000006</v>
          </cell>
          <cell r="J117">
            <v>436337.2</v>
          </cell>
          <cell r="K117">
            <v>45925.07</v>
          </cell>
          <cell r="L117">
            <v>1723383.42</v>
          </cell>
          <cell r="M117">
            <v>1567909.97</v>
          </cell>
          <cell r="N117">
            <v>3638192.37</v>
          </cell>
          <cell r="O117">
            <v>1863498.5</v>
          </cell>
          <cell r="P117">
            <v>703718.53</v>
          </cell>
          <cell r="Q117">
            <v>2127164.17</v>
          </cell>
          <cell r="R117">
            <v>32594541.46000002</v>
          </cell>
          <cell r="S117">
            <v>968246.92</v>
          </cell>
          <cell r="T117">
            <v>64096.06</v>
          </cell>
          <cell r="U117">
            <v>77356.439999999988</v>
          </cell>
          <cell r="V117">
            <v>0</v>
          </cell>
          <cell r="W117">
            <v>200680.14</v>
          </cell>
          <cell r="X117">
            <v>714310.21</v>
          </cell>
          <cell r="Y117">
            <v>936176.68</v>
          </cell>
          <cell r="Z117">
            <v>-3270.42</v>
          </cell>
          <cell r="AA117">
            <v>266178</v>
          </cell>
          <cell r="AB117">
            <v>2523179.8199999998</v>
          </cell>
          <cell r="AC117">
            <v>405610.66000000003</v>
          </cell>
          <cell r="AD117">
            <v>0</v>
          </cell>
          <cell r="AE117">
            <v>-183417.7</v>
          </cell>
          <cell r="AF117">
            <v>167935.62999999998</v>
          </cell>
          <cell r="AG117">
            <v>420746.73</v>
          </cell>
          <cell r="AH117">
            <v>1959254.48</v>
          </cell>
          <cell r="AI117">
            <v>1504046.26</v>
          </cell>
          <cell r="AJ117">
            <v>1786385.1099999999</v>
          </cell>
          <cell r="AK117">
            <v>135791.75</v>
          </cell>
          <cell r="AL117">
            <v>610398.76</v>
          </cell>
          <cell r="AM117">
            <v>895294.86</v>
          </cell>
          <cell r="AN117">
            <v>33895.209999999985</v>
          </cell>
          <cell r="AO117">
            <v>0</v>
          </cell>
          <cell r="AP117">
            <v>-2530.88</v>
          </cell>
          <cell r="AQ117">
            <v>0</v>
          </cell>
          <cell r="AR117">
            <v>0</v>
          </cell>
          <cell r="AS117">
            <v>0</v>
          </cell>
          <cell r="AT117">
            <v>284788.78000000003</v>
          </cell>
          <cell r="AU117">
            <v>59494469.990000002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110410939.95</v>
          </cell>
        </row>
        <row r="118">
          <cell r="F118" t="str">
            <v>18401</v>
          </cell>
          <cell r="G118">
            <v>273933.39</v>
          </cell>
          <cell r="H118">
            <v>643116.38000000012</v>
          </cell>
          <cell r="I118">
            <v>864743.65</v>
          </cell>
          <cell r="J118">
            <v>715211.60999999987</v>
          </cell>
          <cell r="K118">
            <v>173486.88</v>
          </cell>
          <cell r="L118">
            <v>2476615.7300000004</v>
          </cell>
          <cell r="M118">
            <v>2527264.5999999996</v>
          </cell>
          <cell r="N118">
            <v>5552175.9800000014</v>
          </cell>
          <cell r="O118">
            <v>2607389.7599999998</v>
          </cell>
          <cell r="P118">
            <v>1062673.1399999999</v>
          </cell>
          <cell r="Q118">
            <v>3588568.6000000006</v>
          </cell>
          <cell r="R118">
            <v>64659072.750000022</v>
          </cell>
          <cell r="S118">
            <v>1861744.74</v>
          </cell>
          <cell r="T118">
            <v>0</v>
          </cell>
          <cell r="U118">
            <v>1452664.6099999999</v>
          </cell>
          <cell r="V118">
            <v>209412.03</v>
          </cell>
          <cell r="W118">
            <v>309717.49000000005</v>
          </cell>
          <cell r="X118">
            <v>1525690.86</v>
          </cell>
          <cell r="Y118">
            <v>1537787.5399999996</v>
          </cell>
          <cell r="Z118">
            <v>-9567.25</v>
          </cell>
          <cell r="AA118">
            <v>517748.09</v>
          </cell>
          <cell r="AB118">
            <v>3967130.0900000003</v>
          </cell>
          <cell r="AC118">
            <v>858750.98</v>
          </cell>
          <cell r="AD118">
            <v>162068.60999999999</v>
          </cell>
          <cell r="AE118">
            <v>-503195.86</v>
          </cell>
          <cell r="AF118">
            <v>304434.86</v>
          </cell>
          <cell r="AG118">
            <v>696750.63000000012</v>
          </cell>
          <cell r="AH118">
            <v>3290692.9900000007</v>
          </cell>
          <cell r="AI118">
            <v>1969128.14</v>
          </cell>
          <cell r="AJ118">
            <v>2436495.69</v>
          </cell>
          <cell r="AK118">
            <v>10500</v>
          </cell>
          <cell r="AL118">
            <v>1422008.3</v>
          </cell>
          <cell r="AM118">
            <v>2398341.5300000003</v>
          </cell>
          <cell r="AN118">
            <v>22261.530000000013</v>
          </cell>
          <cell r="AO118">
            <v>131356.57999999999</v>
          </cell>
          <cell r="AP118">
            <v>862.27000000000407</v>
          </cell>
          <cell r="AQ118">
            <v>0</v>
          </cell>
          <cell r="AR118">
            <v>0</v>
          </cell>
          <cell r="AS118">
            <v>0</v>
          </cell>
          <cell r="AT118">
            <v>693903.03000000014</v>
          </cell>
          <cell r="AU118">
            <v>110410939.95000002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88613703.739999995</v>
          </cell>
        </row>
        <row r="119">
          <cell r="F119" t="str">
            <v>18402</v>
          </cell>
          <cell r="G119">
            <v>262896.59000000003</v>
          </cell>
          <cell r="H119">
            <v>400430.13000000006</v>
          </cell>
          <cell r="I119">
            <v>986446.11</v>
          </cell>
          <cell r="J119">
            <v>747344.23</v>
          </cell>
          <cell r="K119">
            <v>135655.26999999999</v>
          </cell>
          <cell r="L119">
            <v>2053921.34</v>
          </cell>
          <cell r="M119">
            <v>865379.63</v>
          </cell>
          <cell r="N119">
            <v>5169011.2300000004</v>
          </cell>
          <cell r="O119">
            <v>2276123.6000000006</v>
          </cell>
          <cell r="P119">
            <v>1672981.4200000002</v>
          </cell>
          <cell r="Q119">
            <v>3345720.6000000006</v>
          </cell>
          <cell r="R119">
            <v>44869854.31000001</v>
          </cell>
          <cell r="S119">
            <v>821774.96</v>
          </cell>
          <cell r="T119">
            <v>170793.43</v>
          </cell>
          <cell r="U119">
            <v>6280796.0599999977</v>
          </cell>
          <cell r="V119">
            <v>405680.77</v>
          </cell>
          <cell r="W119">
            <v>281822.56</v>
          </cell>
          <cell r="X119">
            <v>1598941.97</v>
          </cell>
          <cell r="Y119">
            <v>1272392.4899999998</v>
          </cell>
          <cell r="Z119">
            <v>-53664.78</v>
          </cell>
          <cell r="AA119">
            <v>662130.42000000004</v>
          </cell>
          <cell r="AB119">
            <v>3421465.48</v>
          </cell>
          <cell r="AC119">
            <v>874035.17</v>
          </cell>
          <cell r="AD119">
            <v>75747.53</v>
          </cell>
          <cell r="AE119">
            <v>-277981.27</v>
          </cell>
          <cell r="AF119">
            <v>444403.35</v>
          </cell>
          <cell r="AG119">
            <v>394289.55</v>
          </cell>
          <cell r="AH119">
            <v>2856635.9</v>
          </cell>
          <cell r="AI119">
            <v>1654440.9100000001</v>
          </cell>
          <cell r="AJ119">
            <v>2181966.8199999998</v>
          </cell>
          <cell r="AK119">
            <v>11443.43</v>
          </cell>
          <cell r="AL119">
            <v>734599.42</v>
          </cell>
          <cell r="AM119">
            <v>1345213.41</v>
          </cell>
          <cell r="AN119">
            <v>0</v>
          </cell>
          <cell r="AO119">
            <v>148450.31</v>
          </cell>
          <cell r="AP119">
            <v>70780.909999999989</v>
          </cell>
          <cell r="AQ119">
            <v>0</v>
          </cell>
          <cell r="AR119">
            <v>0</v>
          </cell>
          <cell r="AS119">
            <v>0</v>
          </cell>
          <cell r="AT119">
            <v>451780.48000000004</v>
          </cell>
          <cell r="AU119">
            <v>88613703.74000001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434566.04</v>
          </cell>
        </row>
        <row r="120">
          <cell r="F120" t="str">
            <v>19007</v>
          </cell>
          <cell r="G120">
            <v>3028.14</v>
          </cell>
          <cell r="H120">
            <v>12918</v>
          </cell>
          <cell r="I120">
            <v>7221.16</v>
          </cell>
          <cell r="L120">
            <v>7105.21</v>
          </cell>
          <cell r="P120">
            <v>1107.25</v>
          </cell>
          <cell r="Q120">
            <v>9264.64</v>
          </cell>
          <cell r="R120">
            <v>235728.11</v>
          </cell>
          <cell r="S120">
            <v>391.21</v>
          </cell>
          <cell r="T120">
            <v>95392.8</v>
          </cell>
          <cell r="U120">
            <v>2596.6</v>
          </cell>
          <cell r="AG120">
            <v>11927.36</v>
          </cell>
          <cell r="AH120">
            <v>25488.079999999998</v>
          </cell>
          <cell r="AI120">
            <v>7550.52</v>
          </cell>
          <cell r="AJ120">
            <v>11529.51</v>
          </cell>
          <cell r="AL120">
            <v>3317.45</v>
          </cell>
          <cell r="AU120">
            <v>434566.04000000004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1873452.62</v>
          </cell>
        </row>
        <row r="121">
          <cell r="F121" t="str">
            <v>19028</v>
          </cell>
          <cell r="G121">
            <v>4266.7300000000005</v>
          </cell>
          <cell r="H121">
            <v>81582.48</v>
          </cell>
          <cell r="I121">
            <v>79255.649999999994</v>
          </cell>
          <cell r="J121">
            <v>1918.06</v>
          </cell>
          <cell r="K121">
            <v>483.09999999999997</v>
          </cell>
          <cell r="L121">
            <v>5920.51</v>
          </cell>
          <cell r="M121">
            <v>9397.7099999999991</v>
          </cell>
          <cell r="N121">
            <v>132667.04999999999</v>
          </cell>
          <cell r="O121">
            <v>42644.79</v>
          </cell>
          <cell r="P121">
            <v>20559.560000000001</v>
          </cell>
          <cell r="Q121">
            <v>24291.309999999998</v>
          </cell>
          <cell r="R121">
            <v>949829.93</v>
          </cell>
          <cell r="S121">
            <v>70976.83</v>
          </cell>
          <cell r="T121">
            <v>3003</v>
          </cell>
          <cell r="U121">
            <v>3038.16</v>
          </cell>
          <cell r="V121">
            <v>1079.79</v>
          </cell>
          <cell r="W121">
            <v>2616.89</v>
          </cell>
          <cell r="X121">
            <v>28312.79</v>
          </cell>
          <cell r="Y121">
            <v>50813.729999999996</v>
          </cell>
          <cell r="Z121">
            <v>0</v>
          </cell>
          <cell r="AA121">
            <v>20334.759999999998</v>
          </cell>
          <cell r="AB121">
            <v>59368.04</v>
          </cell>
          <cell r="AC121">
            <v>24003.469999999998</v>
          </cell>
          <cell r="AD121">
            <v>31303.79</v>
          </cell>
          <cell r="AE121">
            <v>-28018.62</v>
          </cell>
          <cell r="AF121">
            <v>47471.72</v>
          </cell>
          <cell r="AG121">
            <v>498.07</v>
          </cell>
          <cell r="AH121">
            <v>42387.7</v>
          </cell>
          <cell r="AI121">
            <v>56036.71</v>
          </cell>
          <cell r="AJ121">
            <v>80625.850000000006</v>
          </cell>
          <cell r="AK121">
            <v>0</v>
          </cell>
          <cell r="AL121">
            <v>0</v>
          </cell>
          <cell r="AM121">
            <v>24526.080000000002</v>
          </cell>
          <cell r="AN121">
            <v>2156.98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100</v>
          </cell>
          <cell r="AT121">
            <v>0</v>
          </cell>
          <cell r="AU121">
            <v>1873452.6199999999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2257843.4300000002</v>
          </cell>
        </row>
        <row r="122">
          <cell r="F122" t="str">
            <v>19400</v>
          </cell>
          <cell r="G122">
            <v>17004.530000000002</v>
          </cell>
          <cell r="H122">
            <v>146294.04999999999</v>
          </cell>
          <cell r="I122">
            <v>85233.169999999984</v>
          </cell>
          <cell r="J122">
            <v>64657.950000000004</v>
          </cell>
          <cell r="K122">
            <v>552</v>
          </cell>
          <cell r="L122">
            <v>43743.89</v>
          </cell>
          <cell r="M122">
            <v>0</v>
          </cell>
          <cell r="N122">
            <v>0</v>
          </cell>
          <cell r="O122">
            <v>0</v>
          </cell>
          <cell r="P122">
            <v>26032.32</v>
          </cell>
          <cell r="Q122">
            <v>81319.09</v>
          </cell>
          <cell r="R122">
            <v>1263410.9300000002</v>
          </cell>
          <cell r="S122">
            <v>93149.260000000009</v>
          </cell>
          <cell r="T122">
            <v>19886.400000000001</v>
          </cell>
          <cell r="U122">
            <v>0</v>
          </cell>
          <cell r="V122">
            <v>0</v>
          </cell>
          <cell r="W122">
            <v>0</v>
          </cell>
          <cell r="X122">
            <v>27263.55</v>
          </cell>
          <cell r="Y122">
            <v>45245.069999999992</v>
          </cell>
          <cell r="Z122">
            <v>0</v>
          </cell>
          <cell r="AA122">
            <v>29067.1</v>
          </cell>
          <cell r="AB122">
            <v>57683.25</v>
          </cell>
          <cell r="AC122">
            <v>14985.25</v>
          </cell>
          <cell r="AD122">
            <v>5060</v>
          </cell>
          <cell r="AE122">
            <v>-30876.54</v>
          </cell>
          <cell r="AF122">
            <v>0</v>
          </cell>
          <cell r="AG122">
            <v>11991.52</v>
          </cell>
          <cell r="AH122">
            <v>95946.689999999988</v>
          </cell>
          <cell r="AI122">
            <v>66752.02</v>
          </cell>
          <cell r="AJ122">
            <v>65591.72</v>
          </cell>
          <cell r="AK122">
            <v>0</v>
          </cell>
          <cell r="AL122">
            <v>16034</v>
          </cell>
          <cell r="AM122">
            <v>7181.1</v>
          </cell>
          <cell r="AN122">
            <v>0</v>
          </cell>
          <cell r="AO122">
            <v>0</v>
          </cell>
          <cell r="AP122">
            <v>4635.1099999999997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2257843.4300000006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27061760.309999999</v>
          </cell>
        </row>
        <row r="123">
          <cell r="F123" t="str">
            <v>19401</v>
          </cell>
          <cell r="G123">
            <v>54098.39</v>
          </cell>
          <cell r="H123">
            <v>482943.54000000004</v>
          </cell>
          <cell r="I123">
            <v>400378.14</v>
          </cell>
          <cell r="J123">
            <v>147288.76999999999</v>
          </cell>
          <cell r="K123">
            <v>21764.38</v>
          </cell>
          <cell r="L123">
            <v>333603.38</v>
          </cell>
          <cell r="M123">
            <v>523407.27</v>
          </cell>
          <cell r="N123">
            <v>1322508.0000000002</v>
          </cell>
          <cell r="O123">
            <v>693202.46</v>
          </cell>
          <cell r="P123">
            <v>261870.01000000004</v>
          </cell>
          <cell r="Q123">
            <v>881432.12999999989</v>
          </cell>
          <cell r="R123">
            <v>14729861.159999991</v>
          </cell>
          <cell r="S123">
            <v>788616.55999999994</v>
          </cell>
          <cell r="T123">
            <v>0</v>
          </cell>
          <cell r="U123">
            <v>147630.44999999998</v>
          </cell>
          <cell r="V123">
            <v>161659.94</v>
          </cell>
          <cell r="W123">
            <v>83106.009999999995</v>
          </cell>
          <cell r="X123">
            <v>396708.85</v>
          </cell>
          <cell r="Y123">
            <v>458130.25999999995</v>
          </cell>
          <cell r="Z123">
            <v>-7760.9</v>
          </cell>
          <cell r="AA123">
            <v>158775.71</v>
          </cell>
          <cell r="AB123">
            <v>767694.21</v>
          </cell>
          <cell r="AC123">
            <v>285235.63000000006</v>
          </cell>
          <cell r="AD123">
            <v>26575.23</v>
          </cell>
          <cell r="AE123">
            <v>-107508.7</v>
          </cell>
          <cell r="AF123">
            <v>78088.28</v>
          </cell>
          <cell r="AG123">
            <v>398116.77</v>
          </cell>
          <cell r="AH123">
            <v>1081355.1800000002</v>
          </cell>
          <cell r="AI123">
            <v>507437.11000000004</v>
          </cell>
          <cell r="AJ123">
            <v>791821.87</v>
          </cell>
          <cell r="AK123">
            <v>4650.25</v>
          </cell>
          <cell r="AL123">
            <v>199489.26</v>
          </cell>
          <cell r="AM123">
            <v>628388.1</v>
          </cell>
          <cell r="AN123">
            <v>201360.68000000002</v>
          </cell>
          <cell r="AO123">
            <v>0</v>
          </cell>
          <cell r="AP123">
            <v>29416.799999999999</v>
          </cell>
          <cell r="AQ123">
            <v>0</v>
          </cell>
          <cell r="AR123">
            <v>0</v>
          </cell>
          <cell r="AS123">
            <v>0</v>
          </cell>
          <cell r="AT123">
            <v>130415.12999999999</v>
          </cell>
          <cell r="AU123">
            <v>27061760.310000002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6592315.7599999998</v>
          </cell>
        </row>
        <row r="124">
          <cell r="F124" t="str">
            <v>19403</v>
          </cell>
          <cell r="G124">
            <v>28845.96</v>
          </cell>
          <cell r="H124">
            <v>151353.82</v>
          </cell>
          <cell r="I124">
            <v>159505.49000000002</v>
          </cell>
          <cell r="J124">
            <v>0</v>
          </cell>
          <cell r="K124">
            <v>3014.63</v>
          </cell>
          <cell r="L124">
            <v>68564.689999999988</v>
          </cell>
          <cell r="M124">
            <v>87440.04</v>
          </cell>
          <cell r="N124">
            <v>314702.78000000003</v>
          </cell>
          <cell r="O124">
            <v>112916.43</v>
          </cell>
          <cell r="P124">
            <v>0</v>
          </cell>
          <cell r="Q124">
            <v>134800.19</v>
          </cell>
          <cell r="R124">
            <v>3694372.2599999988</v>
          </cell>
          <cell r="S124">
            <v>279110.32</v>
          </cell>
          <cell r="T124">
            <v>0</v>
          </cell>
          <cell r="U124">
            <v>475</v>
          </cell>
          <cell r="V124">
            <v>381.72</v>
          </cell>
          <cell r="W124">
            <v>0</v>
          </cell>
          <cell r="X124">
            <v>113826.39</v>
          </cell>
          <cell r="Y124">
            <v>135267.29</v>
          </cell>
          <cell r="Z124">
            <v>0</v>
          </cell>
          <cell r="AA124">
            <v>634</v>
          </cell>
          <cell r="AB124">
            <v>270755.08999999997</v>
          </cell>
          <cell r="AC124">
            <v>115297.98000000001</v>
          </cell>
          <cell r="AD124">
            <v>0</v>
          </cell>
          <cell r="AE124">
            <v>-73956.11</v>
          </cell>
          <cell r="AF124">
            <v>194</v>
          </cell>
          <cell r="AG124">
            <v>42897.919999999998</v>
          </cell>
          <cell r="AH124">
            <v>282165.02</v>
          </cell>
          <cell r="AI124">
            <v>207600.05000000002</v>
          </cell>
          <cell r="AJ124">
            <v>364138.66000000003</v>
          </cell>
          <cell r="AK124">
            <v>0</v>
          </cell>
          <cell r="AL124">
            <v>71846.34</v>
          </cell>
          <cell r="AM124">
            <v>22329.35</v>
          </cell>
          <cell r="AN124">
            <v>918.8</v>
          </cell>
          <cell r="AO124">
            <v>0</v>
          </cell>
          <cell r="AP124">
            <v>2917.65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6592315.7599999979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8062078.4000000004</v>
          </cell>
        </row>
        <row r="125">
          <cell r="F125" t="str">
            <v>19404</v>
          </cell>
          <cell r="G125">
            <v>46013.950000000004</v>
          </cell>
          <cell r="H125">
            <v>213972.34999999998</v>
          </cell>
          <cell r="I125">
            <v>212820.85</v>
          </cell>
          <cell r="J125">
            <v>8509.85</v>
          </cell>
          <cell r="K125">
            <v>2000</v>
          </cell>
          <cell r="L125">
            <v>183420.95000000007</v>
          </cell>
          <cell r="M125">
            <v>82156.189999999988</v>
          </cell>
          <cell r="N125">
            <v>532916.46</v>
          </cell>
          <cell r="O125">
            <v>255640.87000000002</v>
          </cell>
          <cell r="P125">
            <v>2349.98</v>
          </cell>
          <cell r="Q125">
            <v>160379.18000000002</v>
          </cell>
          <cell r="R125">
            <v>4332076.3899999997</v>
          </cell>
          <cell r="S125">
            <v>320617.62999999995</v>
          </cell>
          <cell r="T125">
            <v>0</v>
          </cell>
          <cell r="U125">
            <v>67500.000000000015</v>
          </cell>
          <cell r="V125">
            <v>16999.260000000002</v>
          </cell>
          <cell r="W125">
            <v>39975.599999999999</v>
          </cell>
          <cell r="X125">
            <v>134449.23000000001</v>
          </cell>
          <cell r="Y125">
            <v>87591.409999999989</v>
          </cell>
          <cell r="Z125">
            <v>0</v>
          </cell>
          <cell r="AA125">
            <v>41616.080000000002</v>
          </cell>
          <cell r="AB125">
            <v>274603.65999999997</v>
          </cell>
          <cell r="AC125">
            <v>59237.060000000005</v>
          </cell>
          <cell r="AD125">
            <v>10886.5</v>
          </cell>
          <cell r="AE125">
            <v>-75973.820000000007</v>
          </cell>
          <cell r="AF125">
            <v>84102.29</v>
          </cell>
          <cell r="AG125">
            <v>74599.53</v>
          </cell>
          <cell r="AH125">
            <v>322755.95</v>
          </cell>
          <cell r="AI125">
            <v>34507.49</v>
          </cell>
          <cell r="AJ125">
            <v>220827.12</v>
          </cell>
          <cell r="AK125">
            <v>6412.3099999999995</v>
          </cell>
          <cell r="AL125">
            <v>70864.3</v>
          </cell>
          <cell r="AM125">
            <v>227910.10000000003</v>
          </cell>
          <cell r="AN125">
            <v>0</v>
          </cell>
          <cell r="AO125">
            <v>0</v>
          </cell>
          <cell r="AP125">
            <v>10339.68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8062078.3999999985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1893397.98</v>
          </cell>
        </row>
        <row r="126">
          <cell r="F126" t="str">
            <v>20094</v>
          </cell>
          <cell r="G126">
            <v>2948.0099999999998</v>
          </cell>
          <cell r="H126">
            <v>96885.569999999992</v>
          </cell>
          <cell r="I126">
            <v>44660.19</v>
          </cell>
          <cell r="J126">
            <v>0</v>
          </cell>
          <cell r="K126">
            <v>0</v>
          </cell>
          <cell r="L126">
            <v>0</v>
          </cell>
          <cell r="M126">
            <v>1720.5699999999997</v>
          </cell>
          <cell r="N126">
            <v>65069.009999999995</v>
          </cell>
          <cell r="O126">
            <v>0</v>
          </cell>
          <cell r="P126">
            <v>5155.84</v>
          </cell>
          <cell r="Q126">
            <v>0</v>
          </cell>
          <cell r="R126">
            <v>1071822.8700000001</v>
          </cell>
          <cell r="S126">
            <v>19463.460000000003</v>
          </cell>
          <cell r="T126">
            <v>164818.71999999997</v>
          </cell>
          <cell r="U126">
            <v>3206.25</v>
          </cell>
          <cell r="V126">
            <v>0</v>
          </cell>
          <cell r="W126">
            <v>165.19</v>
          </cell>
          <cell r="X126">
            <v>34829.050000000003</v>
          </cell>
          <cell r="Y126">
            <v>43859.579999999994</v>
          </cell>
          <cell r="Z126">
            <v>0</v>
          </cell>
          <cell r="AA126">
            <v>3034</v>
          </cell>
          <cell r="AB126">
            <v>38464.550000000003</v>
          </cell>
          <cell r="AC126">
            <v>3510.21</v>
          </cell>
          <cell r="AD126">
            <v>0</v>
          </cell>
          <cell r="AE126">
            <v>0</v>
          </cell>
          <cell r="AF126">
            <v>0</v>
          </cell>
          <cell r="AG126">
            <v>2288.92</v>
          </cell>
          <cell r="AH126">
            <v>78558.5</v>
          </cell>
          <cell r="AI126">
            <v>88571.760000000024</v>
          </cell>
          <cell r="AJ126">
            <v>41200.770000000004</v>
          </cell>
          <cell r="AK126">
            <v>320.05</v>
          </cell>
          <cell r="AL126">
            <v>26811</v>
          </cell>
          <cell r="AM126">
            <v>55504.26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529.65000000000009</v>
          </cell>
          <cell r="AU126">
            <v>1893397.98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1731725.58</v>
          </cell>
        </row>
        <row r="127">
          <cell r="F127" t="str">
            <v>20203</v>
          </cell>
          <cell r="G127">
            <v>10714.56</v>
          </cell>
          <cell r="H127">
            <v>57838.39</v>
          </cell>
          <cell r="I127">
            <v>93781.74</v>
          </cell>
          <cell r="J127">
            <v>0</v>
          </cell>
          <cell r="K127">
            <v>0</v>
          </cell>
          <cell r="L127">
            <v>0</v>
          </cell>
          <cell r="M127">
            <v>809.34999999999991</v>
          </cell>
          <cell r="N127">
            <v>43022.92</v>
          </cell>
          <cell r="O127">
            <v>0</v>
          </cell>
          <cell r="P127">
            <v>0</v>
          </cell>
          <cell r="Q127">
            <v>0</v>
          </cell>
          <cell r="R127">
            <v>1094059.2199999997</v>
          </cell>
          <cell r="S127">
            <v>38730.870000000003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61554.78</v>
          </cell>
          <cell r="AB127">
            <v>112274.29</v>
          </cell>
          <cell r="AC127">
            <v>7316.97</v>
          </cell>
          <cell r="AD127">
            <v>0</v>
          </cell>
          <cell r="AE127">
            <v>0</v>
          </cell>
          <cell r="AF127">
            <v>0</v>
          </cell>
          <cell r="AG127">
            <v>249.05</v>
          </cell>
          <cell r="AH127">
            <v>113832.82</v>
          </cell>
          <cell r="AI127">
            <v>3320.45</v>
          </cell>
          <cell r="AJ127">
            <v>58438.17</v>
          </cell>
          <cell r="AK127">
            <v>0</v>
          </cell>
          <cell r="AL127">
            <v>29563</v>
          </cell>
          <cell r="AM127">
            <v>6219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1731725.5799999998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1053735.06</v>
          </cell>
        </row>
        <row r="128">
          <cell r="F128" t="str">
            <v>20215</v>
          </cell>
          <cell r="G128">
            <v>1253.0999999999999</v>
          </cell>
          <cell r="H128">
            <v>67234.64</v>
          </cell>
          <cell r="I128">
            <v>76471.98000000001</v>
          </cell>
          <cell r="J128">
            <v>0</v>
          </cell>
          <cell r="K128">
            <v>0</v>
          </cell>
          <cell r="L128">
            <v>0</v>
          </cell>
          <cell r="M128">
            <v>1866.78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503207.34999999992</v>
          </cell>
          <cell r="S128">
            <v>9447.19</v>
          </cell>
          <cell r="T128">
            <v>114690.13999999998</v>
          </cell>
          <cell r="U128">
            <v>2219.27</v>
          </cell>
          <cell r="V128">
            <v>0</v>
          </cell>
          <cell r="W128">
            <v>0</v>
          </cell>
          <cell r="X128">
            <v>14779.330000000002</v>
          </cell>
          <cell r="Y128">
            <v>45083.22</v>
          </cell>
          <cell r="Z128">
            <v>0</v>
          </cell>
          <cell r="AA128">
            <v>0</v>
          </cell>
          <cell r="AB128">
            <v>87925.169999999984</v>
          </cell>
          <cell r="AC128">
            <v>15970.39</v>
          </cell>
          <cell r="AD128">
            <v>0</v>
          </cell>
          <cell r="AE128">
            <v>0</v>
          </cell>
          <cell r="AF128">
            <v>0</v>
          </cell>
          <cell r="AG128">
            <v>520.46</v>
          </cell>
          <cell r="AH128">
            <v>35941.979999999996</v>
          </cell>
          <cell r="AI128">
            <v>23515.8</v>
          </cell>
          <cell r="AJ128">
            <v>28937.58</v>
          </cell>
          <cell r="AK128">
            <v>0</v>
          </cell>
          <cell r="AL128">
            <v>13568</v>
          </cell>
          <cell r="AM128">
            <v>10531.14</v>
          </cell>
          <cell r="AN128">
            <v>571.54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1053735.0599999998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2614081.42</v>
          </cell>
        </row>
        <row r="129">
          <cell r="F129" t="str">
            <v>20400</v>
          </cell>
          <cell r="G129">
            <v>14342.16</v>
          </cell>
          <cell r="H129">
            <v>167364.67000000001</v>
          </cell>
          <cell r="I129">
            <v>38905.64</v>
          </cell>
          <cell r="J129">
            <v>2791.38</v>
          </cell>
          <cell r="K129">
            <v>0</v>
          </cell>
          <cell r="L129">
            <v>13488.06</v>
          </cell>
          <cell r="M129">
            <v>5914.8899999999994</v>
          </cell>
          <cell r="N129">
            <v>139817.96999999997</v>
          </cell>
          <cell r="O129">
            <v>14696.32</v>
          </cell>
          <cell r="P129">
            <v>0</v>
          </cell>
          <cell r="Q129">
            <v>0</v>
          </cell>
          <cell r="R129">
            <v>1416243.5899999992</v>
          </cell>
          <cell r="S129">
            <v>84823.47</v>
          </cell>
          <cell r="T129">
            <v>223272.14</v>
          </cell>
          <cell r="U129">
            <v>8213.0400000000009</v>
          </cell>
          <cell r="V129">
            <v>4245.87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31705.690000000002</v>
          </cell>
          <cell r="AB129">
            <v>90317.930000000008</v>
          </cell>
          <cell r="AC129">
            <v>16197.46</v>
          </cell>
          <cell r="AD129">
            <v>3778.98</v>
          </cell>
          <cell r="AE129">
            <v>-40733.75</v>
          </cell>
          <cell r="AF129">
            <v>0</v>
          </cell>
          <cell r="AG129">
            <v>4430.3500000000004</v>
          </cell>
          <cell r="AH129">
            <v>104554.76</v>
          </cell>
          <cell r="AI129">
            <v>148107.07</v>
          </cell>
          <cell r="AJ129">
            <v>75847.55</v>
          </cell>
          <cell r="AK129">
            <v>437.41</v>
          </cell>
          <cell r="AL129">
            <v>20558.02</v>
          </cell>
          <cell r="AM129">
            <v>13338.35</v>
          </cell>
          <cell r="AN129">
            <v>0</v>
          </cell>
          <cell r="AO129">
            <v>0</v>
          </cell>
          <cell r="AP129">
            <v>11422.400000000001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2614081.419999999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1929801.97</v>
          </cell>
        </row>
        <row r="130">
          <cell r="F130" t="str">
            <v>20401</v>
          </cell>
          <cell r="G130">
            <v>1384.6799999999998</v>
          </cell>
          <cell r="H130">
            <v>60738.51</v>
          </cell>
          <cell r="I130">
            <v>84117.09</v>
          </cell>
          <cell r="J130">
            <v>0</v>
          </cell>
          <cell r="K130">
            <v>0</v>
          </cell>
          <cell r="L130">
            <v>2317.6400000000003</v>
          </cell>
          <cell r="M130">
            <v>28925.579999999998</v>
          </cell>
          <cell r="N130">
            <v>119565.04999999999</v>
          </cell>
          <cell r="O130">
            <v>49480.079999999994</v>
          </cell>
          <cell r="P130">
            <v>0</v>
          </cell>
          <cell r="Q130">
            <v>1553.13</v>
          </cell>
          <cell r="R130">
            <v>974263.70000000007</v>
          </cell>
          <cell r="S130">
            <v>56513.42</v>
          </cell>
          <cell r="T130">
            <v>89324.59</v>
          </cell>
          <cell r="U130">
            <v>0</v>
          </cell>
          <cell r="V130">
            <v>0</v>
          </cell>
          <cell r="W130">
            <v>0</v>
          </cell>
          <cell r="X130">
            <v>27736.12</v>
          </cell>
          <cell r="Y130">
            <v>60063.3</v>
          </cell>
          <cell r="Z130">
            <v>0</v>
          </cell>
          <cell r="AA130">
            <v>1458</v>
          </cell>
          <cell r="AB130">
            <v>28068.559999999998</v>
          </cell>
          <cell r="AC130">
            <v>26091.850000000002</v>
          </cell>
          <cell r="AD130">
            <v>2921.16</v>
          </cell>
          <cell r="AE130">
            <v>0</v>
          </cell>
          <cell r="AF130">
            <v>0</v>
          </cell>
          <cell r="AG130">
            <v>29462.400000000001</v>
          </cell>
          <cell r="AH130">
            <v>73685.75</v>
          </cell>
          <cell r="AI130">
            <v>88017.459999999992</v>
          </cell>
          <cell r="AJ130">
            <v>58040.57</v>
          </cell>
          <cell r="AK130">
            <v>0</v>
          </cell>
          <cell r="AL130">
            <v>12366.84</v>
          </cell>
          <cell r="AM130">
            <v>10345.83</v>
          </cell>
          <cell r="AN130">
            <v>0</v>
          </cell>
          <cell r="AO130">
            <v>0</v>
          </cell>
          <cell r="AP130">
            <v>43360.66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1929801.9700000002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2176894.9300000002</v>
          </cell>
        </row>
        <row r="131">
          <cell r="F131" t="str">
            <v>20402</v>
          </cell>
          <cell r="G131">
            <v>14592.63</v>
          </cell>
          <cell r="H131">
            <v>109049.11000000002</v>
          </cell>
          <cell r="I131">
            <v>57719.079999999994</v>
          </cell>
          <cell r="J131">
            <v>0</v>
          </cell>
          <cell r="K131">
            <v>0</v>
          </cell>
          <cell r="L131">
            <v>0</v>
          </cell>
          <cell r="M131">
            <v>32455.629999999997</v>
          </cell>
          <cell r="N131">
            <v>67791.91</v>
          </cell>
          <cell r="O131">
            <v>54331.270000000004</v>
          </cell>
          <cell r="P131">
            <v>13812.77</v>
          </cell>
          <cell r="Q131">
            <v>63.39</v>
          </cell>
          <cell r="R131">
            <v>988557.54</v>
          </cell>
          <cell r="S131">
            <v>77475.929999999993</v>
          </cell>
          <cell r="T131">
            <v>130543.97</v>
          </cell>
          <cell r="U131">
            <v>47392.979999999996</v>
          </cell>
          <cell r="V131">
            <v>31623.35</v>
          </cell>
          <cell r="W131">
            <v>7813.36</v>
          </cell>
          <cell r="X131">
            <v>32856.58</v>
          </cell>
          <cell r="Y131">
            <v>50231.810000000005</v>
          </cell>
          <cell r="Z131">
            <v>0</v>
          </cell>
          <cell r="AA131">
            <v>29657.3</v>
          </cell>
          <cell r="AB131">
            <v>84524.49</v>
          </cell>
          <cell r="AC131">
            <v>10993.099999999999</v>
          </cell>
          <cell r="AD131">
            <v>4381.8</v>
          </cell>
          <cell r="AE131">
            <v>-21660.98</v>
          </cell>
          <cell r="AF131">
            <v>43516.590000000004</v>
          </cell>
          <cell r="AG131">
            <v>27798.81</v>
          </cell>
          <cell r="AH131">
            <v>75624.330000000016</v>
          </cell>
          <cell r="AI131">
            <v>81463.03</v>
          </cell>
          <cell r="AJ131">
            <v>80894.63</v>
          </cell>
          <cell r="AK131">
            <v>1149.67</v>
          </cell>
          <cell r="AL131">
            <v>19902.2</v>
          </cell>
          <cell r="AM131">
            <v>11932.99</v>
          </cell>
          <cell r="AN131">
            <v>0</v>
          </cell>
          <cell r="AO131">
            <v>0</v>
          </cell>
          <cell r="AP131">
            <v>4785.3499999999995</v>
          </cell>
          <cell r="AQ131">
            <v>0</v>
          </cell>
          <cell r="AR131">
            <v>5320.92</v>
          </cell>
          <cell r="AS131">
            <v>0</v>
          </cell>
          <cell r="AT131">
            <v>299.39</v>
          </cell>
          <cell r="AU131">
            <v>2176894.9300000011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452943.23</v>
          </cell>
        </row>
        <row r="132">
          <cell r="F132" t="str">
            <v>20403</v>
          </cell>
          <cell r="G132">
            <v>635</v>
          </cell>
          <cell r="H132">
            <v>29305.49</v>
          </cell>
          <cell r="I132">
            <v>33493.97</v>
          </cell>
          <cell r="J132">
            <v>0</v>
          </cell>
          <cell r="K132">
            <v>0</v>
          </cell>
          <cell r="L132">
            <v>1316.3200000000002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225259.80000000002</v>
          </cell>
          <cell r="S132">
            <v>0</v>
          </cell>
          <cell r="T132">
            <v>47279.09</v>
          </cell>
          <cell r="U132">
            <v>0</v>
          </cell>
          <cell r="V132">
            <v>0</v>
          </cell>
          <cell r="W132">
            <v>0</v>
          </cell>
          <cell r="X132">
            <v>888.22</v>
          </cell>
          <cell r="Y132">
            <v>0</v>
          </cell>
          <cell r="Z132">
            <v>0</v>
          </cell>
          <cell r="AA132">
            <v>15662.739999999998</v>
          </cell>
          <cell r="AB132">
            <v>48914.65</v>
          </cell>
          <cell r="AC132">
            <v>8633.9699999999993</v>
          </cell>
          <cell r="AD132">
            <v>2922</v>
          </cell>
          <cell r="AE132">
            <v>0</v>
          </cell>
          <cell r="AF132">
            <v>0</v>
          </cell>
          <cell r="AG132">
            <v>0</v>
          </cell>
          <cell r="AH132">
            <v>13810.830000000002</v>
          </cell>
          <cell r="AI132">
            <v>0</v>
          </cell>
          <cell r="AJ132">
            <v>12911.11</v>
          </cell>
          <cell r="AK132">
            <v>0</v>
          </cell>
          <cell r="AL132">
            <v>4293</v>
          </cell>
          <cell r="AM132">
            <v>7617.04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452943.23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10682997.779999999</v>
          </cell>
        </row>
        <row r="133">
          <cell r="F133" t="str">
            <v>20404</v>
          </cell>
          <cell r="G133">
            <v>58386.600000000006</v>
          </cell>
          <cell r="H133">
            <v>222683.41999999998</v>
          </cell>
          <cell r="I133">
            <v>183999.74</v>
          </cell>
          <cell r="J133">
            <v>49664.959999999999</v>
          </cell>
          <cell r="K133">
            <v>5757.89</v>
          </cell>
          <cell r="L133">
            <v>60919.189999999995</v>
          </cell>
          <cell r="M133">
            <v>110288.53</v>
          </cell>
          <cell r="N133">
            <v>651061.51</v>
          </cell>
          <cell r="O133">
            <v>286860.52</v>
          </cell>
          <cell r="P133">
            <v>50642.16</v>
          </cell>
          <cell r="Q133">
            <v>66604.5</v>
          </cell>
          <cell r="R133">
            <v>5548814.9699999997</v>
          </cell>
          <cell r="S133">
            <v>390148.39999999991</v>
          </cell>
          <cell r="T133">
            <v>939849.22</v>
          </cell>
          <cell r="U133">
            <v>85838.8</v>
          </cell>
          <cell r="V133">
            <v>46789.4</v>
          </cell>
          <cell r="W133">
            <v>13032.05</v>
          </cell>
          <cell r="X133">
            <v>139419.54999999999</v>
          </cell>
          <cell r="Y133">
            <v>238566.50000000003</v>
          </cell>
          <cell r="Z133">
            <v>0</v>
          </cell>
          <cell r="AA133">
            <v>36897.57</v>
          </cell>
          <cell r="AB133">
            <v>400446.30999999994</v>
          </cell>
          <cell r="AC133">
            <v>80192.289999999994</v>
          </cell>
          <cell r="AD133">
            <v>15345.02</v>
          </cell>
          <cell r="AE133">
            <v>-143207.29999999999</v>
          </cell>
          <cell r="AF133">
            <v>68944</v>
          </cell>
          <cell r="AG133">
            <v>65161.810000000005</v>
          </cell>
          <cell r="AH133">
            <v>333125.30000000005</v>
          </cell>
          <cell r="AI133">
            <v>83137.06</v>
          </cell>
          <cell r="AJ133">
            <v>303891.03000000003</v>
          </cell>
          <cell r="AK133">
            <v>0</v>
          </cell>
          <cell r="AL133">
            <v>96837.64</v>
          </cell>
          <cell r="AM133">
            <v>163814.13</v>
          </cell>
          <cell r="AN133">
            <v>4804.0200000000004</v>
          </cell>
          <cell r="AO133">
            <v>0</v>
          </cell>
          <cell r="AP133">
            <v>24280.989999999998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10682997.780000005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12478685.75</v>
          </cell>
        </row>
        <row r="134">
          <cell r="F134" t="str">
            <v>20405</v>
          </cell>
          <cell r="G134">
            <v>62070.740000000005</v>
          </cell>
          <cell r="H134">
            <v>110141.95</v>
          </cell>
          <cell r="I134">
            <v>255486.52000000002</v>
          </cell>
          <cell r="J134">
            <v>0</v>
          </cell>
          <cell r="K134">
            <v>0</v>
          </cell>
          <cell r="L134">
            <v>230286.99000000005</v>
          </cell>
          <cell r="M134">
            <v>133469.36000000002</v>
          </cell>
          <cell r="N134">
            <v>748061.39</v>
          </cell>
          <cell r="O134">
            <v>190409.13999999998</v>
          </cell>
          <cell r="P134">
            <v>22169.980000000003</v>
          </cell>
          <cell r="Q134">
            <v>21845.34</v>
          </cell>
          <cell r="R134">
            <v>6372100.7700000014</v>
          </cell>
          <cell r="S134">
            <v>390452.84</v>
          </cell>
          <cell r="T134">
            <v>1574032.4899999998</v>
          </cell>
          <cell r="U134">
            <v>120252.88</v>
          </cell>
          <cell r="V134">
            <v>54184.029999999992</v>
          </cell>
          <cell r="W134">
            <v>51808.47</v>
          </cell>
          <cell r="X134">
            <v>162287.29</v>
          </cell>
          <cell r="Y134">
            <v>184750.72000000003</v>
          </cell>
          <cell r="Z134">
            <v>0</v>
          </cell>
          <cell r="AA134">
            <v>115754.61000000002</v>
          </cell>
          <cell r="AB134">
            <v>445509.19</v>
          </cell>
          <cell r="AC134">
            <v>164382.12000000002</v>
          </cell>
          <cell r="AD134">
            <v>0</v>
          </cell>
          <cell r="AE134">
            <v>-168072.83</v>
          </cell>
          <cell r="AF134">
            <v>0</v>
          </cell>
          <cell r="AG134">
            <v>91220.369999999981</v>
          </cell>
          <cell r="AH134">
            <v>376836.54000000004</v>
          </cell>
          <cell r="AI134">
            <v>201962.49</v>
          </cell>
          <cell r="AJ134">
            <v>275339.88</v>
          </cell>
          <cell r="AK134">
            <v>15180</v>
          </cell>
          <cell r="AL134">
            <v>124928.17</v>
          </cell>
          <cell r="AM134">
            <v>59897.590000000004</v>
          </cell>
          <cell r="AN134">
            <v>0</v>
          </cell>
          <cell r="AO134">
            <v>0</v>
          </cell>
          <cell r="AP134">
            <v>30873.89</v>
          </cell>
          <cell r="AQ134">
            <v>0</v>
          </cell>
          <cell r="AR134">
            <v>0</v>
          </cell>
          <cell r="AS134">
            <v>0</v>
          </cell>
          <cell r="AT134">
            <v>61062.83</v>
          </cell>
          <cell r="AU134">
            <v>12478685.75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2911396.32</v>
          </cell>
        </row>
        <row r="135">
          <cell r="F135" t="str">
            <v>20406</v>
          </cell>
          <cell r="G135">
            <v>40130.15</v>
          </cell>
          <cell r="H135">
            <v>74184.3</v>
          </cell>
          <cell r="I135">
            <v>72324.399999999994</v>
          </cell>
          <cell r="J135">
            <v>1943</v>
          </cell>
          <cell r="K135">
            <v>2000</v>
          </cell>
          <cell r="L135">
            <v>31528.370000000003</v>
          </cell>
          <cell r="M135">
            <v>17837.759999999998</v>
          </cell>
          <cell r="N135">
            <v>191686.15</v>
          </cell>
          <cell r="O135">
            <v>0</v>
          </cell>
          <cell r="P135">
            <v>42629.159999999996</v>
          </cell>
          <cell r="Q135">
            <v>902.03</v>
          </cell>
          <cell r="R135">
            <v>1375372.01</v>
          </cell>
          <cell r="S135">
            <v>36620.049999999996</v>
          </cell>
          <cell r="T135">
            <v>337469.69</v>
          </cell>
          <cell r="U135">
            <v>1716.64</v>
          </cell>
          <cell r="V135">
            <v>596.64</v>
          </cell>
          <cell r="W135">
            <v>0</v>
          </cell>
          <cell r="X135">
            <v>62004.480000000003</v>
          </cell>
          <cell r="Y135">
            <v>61308.31</v>
          </cell>
          <cell r="Z135">
            <v>0</v>
          </cell>
          <cell r="AA135">
            <v>1114.25</v>
          </cell>
          <cell r="AB135">
            <v>170883.01</v>
          </cell>
          <cell r="AC135">
            <v>53104.189999999995</v>
          </cell>
          <cell r="AD135">
            <v>6802.16</v>
          </cell>
          <cell r="AE135">
            <v>-6398.8</v>
          </cell>
          <cell r="AF135">
            <v>0</v>
          </cell>
          <cell r="AG135">
            <v>16356.67</v>
          </cell>
          <cell r="AH135">
            <v>93070.16</v>
          </cell>
          <cell r="AI135">
            <v>36722.82</v>
          </cell>
          <cell r="AJ135">
            <v>130747.69</v>
          </cell>
          <cell r="AK135">
            <v>5092.62</v>
          </cell>
          <cell r="AL135">
            <v>37029.839999999997</v>
          </cell>
          <cell r="AM135">
            <v>10995.29</v>
          </cell>
          <cell r="AN135">
            <v>0</v>
          </cell>
          <cell r="AO135">
            <v>0</v>
          </cell>
          <cell r="AP135">
            <v>5623.28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2911396.3200000003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6913716.5700000003</v>
          </cell>
        </row>
        <row r="136">
          <cell r="F136" t="str">
            <v>21014</v>
          </cell>
          <cell r="G136">
            <v>38021.57</v>
          </cell>
          <cell r="H136">
            <v>158117.85999999999</v>
          </cell>
          <cell r="I136">
            <v>173789.66</v>
          </cell>
          <cell r="J136">
            <v>19587.96</v>
          </cell>
          <cell r="K136">
            <v>18053.53</v>
          </cell>
          <cell r="L136">
            <v>54691.61</v>
          </cell>
          <cell r="M136">
            <v>63736.45</v>
          </cell>
          <cell r="N136">
            <v>365780.13</v>
          </cell>
          <cell r="O136">
            <v>93512.699999999983</v>
          </cell>
          <cell r="P136">
            <v>71645.81</v>
          </cell>
          <cell r="Q136">
            <v>20824.41</v>
          </cell>
          <cell r="R136">
            <v>4127969.2</v>
          </cell>
          <cell r="S136">
            <v>239587.27000000002</v>
          </cell>
          <cell r="T136">
            <v>80711.039999999994</v>
          </cell>
          <cell r="U136">
            <v>117208.94000000005</v>
          </cell>
          <cell r="V136">
            <v>75273.77</v>
          </cell>
          <cell r="W136">
            <v>1072.1599999999999</v>
          </cell>
          <cell r="X136">
            <v>6504.12</v>
          </cell>
          <cell r="Y136">
            <v>232643.11000000002</v>
          </cell>
          <cell r="Z136">
            <v>0</v>
          </cell>
          <cell r="AA136">
            <v>15665.07</v>
          </cell>
          <cell r="AB136">
            <v>201186.90999999997</v>
          </cell>
          <cell r="AC136">
            <v>37962.83</v>
          </cell>
          <cell r="AD136">
            <v>10326.23</v>
          </cell>
          <cell r="AE136">
            <v>-40567.79</v>
          </cell>
          <cell r="AF136">
            <v>0</v>
          </cell>
          <cell r="AG136">
            <v>26565.69</v>
          </cell>
          <cell r="AH136">
            <v>256555.01</v>
          </cell>
          <cell r="AI136">
            <v>104489.23</v>
          </cell>
          <cell r="AJ136">
            <v>157536.09999999998</v>
          </cell>
          <cell r="AK136">
            <v>2668.5499999999997</v>
          </cell>
          <cell r="AL136">
            <v>60967.21</v>
          </cell>
          <cell r="AM136">
            <v>83850.83</v>
          </cell>
          <cell r="AN136">
            <v>0</v>
          </cell>
          <cell r="AO136">
            <v>0</v>
          </cell>
          <cell r="AP136">
            <v>37779.4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6913716.5700000022</v>
          </cell>
          <cell r="AW136" t="str">
            <v>21036</v>
          </cell>
          <cell r="AX136" t="str">
            <v>1</v>
          </cell>
          <cell r="AY136" t="str">
            <v>532</v>
          </cell>
          <cell r="AZ136">
            <v>576683.27</v>
          </cell>
        </row>
        <row r="137">
          <cell r="F137" t="str">
            <v>21036</v>
          </cell>
          <cell r="G137">
            <v>5433.58</v>
          </cell>
          <cell r="H137">
            <v>21878.959999999999</v>
          </cell>
          <cell r="I137">
            <v>57709.819999999992</v>
          </cell>
          <cell r="J137">
            <v>0</v>
          </cell>
          <cell r="K137">
            <v>0</v>
          </cell>
          <cell r="L137">
            <v>2158.5500000000002</v>
          </cell>
          <cell r="M137">
            <v>28.56</v>
          </cell>
          <cell r="N137">
            <v>0</v>
          </cell>
          <cell r="O137">
            <v>0</v>
          </cell>
          <cell r="P137">
            <v>0</v>
          </cell>
          <cell r="Q137">
            <v>572.51</v>
          </cell>
          <cell r="R137">
            <v>291440.44999999995</v>
          </cell>
          <cell r="S137">
            <v>2231.17</v>
          </cell>
          <cell r="T137">
            <v>82567.100000000006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312</v>
          </cell>
          <cell r="AB137">
            <v>13798.369999999999</v>
          </cell>
          <cell r="AC137">
            <v>5070.59</v>
          </cell>
          <cell r="AD137">
            <v>799.02</v>
          </cell>
          <cell r="AE137">
            <v>-2231.17</v>
          </cell>
          <cell r="AF137">
            <v>0</v>
          </cell>
          <cell r="AG137">
            <v>198.83</v>
          </cell>
          <cell r="AH137">
            <v>25332.71</v>
          </cell>
          <cell r="AI137">
            <v>46767.65</v>
          </cell>
          <cell r="AJ137">
            <v>9649.9599999999991</v>
          </cell>
          <cell r="AK137">
            <v>1609.06</v>
          </cell>
          <cell r="AL137">
            <v>3603.47</v>
          </cell>
          <cell r="AM137">
            <v>7752.08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576683.27</v>
          </cell>
          <cell r="AW137" t="str">
            <v>21206</v>
          </cell>
          <cell r="AX137" t="str">
            <v>1</v>
          </cell>
          <cell r="AY137" t="str">
            <v>532</v>
          </cell>
          <cell r="AZ137">
            <v>5230561.2699999996</v>
          </cell>
        </row>
        <row r="138">
          <cell r="F138" t="str">
            <v>21206</v>
          </cell>
          <cell r="G138">
            <v>15475.08</v>
          </cell>
          <cell r="H138">
            <v>131236.29</v>
          </cell>
          <cell r="I138">
            <v>133092.52000000002</v>
          </cell>
          <cell r="J138">
            <v>14887.650000000001</v>
          </cell>
          <cell r="K138">
            <v>0</v>
          </cell>
          <cell r="L138">
            <v>469.7</v>
          </cell>
          <cell r="M138">
            <v>34615.560000000005</v>
          </cell>
          <cell r="N138">
            <v>318509.84999999998</v>
          </cell>
          <cell r="O138">
            <v>105828.29999999999</v>
          </cell>
          <cell r="P138">
            <v>0</v>
          </cell>
          <cell r="Q138">
            <v>35230.450000000004</v>
          </cell>
          <cell r="R138">
            <v>3111613.4400000009</v>
          </cell>
          <cell r="S138">
            <v>145577.9</v>
          </cell>
          <cell r="T138">
            <v>10133.27</v>
          </cell>
          <cell r="U138">
            <v>22693.7</v>
          </cell>
          <cell r="V138">
            <v>22212.13</v>
          </cell>
          <cell r="W138">
            <v>9390.619999999999</v>
          </cell>
          <cell r="X138">
            <v>91270.47</v>
          </cell>
          <cell r="Y138">
            <v>101490.87000000001</v>
          </cell>
          <cell r="Z138">
            <v>0</v>
          </cell>
          <cell r="AA138">
            <v>27722.950000000004</v>
          </cell>
          <cell r="AB138">
            <v>209271.95</v>
          </cell>
          <cell r="AC138">
            <v>58367.700000000004</v>
          </cell>
          <cell r="AD138">
            <v>12017.26</v>
          </cell>
          <cell r="AE138">
            <v>-28034.09</v>
          </cell>
          <cell r="AF138">
            <v>19726.39</v>
          </cell>
          <cell r="AG138">
            <v>48844.44</v>
          </cell>
          <cell r="AH138">
            <v>172655.44</v>
          </cell>
          <cell r="AI138">
            <v>113997.68000000001</v>
          </cell>
          <cell r="AJ138">
            <v>152191.67999999999</v>
          </cell>
          <cell r="AK138">
            <v>0</v>
          </cell>
          <cell r="AL138">
            <v>51877.19</v>
          </cell>
          <cell r="AM138">
            <v>68973.399999999994</v>
          </cell>
          <cell r="AN138">
            <v>0</v>
          </cell>
          <cell r="AO138">
            <v>0</v>
          </cell>
          <cell r="AP138">
            <v>19221.48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5230561.2700000023</v>
          </cell>
          <cell r="AW138" t="str">
            <v>21214</v>
          </cell>
          <cell r="AX138" t="str">
            <v>1</v>
          </cell>
          <cell r="AY138" t="str">
            <v>532</v>
          </cell>
          <cell r="AZ138">
            <v>4128816.49</v>
          </cell>
        </row>
        <row r="139">
          <cell r="F139" t="str">
            <v>21214</v>
          </cell>
          <cell r="G139">
            <v>28373.760000000002</v>
          </cell>
          <cell r="H139">
            <v>154863.29000000004</v>
          </cell>
          <cell r="I139">
            <v>110156.1</v>
          </cell>
          <cell r="J139">
            <v>0</v>
          </cell>
          <cell r="K139">
            <v>17700</v>
          </cell>
          <cell r="L139">
            <v>161227.12</v>
          </cell>
          <cell r="M139">
            <v>1973.7399999999998</v>
          </cell>
          <cell r="N139">
            <v>221840.13999999998</v>
          </cell>
          <cell r="O139">
            <v>95748.33</v>
          </cell>
          <cell r="P139">
            <v>0</v>
          </cell>
          <cell r="Q139">
            <v>17900.739999999998</v>
          </cell>
          <cell r="R139">
            <v>2214556.8199999994</v>
          </cell>
          <cell r="S139">
            <v>70778.14</v>
          </cell>
          <cell r="T139">
            <v>93280</v>
          </cell>
          <cell r="U139">
            <v>55341.549999999996</v>
          </cell>
          <cell r="V139">
            <v>4589.04</v>
          </cell>
          <cell r="W139">
            <v>0</v>
          </cell>
          <cell r="X139">
            <v>62245.3</v>
          </cell>
          <cell r="Y139">
            <v>113484</v>
          </cell>
          <cell r="Z139">
            <v>0</v>
          </cell>
          <cell r="AA139">
            <v>82728.7</v>
          </cell>
          <cell r="AB139">
            <v>157899.53999999998</v>
          </cell>
          <cell r="AC139">
            <v>0</v>
          </cell>
          <cell r="AD139">
            <v>0</v>
          </cell>
          <cell r="AE139">
            <v>-11504.21</v>
          </cell>
          <cell r="AF139">
            <v>0</v>
          </cell>
          <cell r="AG139">
            <v>135245.88</v>
          </cell>
          <cell r="AH139">
            <v>78522.44</v>
          </cell>
          <cell r="AI139">
            <v>74861.509999999995</v>
          </cell>
          <cell r="AJ139">
            <v>99584.960000000006</v>
          </cell>
          <cell r="AK139">
            <v>0</v>
          </cell>
          <cell r="AL139">
            <v>71635.360000000001</v>
          </cell>
          <cell r="AM139">
            <v>15784.24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4128816.4899999988</v>
          </cell>
          <cell r="AW139" t="str">
            <v>21226</v>
          </cell>
          <cell r="AX139" t="str">
            <v>1</v>
          </cell>
          <cell r="AY139" t="str">
            <v>532</v>
          </cell>
          <cell r="AZ139">
            <v>5353259.17</v>
          </cell>
        </row>
        <row r="140">
          <cell r="F140" t="str">
            <v>21226</v>
          </cell>
          <cell r="G140">
            <v>4850.01</v>
          </cell>
          <cell r="H140">
            <v>148614.09</v>
          </cell>
          <cell r="I140">
            <v>127921.14000000001</v>
          </cell>
          <cell r="J140">
            <v>0</v>
          </cell>
          <cell r="K140">
            <v>6535.86</v>
          </cell>
          <cell r="L140">
            <v>7518.5599999999995</v>
          </cell>
          <cell r="M140">
            <v>4163.5599999999995</v>
          </cell>
          <cell r="N140">
            <v>358906.8</v>
          </cell>
          <cell r="O140">
            <v>60776.509999999995</v>
          </cell>
          <cell r="P140">
            <v>6904.62</v>
          </cell>
          <cell r="Q140">
            <v>14059.510000000002</v>
          </cell>
          <cell r="R140">
            <v>3208215.2099999995</v>
          </cell>
          <cell r="S140">
            <v>148367.17000000001</v>
          </cell>
          <cell r="T140">
            <v>40114.53</v>
          </cell>
          <cell r="U140">
            <v>0</v>
          </cell>
          <cell r="V140">
            <v>13208.35</v>
          </cell>
          <cell r="W140">
            <v>0</v>
          </cell>
          <cell r="X140">
            <v>4612.0600000000004</v>
          </cell>
          <cell r="Y140">
            <v>246722.67</v>
          </cell>
          <cell r="Z140">
            <v>0</v>
          </cell>
          <cell r="AA140">
            <v>0</v>
          </cell>
          <cell r="AB140">
            <v>387892.83</v>
          </cell>
          <cell r="AC140">
            <v>0</v>
          </cell>
          <cell r="AD140">
            <v>0</v>
          </cell>
          <cell r="AE140">
            <v>-24709.35</v>
          </cell>
          <cell r="AF140">
            <v>0</v>
          </cell>
          <cell r="AG140">
            <v>8660.01</v>
          </cell>
          <cell r="AH140">
            <v>236912.71</v>
          </cell>
          <cell r="AI140">
            <v>121358.09</v>
          </cell>
          <cell r="AJ140">
            <v>116622.2</v>
          </cell>
          <cell r="AK140">
            <v>0</v>
          </cell>
          <cell r="AL140">
            <v>72821.289999999994</v>
          </cell>
          <cell r="AM140">
            <v>22885.13</v>
          </cell>
          <cell r="AN140">
            <v>0</v>
          </cell>
          <cell r="AO140">
            <v>0</v>
          </cell>
          <cell r="AP140">
            <v>9325.61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5353259.17</v>
          </cell>
          <cell r="AW140" t="str">
            <v>21232</v>
          </cell>
          <cell r="AX140" t="str">
            <v>1</v>
          </cell>
          <cell r="AY140" t="str">
            <v>532</v>
          </cell>
          <cell r="AZ140">
            <v>7076984.4500000002</v>
          </cell>
        </row>
        <row r="141">
          <cell r="F141" t="str">
            <v>21232</v>
          </cell>
          <cell r="G141">
            <v>27329.760000000002</v>
          </cell>
          <cell r="H141">
            <v>192201.44999999998</v>
          </cell>
          <cell r="I141">
            <v>78483.950000000012</v>
          </cell>
          <cell r="J141">
            <v>0</v>
          </cell>
          <cell r="K141">
            <v>0</v>
          </cell>
          <cell r="L141">
            <v>1518.83</v>
          </cell>
          <cell r="M141">
            <v>62642.8</v>
          </cell>
          <cell r="N141">
            <v>515934.46</v>
          </cell>
          <cell r="O141">
            <v>70423.34</v>
          </cell>
          <cell r="P141">
            <v>0</v>
          </cell>
          <cell r="Q141">
            <v>8124.64</v>
          </cell>
          <cell r="R141">
            <v>4416793.0600000015</v>
          </cell>
          <cell r="S141">
            <v>175364.68</v>
          </cell>
          <cell r="T141">
            <v>0</v>
          </cell>
          <cell r="U141">
            <v>41776.42</v>
          </cell>
          <cell r="V141">
            <v>80475.61</v>
          </cell>
          <cell r="W141">
            <v>0</v>
          </cell>
          <cell r="X141">
            <v>13649.46</v>
          </cell>
          <cell r="Y141">
            <v>302987.18</v>
          </cell>
          <cell r="Z141">
            <v>0</v>
          </cell>
          <cell r="AA141">
            <v>57755.56</v>
          </cell>
          <cell r="AB141">
            <v>291284.39</v>
          </cell>
          <cell r="AC141">
            <v>51981.120000000003</v>
          </cell>
          <cell r="AD141">
            <v>16978.84</v>
          </cell>
          <cell r="AE141">
            <v>-38788.370000000003</v>
          </cell>
          <cell r="AF141">
            <v>0</v>
          </cell>
          <cell r="AG141">
            <v>34925.33</v>
          </cell>
          <cell r="AH141">
            <v>300957.72000000003</v>
          </cell>
          <cell r="AI141">
            <v>88487.51</v>
          </cell>
          <cell r="AJ141">
            <v>180099.23</v>
          </cell>
          <cell r="AK141">
            <v>4477.83</v>
          </cell>
          <cell r="AL141">
            <v>65083.91</v>
          </cell>
          <cell r="AM141">
            <v>28014.22</v>
          </cell>
          <cell r="AN141">
            <v>0</v>
          </cell>
          <cell r="AO141">
            <v>0</v>
          </cell>
          <cell r="AP141">
            <v>8021.52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7076984.4499999993</v>
          </cell>
          <cell r="AW141" t="str">
            <v>21234</v>
          </cell>
          <cell r="AX141" t="str">
            <v>1</v>
          </cell>
          <cell r="AY141" t="str">
            <v>532</v>
          </cell>
          <cell r="AZ141">
            <v>1237871.83</v>
          </cell>
        </row>
        <row r="142">
          <cell r="F142" t="str">
            <v>21234</v>
          </cell>
          <cell r="G142">
            <v>7276.86</v>
          </cell>
          <cell r="H142">
            <v>68914.45</v>
          </cell>
          <cell r="I142">
            <v>75513.960000000006</v>
          </cell>
          <cell r="J142">
            <v>0</v>
          </cell>
          <cell r="K142">
            <v>0</v>
          </cell>
          <cell r="L142">
            <v>7085.67</v>
          </cell>
          <cell r="M142">
            <v>14836.650000000001</v>
          </cell>
          <cell r="N142">
            <v>0</v>
          </cell>
          <cell r="O142">
            <v>0</v>
          </cell>
          <cell r="P142">
            <v>11797.960000000001</v>
          </cell>
          <cell r="Q142">
            <v>5698.77</v>
          </cell>
          <cell r="R142">
            <v>612038.89000000013</v>
          </cell>
          <cell r="S142">
            <v>1873.88</v>
          </cell>
          <cell r="T142">
            <v>87870.5</v>
          </cell>
          <cell r="U142">
            <v>2500</v>
          </cell>
          <cell r="V142">
            <v>0</v>
          </cell>
          <cell r="W142">
            <v>0</v>
          </cell>
          <cell r="X142">
            <v>2017.09</v>
          </cell>
          <cell r="Y142">
            <v>55053.09</v>
          </cell>
          <cell r="Z142">
            <v>0</v>
          </cell>
          <cell r="AA142">
            <v>5723.05</v>
          </cell>
          <cell r="AB142">
            <v>102797.82</v>
          </cell>
          <cell r="AC142">
            <v>41214.82</v>
          </cell>
          <cell r="AD142">
            <v>11390.3</v>
          </cell>
          <cell r="AE142">
            <v>-4416</v>
          </cell>
          <cell r="AF142">
            <v>0</v>
          </cell>
          <cell r="AG142">
            <v>1287.48</v>
          </cell>
          <cell r="AH142">
            <v>61678.869999999995</v>
          </cell>
          <cell r="AI142">
            <v>8893.85</v>
          </cell>
          <cell r="AJ142">
            <v>23587.07</v>
          </cell>
          <cell r="AK142">
            <v>0</v>
          </cell>
          <cell r="AL142">
            <v>26172.06</v>
          </cell>
          <cell r="AM142">
            <v>7064.74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1237871.8300000005</v>
          </cell>
          <cell r="AW142" t="str">
            <v>21237</v>
          </cell>
          <cell r="AX142" t="str">
            <v>1</v>
          </cell>
          <cell r="AY142" t="str">
            <v>532</v>
          </cell>
          <cell r="AZ142">
            <v>7472452.3700000001</v>
          </cell>
        </row>
        <row r="143">
          <cell r="F143" t="str">
            <v>21237</v>
          </cell>
          <cell r="G143">
            <v>65031.17</v>
          </cell>
          <cell r="H143">
            <v>177507.77000000002</v>
          </cell>
          <cell r="I143">
            <v>140886.88999999998</v>
          </cell>
          <cell r="J143">
            <v>22702.57</v>
          </cell>
          <cell r="K143">
            <v>5680.9000000000005</v>
          </cell>
          <cell r="L143">
            <v>27317.45</v>
          </cell>
          <cell r="M143">
            <v>88382.500000000015</v>
          </cell>
          <cell r="N143">
            <v>459944.60999999993</v>
          </cell>
          <cell r="O143">
            <v>106382.3</v>
          </cell>
          <cell r="P143">
            <v>56329.759999999995</v>
          </cell>
          <cell r="Q143">
            <v>362363.06</v>
          </cell>
          <cell r="R143">
            <v>4059215.18</v>
          </cell>
          <cell r="S143">
            <v>183549.17999999996</v>
          </cell>
          <cell r="T143">
            <v>27842.68</v>
          </cell>
          <cell r="U143">
            <v>60789.310000000005</v>
          </cell>
          <cell r="V143">
            <v>18993.150000000001</v>
          </cell>
          <cell r="W143">
            <v>0</v>
          </cell>
          <cell r="X143">
            <v>7115.59</v>
          </cell>
          <cell r="Y143">
            <v>291240.34000000003</v>
          </cell>
          <cell r="Z143">
            <v>-990.8</v>
          </cell>
          <cell r="AA143">
            <v>54143.930000000008</v>
          </cell>
          <cell r="AB143">
            <v>284970.65999999997</v>
          </cell>
          <cell r="AC143">
            <v>77717.459999999992</v>
          </cell>
          <cell r="AD143">
            <v>14245.92</v>
          </cell>
          <cell r="AE143">
            <v>-47523.01</v>
          </cell>
          <cell r="AF143">
            <v>34836.800000000003</v>
          </cell>
          <cell r="AG143">
            <v>88835.6</v>
          </cell>
          <cell r="AH143">
            <v>260435.37</v>
          </cell>
          <cell r="AI143">
            <v>66532.479999999996</v>
          </cell>
          <cell r="AJ143">
            <v>243155.35</v>
          </cell>
          <cell r="AK143">
            <v>2153.6999999999998</v>
          </cell>
          <cell r="AL143">
            <v>101424.79</v>
          </cell>
          <cell r="AM143">
            <v>119539.69</v>
          </cell>
          <cell r="AN143">
            <v>0</v>
          </cell>
          <cell r="AO143">
            <v>0</v>
          </cell>
          <cell r="AP143">
            <v>11700.02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7472452.3699999992</v>
          </cell>
          <cell r="AW143" t="str">
            <v>21300</v>
          </cell>
          <cell r="AX143" t="str">
            <v>1</v>
          </cell>
          <cell r="AY143" t="str">
            <v>532</v>
          </cell>
          <cell r="AZ143">
            <v>7927863.7800000003</v>
          </cell>
        </row>
        <row r="144">
          <cell r="F144" t="str">
            <v>21300</v>
          </cell>
          <cell r="G144">
            <v>44975.229999999996</v>
          </cell>
          <cell r="H144">
            <v>150837.32</v>
          </cell>
          <cell r="I144">
            <v>186800.03999999998</v>
          </cell>
          <cell r="J144">
            <v>30165.190000000002</v>
          </cell>
          <cell r="K144">
            <v>9655.33</v>
          </cell>
          <cell r="L144">
            <v>200436.40999999997</v>
          </cell>
          <cell r="M144">
            <v>53558.259999999995</v>
          </cell>
          <cell r="N144">
            <v>428773.82</v>
          </cell>
          <cell r="O144">
            <v>110452.67</v>
          </cell>
          <cell r="P144">
            <v>38986.679999999993</v>
          </cell>
          <cell r="Q144">
            <v>33749.780000000006</v>
          </cell>
          <cell r="R144">
            <v>4401662.63</v>
          </cell>
          <cell r="S144">
            <v>176545.82000000004</v>
          </cell>
          <cell r="T144">
            <v>128985.92</v>
          </cell>
          <cell r="U144">
            <v>229644.66</v>
          </cell>
          <cell r="V144">
            <v>55533.159999999996</v>
          </cell>
          <cell r="W144">
            <v>54582.240000000005</v>
          </cell>
          <cell r="X144">
            <v>116277.16</v>
          </cell>
          <cell r="Y144">
            <v>133951.76</v>
          </cell>
          <cell r="Z144">
            <v>0</v>
          </cell>
          <cell r="AA144">
            <v>65431.87999999999</v>
          </cell>
          <cell r="AB144">
            <v>308543.57</v>
          </cell>
          <cell r="AC144">
            <v>87392.45</v>
          </cell>
          <cell r="AD144">
            <v>22508.57</v>
          </cell>
          <cell r="AE144">
            <v>-22185.51</v>
          </cell>
          <cell r="AF144">
            <v>64168.86</v>
          </cell>
          <cell r="AG144">
            <v>81146.02</v>
          </cell>
          <cell r="AH144">
            <v>220259.76</v>
          </cell>
          <cell r="AI144">
            <v>75197.23000000001</v>
          </cell>
          <cell r="AJ144">
            <v>233024.29</v>
          </cell>
          <cell r="AK144">
            <v>2883.0600000000004</v>
          </cell>
          <cell r="AL144">
            <v>73523.41</v>
          </cell>
          <cell r="AM144">
            <v>98366.26999999999</v>
          </cell>
          <cell r="AN144">
            <v>0</v>
          </cell>
          <cell r="AO144">
            <v>0</v>
          </cell>
          <cell r="AP144">
            <v>32029.84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7927863.7800000003</v>
          </cell>
          <cell r="AW144" t="str">
            <v>21301</v>
          </cell>
          <cell r="AX144" t="str">
            <v>1</v>
          </cell>
          <cell r="AY144" t="str">
            <v>532</v>
          </cell>
          <cell r="AZ144">
            <v>3584187.81</v>
          </cell>
        </row>
        <row r="145">
          <cell r="F145" t="str">
            <v>21301</v>
          </cell>
          <cell r="G145">
            <v>17721.39</v>
          </cell>
          <cell r="H145">
            <v>137806.85</v>
          </cell>
          <cell r="I145">
            <v>123768.34</v>
          </cell>
          <cell r="J145">
            <v>0</v>
          </cell>
          <cell r="K145">
            <v>0</v>
          </cell>
          <cell r="L145">
            <v>9126.5400000000009</v>
          </cell>
          <cell r="M145">
            <v>32791.24</v>
          </cell>
          <cell r="N145">
            <v>231115.9</v>
          </cell>
          <cell r="O145">
            <v>67199.510000000009</v>
          </cell>
          <cell r="P145">
            <v>0</v>
          </cell>
          <cell r="Q145">
            <v>47564.590000000004</v>
          </cell>
          <cell r="R145">
            <v>1890378.0499999996</v>
          </cell>
          <cell r="S145">
            <v>133966.75</v>
          </cell>
          <cell r="T145">
            <v>120497.94</v>
          </cell>
          <cell r="U145">
            <v>1612</v>
          </cell>
          <cell r="V145">
            <v>12115</v>
          </cell>
          <cell r="W145">
            <v>0</v>
          </cell>
          <cell r="X145">
            <v>65699.199999999997</v>
          </cell>
          <cell r="Y145">
            <v>80720.67</v>
          </cell>
          <cell r="Z145">
            <v>0</v>
          </cell>
          <cell r="AA145">
            <v>4676.8500000000004</v>
          </cell>
          <cell r="AB145">
            <v>185429.09</v>
          </cell>
          <cell r="AC145">
            <v>24218.33</v>
          </cell>
          <cell r="AD145">
            <v>13696.75</v>
          </cell>
          <cell r="AE145">
            <v>-33342.07</v>
          </cell>
          <cell r="AF145">
            <v>0</v>
          </cell>
          <cell r="AG145">
            <v>1126.42</v>
          </cell>
          <cell r="AH145">
            <v>58287.5</v>
          </cell>
          <cell r="AI145">
            <v>144928.21</v>
          </cell>
          <cell r="AJ145">
            <v>110503.02</v>
          </cell>
          <cell r="AK145">
            <v>0</v>
          </cell>
          <cell r="AL145">
            <v>46527.38</v>
          </cell>
          <cell r="AM145">
            <v>11738.38</v>
          </cell>
          <cell r="AN145">
            <v>0</v>
          </cell>
          <cell r="AO145">
            <v>0</v>
          </cell>
          <cell r="AP145">
            <v>37870</v>
          </cell>
          <cell r="AQ145">
            <v>0</v>
          </cell>
          <cell r="AR145">
            <v>6443.98</v>
          </cell>
          <cell r="AS145">
            <v>0</v>
          </cell>
          <cell r="AT145">
            <v>0</v>
          </cell>
          <cell r="AU145">
            <v>3584187.8099999991</v>
          </cell>
          <cell r="AW145" t="str">
            <v>21302</v>
          </cell>
          <cell r="AX145" t="str">
            <v>1</v>
          </cell>
          <cell r="AY145" t="str">
            <v>532</v>
          </cell>
          <cell r="AZ145">
            <v>28912031.960000001</v>
          </cell>
        </row>
        <row r="146">
          <cell r="F146" t="str">
            <v>21302</v>
          </cell>
          <cell r="G146">
            <v>40280.020000000004</v>
          </cell>
          <cell r="H146">
            <v>187865.32</v>
          </cell>
          <cell r="I146">
            <v>501095.59000000008</v>
          </cell>
          <cell r="J146">
            <v>136826.5</v>
          </cell>
          <cell r="K146">
            <v>51055.7</v>
          </cell>
          <cell r="L146">
            <v>566793.65</v>
          </cell>
          <cell r="M146">
            <v>506630.48999999993</v>
          </cell>
          <cell r="N146">
            <v>1721074.53</v>
          </cell>
          <cell r="O146">
            <v>544577.07999999996</v>
          </cell>
          <cell r="P146">
            <v>359654.44</v>
          </cell>
          <cell r="Q146">
            <v>1777611.23</v>
          </cell>
          <cell r="R146">
            <v>16572656.839999994</v>
          </cell>
          <cell r="S146">
            <v>557966.18999999994</v>
          </cell>
          <cell r="T146">
            <v>3608.12</v>
          </cell>
          <cell r="U146">
            <v>139640.29999999996</v>
          </cell>
          <cell r="V146">
            <v>296580.38000000006</v>
          </cell>
          <cell r="W146">
            <v>537048.31999999995</v>
          </cell>
          <cell r="X146">
            <v>23018.16</v>
          </cell>
          <cell r="Y146">
            <v>406718.01</v>
          </cell>
          <cell r="Z146">
            <v>0</v>
          </cell>
          <cell r="AA146">
            <v>346197.26</v>
          </cell>
          <cell r="AB146">
            <v>551276.42000000016</v>
          </cell>
          <cell r="AC146">
            <v>9848.0499999999993</v>
          </cell>
          <cell r="AD146">
            <v>30783.82</v>
          </cell>
          <cell r="AE146">
            <v>-20827.7</v>
          </cell>
          <cell r="AF146">
            <v>54727.09</v>
          </cell>
          <cell r="AG146">
            <v>183111.89</v>
          </cell>
          <cell r="AH146">
            <v>997197.16999999993</v>
          </cell>
          <cell r="AI146">
            <v>412096.30999999994</v>
          </cell>
          <cell r="AJ146">
            <v>467874.99</v>
          </cell>
          <cell r="AK146">
            <v>9057.52</v>
          </cell>
          <cell r="AL146">
            <v>206671.96</v>
          </cell>
          <cell r="AM146">
            <v>730136.07</v>
          </cell>
          <cell r="AN146">
            <v>0</v>
          </cell>
          <cell r="AO146">
            <v>0</v>
          </cell>
          <cell r="AP146">
            <v>3180.24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28912031.960000001</v>
          </cell>
          <cell r="AW146" t="str">
            <v>21303</v>
          </cell>
          <cell r="AX146" t="str">
            <v>1</v>
          </cell>
          <cell r="AY146" t="str">
            <v>532</v>
          </cell>
          <cell r="AZ146">
            <v>4999702.5</v>
          </cell>
        </row>
        <row r="147">
          <cell r="F147" t="str">
            <v>21303</v>
          </cell>
          <cell r="G147">
            <v>24555.51</v>
          </cell>
          <cell r="H147">
            <v>143494.9</v>
          </cell>
          <cell r="I147">
            <v>128627.11999999998</v>
          </cell>
          <cell r="J147">
            <v>0</v>
          </cell>
          <cell r="K147">
            <v>6656</v>
          </cell>
          <cell r="L147">
            <v>16931.53</v>
          </cell>
          <cell r="M147">
            <v>30386.58</v>
          </cell>
          <cell r="N147">
            <v>289857.26999999996</v>
          </cell>
          <cell r="O147">
            <v>148848.22</v>
          </cell>
          <cell r="P147">
            <v>98592.920000000013</v>
          </cell>
          <cell r="Q147">
            <v>23065.710000000003</v>
          </cell>
          <cell r="R147">
            <v>2525992.6999999997</v>
          </cell>
          <cell r="S147">
            <v>170370.50999999998</v>
          </cell>
          <cell r="T147">
            <v>189796.09</v>
          </cell>
          <cell r="U147">
            <v>18782.980000000003</v>
          </cell>
          <cell r="V147">
            <v>0</v>
          </cell>
          <cell r="W147">
            <v>0</v>
          </cell>
          <cell r="X147">
            <v>14101.24</v>
          </cell>
          <cell r="Y147">
            <v>194644.75</v>
          </cell>
          <cell r="Z147">
            <v>-3681.22</v>
          </cell>
          <cell r="AA147">
            <v>78040.33</v>
          </cell>
          <cell r="AB147">
            <v>257080.74</v>
          </cell>
          <cell r="AC147">
            <v>55746.590000000004</v>
          </cell>
          <cell r="AD147">
            <v>21729.61</v>
          </cell>
          <cell r="AE147">
            <v>-64589.4</v>
          </cell>
          <cell r="AF147">
            <v>50549.270000000004</v>
          </cell>
          <cell r="AG147">
            <v>6740.63</v>
          </cell>
          <cell r="AH147">
            <v>229142.37</v>
          </cell>
          <cell r="AI147">
            <v>9633.89</v>
          </cell>
          <cell r="AJ147">
            <v>152975.32</v>
          </cell>
          <cell r="AK147">
            <v>0</v>
          </cell>
          <cell r="AL147">
            <v>83324.399999999994</v>
          </cell>
          <cell r="AM147">
            <v>78498.02</v>
          </cell>
          <cell r="AN147">
            <v>0</v>
          </cell>
          <cell r="AO147">
            <v>0</v>
          </cell>
          <cell r="AP147">
            <v>19807.919999999998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4999702.4999999981</v>
          </cell>
          <cell r="AW147" t="str">
            <v>21401</v>
          </cell>
          <cell r="AX147" t="str">
            <v>1</v>
          </cell>
          <cell r="AY147" t="str">
            <v>532</v>
          </cell>
          <cell r="AZ147">
            <v>34386999.579999998</v>
          </cell>
        </row>
        <row r="148">
          <cell r="F148" t="str">
            <v>21401</v>
          </cell>
          <cell r="G148">
            <v>118087.82</v>
          </cell>
          <cell r="H148">
            <v>380555.89</v>
          </cell>
          <cell r="I148">
            <v>349835.53</v>
          </cell>
          <cell r="J148">
            <v>249719.31999999998</v>
          </cell>
          <cell r="K148">
            <v>52675.91</v>
          </cell>
          <cell r="L148">
            <v>566233.27000000025</v>
          </cell>
          <cell r="M148">
            <v>382816.99</v>
          </cell>
          <cell r="N148">
            <v>1953685.86</v>
          </cell>
          <cell r="O148">
            <v>947829.34</v>
          </cell>
          <cell r="P148">
            <v>136876.79</v>
          </cell>
          <cell r="Q148">
            <v>253531.16999999998</v>
          </cell>
          <cell r="R148">
            <v>18568490.539999992</v>
          </cell>
          <cell r="S148">
            <v>514234.12</v>
          </cell>
          <cell r="T148">
            <v>1245911.8799999999</v>
          </cell>
          <cell r="U148">
            <v>690698.32</v>
          </cell>
          <cell r="V148">
            <v>68467.38</v>
          </cell>
          <cell r="W148">
            <v>790798.39999999991</v>
          </cell>
          <cell r="X148">
            <v>56644.270000000004</v>
          </cell>
          <cell r="Y148">
            <v>689400.46000000008</v>
          </cell>
          <cell r="Z148">
            <v>0</v>
          </cell>
          <cell r="AA148">
            <v>156252.87</v>
          </cell>
          <cell r="AB148">
            <v>979576.0199999999</v>
          </cell>
          <cell r="AC148">
            <v>363453.66000000003</v>
          </cell>
          <cell r="AD148">
            <v>27566.74</v>
          </cell>
          <cell r="AE148">
            <v>-128782.75</v>
          </cell>
          <cell r="AF148">
            <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>
          <cell r="AJ148">
            <v>790654.12</v>
          </cell>
          <cell r="AK148">
            <v>0</v>
          </cell>
          <cell r="AL148">
            <v>263911.65000000002</v>
          </cell>
          <cell r="AM148">
            <v>161449.54999999999</v>
          </cell>
          <cell r="AN148">
            <v>12517.76</v>
          </cell>
          <cell r="AO148">
            <v>0</v>
          </cell>
          <cell r="AP148">
            <v>95554.69</v>
          </cell>
          <cell r="AQ148">
            <v>0</v>
          </cell>
          <cell r="AR148">
            <v>0</v>
          </cell>
          <cell r="AS148">
            <v>0</v>
          </cell>
          <cell r="AT148">
            <v>555924.91</v>
          </cell>
          <cell r="AU148">
            <v>34386999.579999976</v>
          </cell>
          <cell r="AW148" t="str">
            <v>22008</v>
          </cell>
          <cell r="AX148" t="str">
            <v>1</v>
          </cell>
          <cell r="AY148" t="str">
            <v>532</v>
          </cell>
          <cell r="AZ148">
            <v>1842787.27</v>
          </cell>
        </row>
        <row r="149">
          <cell r="F149" t="str">
            <v>22008</v>
          </cell>
          <cell r="G149">
            <v>4897.28</v>
          </cell>
          <cell r="H149">
            <v>15437.27</v>
          </cell>
          <cell r="I149">
            <v>50435.73000000001</v>
          </cell>
          <cell r="J149">
            <v>0</v>
          </cell>
          <cell r="K149">
            <v>2099.1099999999997</v>
          </cell>
          <cell r="L149">
            <v>2329.2799999999997</v>
          </cell>
          <cell r="M149">
            <v>21160.85</v>
          </cell>
          <cell r="N149">
            <v>198460.13</v>
          </cell>
          <cell r="O149">
            <v>0</v>
          </cell>
          <cell r="P149">
            <v>13756.56</v>
          </cell>
          <cell r="Q149">
            <v>25700.28</v>
          </cell>
          <cell r="R149">
            <v>962863.99000000034</v>
          </cell>
          <cell r="S149">
            <v>55835.039999999994</v>
          </cell>
          <cell r="T149">
            <v>23493.01</v>
          </cell>
          <cell r="U149">
            <v>2678.84</v>
          </cell>
          <cell r="V149">
            <v>0</v>
          </cell>
          <cell r="W149">
            <v>0</v>
          </cell>
          <cell r="X149">
            <v>25687.87</v>
          </cell>
          <cell r="Y149">
            <v>51340.510000000009</v>
          </cell>
          <cell r="Z149">
            <v>0</v>
          </cell>
          <cell r="AA149">
            <v>24021.879999999997</v>
          </cell>
          <cell r="AB149">
            <v>42967.839999999997</v>
          </cell>
          <cell r="AC149">
            <v>48849.139999999992</v>
          </cell>
          <cell r="AD149">
            <v>7899.34</v>
          </cell>
          <cell r="AE149">
            <v>-37044.980000000003</v>
          </cell>
          <cell r="AF149">
            <v>0</v>
          </cell>
          <cell r="AG149">
            <v>8274.9699999999993</v>
          </cell>
          <cell r="AH149">
            <v>147594.49</v>
          </cell>
          <cell r="AI149">
            <v>41476.800000000003</v>
          </cell>
          <cell r="AJ149">
            <v>58039.130000000005</v>
          </cell>
          <cell r="AK149">
            <v>0</v>
          </cell>
          <cell r="AL149">
            <v>24874.43</v>
          </cell>
          <cell r="AM149">
            <v>14965.2</v>
          </cell>
          <cell r="AN149">
            <v>0</v>
          </cell>
          <cell r="AO149">
            <v>0</v>
          </cell>
          <cell r="AP149">
            <v>4693.2800000000007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1842787.2700000007</v>
          </cell>
          <cell r="AW149" t="str">
            <v>22009</v>
          </cell>
          <cell r="AX149" t="str">
            <v>1</v>
          </cell>
          <cell r="AY149" t="str">
            <v>532</v>
          </cell>
          <cell r="AZ149">
            <v>6263476.46</v>
          </cell>
        </row>
        <row r="150">
          <cell r="F150" t="str">
            <v>22009</v>
          </cell>
          <cell r="G150">
            <v>79127.39</v>
          </cell>
          <cell r="H150">
            <v>219774.99000000002</v>
          </cell>
          <cell r="I150">
            <v>129956.29</v>
          </cell>
          <cell r="J150">
            <v>3121.25</v>
          </cell>
          <cell r="K150">
            <v>0</v>
          </cell>
          <cell r="L150">
            <v>17322.71</v>
          </cell>
          <cell r="M150">
            <v>94631.670000000013</v>
          </cell>
          <cell r="N150">
            <v>388747.48000000004</v>
          </cell>
          <cell r="O150">
            <v>76648.350000000006</v>
          </cell>
          <cell r="P150">
            <v>68514.300000000017</v>
          </cell>
          <cell r="Q150">
            <v>281162.69000000006</v>
          </cell>
          <cell r="R150">
            <v>3038576.0900000003</v>
          </cell>
          <cell r="S150">
            <v>208390.54</v>
          </cell>
          <cell r="T150">
            <v>38308.86</v>
          </cell>
          <cell r="U150">
            <v>19821.75</v>
          </cell>
          <cell r="V150">
            <v>16853.95</v>
          </cell>
          <cell r="W150">
            <v>43797.41</v>
          </cell>
          <cell r="X150">
            <v>99059.03</v>
          </cell>
          <cell r="Y150">
            <v>70040.55</v>
          </cell>
          <cell r="Z150">
            <v>-959.36</v>
          </cell>
          <cell r="AA150">
            <v>95707.09</v>
          </cell>
          <cell r="AB150">
            <v>420773.29000000004</v>
          </cell>
          <cell r="AC150">
            <v>120394.21</v>
          </cell>
          <cell r="AD150">
            <v>29383.05</v>
          </cell>
          <cell r="AE150">
            <v>-33661.47</v>
          </cell>
          <cell r="AF150">
            <v>0</v>
          </cell>
          <cell r="AG150">
            <v>61708.35</v>
          </cell>
          <cell r="AH150">
            <v>191074.34</v>
          </cell>
          <cell r="AI150">
            <v>168614.81</v>
          </cell>
          <cell r="AJ150">
            <v>149890.85</v>
          </cell>
          <cell r="AK150">
            <v>0</v>
          </cell>
          <cell r="AL150">
            <v>71368.06</v>
          </cell>
          <cell r="AM150">
            <v>86950.010000000009</v>
          </cell>
          <cell r="AN150">
            <v>0</v>
          </cell>
          <cell r="AO150">
            <v>0</v>
          </cell>
          <cell r="AP150">
            <v>8377.9299999999985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6263476.459999999</v>
          </cell>
          <cell r="AW150" t="str">
            <v>22017</v>
          </cell>
          <cell r="AX150" t="str">
            <v>1</v>
          </cell>
          <cell r="AY150" t="str">
            <v>532</v>
          </cell>
          <cell r="AZ150">
            <v>2072847.31</v>
          </cell>
        </row>
        <row r="151">
          <cell r="F151" t="str">
            <v>22017</v>
          </cell>
          <cell r="G151">
            <v>6604.82</v>
          </cell>
          <cell r="H151">
            <v>113946.65000000001</v>
          </cell>
          <cell r="I151">
            <v>43323.939999999995</v>
          </cell>
          <cell r="J151">
            <v>0</v>
          </cell>
          <cell r="K151">
            <v>0</v>
          </cell>
          <cell r="L151">
            <v>1988.5</v>
          </cell>
          <cell r="M151">
            <v>7729.91</v>
          </cell>
          <cell r="N151">
            <v>78408.53</v>
          </cell>
          <cell r="O151">
            <v>22991.67</v>
          </cell>
          <cell r="P151">
            <v>0</v>
          </cell>
          <cell r="Q151">
            <v>33780.81</v>
          </cell>
          <cell r="R151">
            <v>1016874.9299999999</v>
          </cell>
          <cell r="S151">
            <v>91554.540000000008</v>
          </cell>
          <cell r="T151">
            <v>84963.01</v>
          </cell>
          <cell r="U151">
            <v>7373.73</v>
          </cell>
          <cell r="V151">
            <v>15783.72</v>
          </cell>
          <cell r="W151">
            <v>0</v>
          </cell>
          <cell r="X151">
            <v>27696.23</v>
          </cell>
          <cell r="Y151">
            <v>47394.61</v>
          </cell>
          <cell r="Z151">
            <v>0</v>
          </cell>
          <cell r="AA151">
            <v>42393.130000000005</v>
          </cell>
          <cell r="AB151">
            <v>94464.93</v>
          </cell>
          <cell r="AC151">
            <v>35824.22</v>
          </cell>
          <cell r="AD151">
            <v>10218.209999999999</v>
          </cell>
          <cell r="AE151">
            <v>-24368</v>
          </cell>
          <cell r="AF151">
            <v>0</v>
          </cell>
          <cell r="AG151">
            <v>4333.3500000000004</v>
          </cell>
          <cell r="AH151">
            <v>77343.14</v>
          </cell>
          <cell r="AI151">
            <v>67666.48</v>
          </cell>
          <cell r="AJ151">
            <v>94043.34</v>
          </cell>
          <cell r="AK151">
            <v>0</v>
          </cell>
          <cell r="AL151">
            <v>22329.59</v>
          </cell>
          <cell r="AM151">
            <v>43498.22</v>
          </cell>
          <cell r="AN151">
            <v>0</v>
          </cell>
          <cell r="AO151">
            <v>0</v>
          </cell>
          <cell r="AP151">
            <v>4685.1000000000004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2072847.31</v>
          </cell>
          <cell r="AW151" t="str">
            <v>22073</v>
          </cell>
          <cell r="AX151" t="str">
            <v>1</v>
          </cell>
          <cell r="AY151" t="str">
            <v>532</v>
          </cell>
          <cell r="AZ151">
            <v>2182636.38</v>
          </cell>
        </row>
        <row r="152">
          <cell r="F152" t="str">
            <v>22073</v>
          </cell>
          <cell r="G152">
            <v>3027.11</v>
          </cell>
          <cell r="H152">
            <v>81013.860000000015</v>
          </cell>
          <cell r="I152">
            <v>120212.70999999999</v>
          </cell>
          <cell r="J152">
            <v>0</v>
          </cell>
          <cell r="K152">
            <v>0</v>
          </cell>
          <cell r="L152">
            <v>0</v>
          </cell>
          <cell r="M152">
            <v>16864.93</v>
          </cell>
          <cell r="N152">
            <v>63701.630000000005</v>
          </cell>
          <cell r="O152">
            <v>20509.22</v>
          </cell>
          <cell r="P152">
            <v>0</v>
          </cell>
          <cell r="Q152">
            <v>44713.75</v>
          </cell>
          <cell r="R152">
            <v>1212807.3200000003</v>
          </cell>
          <cell r="S152">
            <v>75053.66</v>
          </cell>
          <cell r="T152">
            <v>0</v>
          </cell>
          <cell r="U152">
            <v>2447</v>
          </cell>
          <cell r="V152">
            <v>11142.74</v>
          </cell>
          <cell r="W152">
            <v>36058.5</v>
          </cell>
          <cell r="X152">
            <v>31048.93</v>
          </cell>
          <cell r="Y152">
            <v>1926.8799999999999</v>
          </cell>
          <cell r="Z152">
            <v>0</v>
          </cell>
          <cell r="AA152">
            <v>60615.56</v>
          </cell>
          <cell r="AB152">
            <v>107667.98999999999</v>
          </cell>
          <cell r="AC152">
            <v>10630.48</v>
          </cell>
          <cell r="AD152">
            <v>11158.55</v>
          </cell>
          <cell r="AE152">
            <v>-13241.07</v>
          </cell>
          <cell r="AF152">
            <v>61734.55</v>
          </cell>
          <cell r="AG152">
            <v>2075.0300000000002</v>
          </cell>
          <cell r="AH152">
            <v>50682.320000000007</v>
          </cell>
          <cell r="AI152">
            <v>16643.559999999998</v>
          </cell>
          <cell r="AJ152">
            <v>94948.7</v>
          </cell>
          <cell r="AK152">
            <v>1069.46</v>
          </cell>
          <cell r="AL152">
            <v>28033.37</v>
          </cell>
          <cell r="AM152">
            <v>17591.560000000001</v>
          </cell>
          <cell r="AN152">
            <v>6855.8</v>
          </cell>
          <cell r="AO152">
            <v>0</v>
          </cell>
          <cell r="AP152">
            <v>5642.28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2182636.38</v>
          </cell>
          <cell r="AW152" t="str">
            <v>22105</v>
          </cell>
          <cell r="AX152" t="str">
            <v>1</v>
          </cell>
          <cell r="AY152" t="str">
            <v>532</v>
          </cell>
          <cell r="AZ152">
            <v>3316646.12</v>
          </cell>
        </row>
        <row r="153">
          <cell r="F153" t="str">
            <v>22105</v>
          </cell>
          <cell r="G153">
            <v>27377.870000000003</v>
          </cell>
          <cell r="H153">
            <v>107798.01999999999</v>
          </cell>
          <cell r="I153">
            <v>71825.930000000008</v>
          </cell>
          <cell r="J153">
            <v>0</v>
          </cell>
          <cell r="K153">
            <v>2436.54</v>
          </cell>
          <cell r="L153">
            <v>14999.2</v>
          </cell>
          <cell r="M153">
            <v>28521.030000000002</v>
          </cell>
          <cell r="N153">
            <v>192725.68</v>
          </cell>
          <cell r="O153">
            <v>24268.5</v>
          </cell>
          <cell r="P153">
            <v>6300.36</v>
          </cell>
          <cell r="Q153">
            <v>100029.34</v>
          </cell>
          <cell r="R153">
            <v>1754852.8399999996</v>
          </cell>
          <cell r="S153">
            <v>120349.18</v>
          </cell>
          <cell r="T153">
            <v>0</v>
          </cell>
          <cell r="U153">
            <v>45563.39</v>
          </cell>
          <cell r="V153">
            <v>13902.84</v>
          </cell>
          <cell r="W153">
            <v>0</v>
          </cell>
          <cell r="X153">
            <v>51574.43</v>
          </cell>
          <cell r="Y153">
            <v>71291.53</v>
          </cell>
          <cell r="Z153">
            <v>0</v>
          </cell>
          <cell r="AA153">
            <v>41046.410000000003</v>
          </cell>
          <cell r="AB153">
            <v>187333.37</v>
          </cell>
          <cell r="AC153">
            <v>52278.65</v>
          </cell>
          <cell r="AD153">
            <v>12622.17</v>
          </cell>
          <cell r="AE153">
            <v>-34956.47</v>
          </cell>
          <cell r="AF153">
            <v>0</v>
          </cell>
          <cell r="AG153">
            <v>8962.619999999999</v>
          </cell>
          <cell r="AH153">
            <v>124853.9</v>
          </cell>
          <cell r="AI153">
            <v>77049.98000000001</v>
          </cell>
          <cell r="AJ153">
            <v>112514.03</v>
          </cell>
          <cell r="AK153">
            <v>0</v>
          </cell>
          <cell r="AL153">
            <v>35174.959999999999</v>
          </cell>
          <cell r="AM153">
            <v>59742.25</v>
          </cell>
          <cell r="AN153">
            <v>0</v>
          </cell>
          <cell r="AO153">
            <v>0</v>
          </cell>
          <cell r="AP153">
            <v>6036.69</v>
          </cell>
          <cell r="AQ153">
            <v>0</v>
          </cell>
          <cell r="AR153">
            <v>0</v>
          </cell>
          <cell r="AS153">
            <v>0</v>
          </cell>
          <cell r="AT153">
            <v>170.88000000000002</v>
          </cell>
          <cell r="AU153">
            <v>3316646.1199999992</v>
          </cell>
          <cell r="AW153" t="str">
            <v>22200</v>
          </cell>
          <cell r="AX153" t="str">
            <v>1</v>
          </cell>
          <cell r="AY153" t="str">
            <v>532</v>
          </cell>
          <cell r="AZ153">
            <v>3506825.73</v>
          </cell>
        </row>
        <row r="154">
          <cell r="F154" t="str">
            <v>22200</v>
          </cell>
          <cell r="G154">
            <v>11230.36</v>
          </cell>
          <cell r="H154">
            <v>171520.14</v>
          </cell>
          <cell r="I154">
            <v>47313.66</v>
          </cell>
          <cell r="J154">
            <v>0</v>
          </cell>
          <cell r="K154">
            <v>0</v>
          </cell>
          <cell r="L154">
            <v>0</v>
          </cell>
          <cell r="M154">
            <v>21698.81</v>
          </cell>
          <cell r="N154">
            <v>179803.12</v>
          </cell>
          <cell r="O154">
            <v>63133.200000000004</v>
          </cell>
          <cell r="P154">
            <v>0</v>
          </cell>
          <cell r="Q154">
            <v>54951.86</v>
          </cell>
          <cell r="R154">
            <v>1854933.98</v>
          </cell>
          <cell r="S154">
            <v>112769.16</v>
          </cell>
          <cell r="T154">
            <v>0</v>
          </cell>
          <cell r="U154">
            <v>17531.489999999998</v>
          </cell>
          <cell r="V154">
            <v>48735.68</v>
          </cell>
          <cell r="W154">
            <v>0</v>
          </cell>
          <cell r="X154">
            <v>61448.82</v>
          </cell>
          <cell r="Y154">
            <v>75169.909999999989</v>
          </cell>
          <cell r="Z154">
            <v>0</v>
          </cell>
          <cell r="AA154">
            <v>533.71</v>
          </cell>
          <cell r="AB154">
            <v>222927.87</v>
          </cell>
          <cell r="AC154">
            <v>63804.860000000008</v>
          </cell>
          <cell r="AD154">
            <v>15942.1</v>
          </cell>
          <cell r="AE154">
            <v>-20771.400000000001</v>
          </cell>
          <cell r="AF154">
            <v>0</v>
          </cell>
          <cell r="AG154">
            <v>10847.13</v>
          </cell>
          <cell r="AH154">
            <v>243389.58000000002</v>
          </cell>
          <cell r="AI154">
            <v>20257.93</v>
          </cell>
          <cell r="AJ154">
            <v>131717.34</v>
          </cell>
          <cell r="AK154">
            <v>0</v>
          </cell>
          <cell r="AL154">
            <v>43429.760000000002</v>
          </cell>
          <cell r="AM154">
            <v>20403.919999999998</v>
          </cell>
          <cell r="AN154">
            <v>29729.79</v>
          </cell>
          <cell r="AO154">
            <v>0</v>
          </cell>
          <cell r="AP154">
            <v>4372.9500000000007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3506825.7300000004</v>
          </cell>
          <cell r="AW154" t="str">
            <v>22204</v>
          </cell>
          <cell r="AX154" t="str">
            <v>1</v>
          </cell>
          <cell r="AY154" t="str">
            <v>532</v>
          </cell>
          <cell r="AZ154">
            <v>2393449.4300000002</v>
          </cell>
        </row>
        <row r="155">
          <cell r="F155" t="str">
            <v>22204</v>
          </cell>
          <cell r="G155">
            <v>14948.57</v>
          </cell>
          <cell r="H155">
            <v>83538.290000000008</v>
          </cell>
          <cell r="I155">
            <v>89681.24</v>
          </cell>
          <cell r="J155">
            <v>0</v>
          </cell>
          <cell r="K155">
            <v>0</v>
          </cell>
          <cell r="L155">
            <v>29390.240000000002</v>
          </cell>
          <cell r="M155">
            <v>36360.959999999999</v>
          </cell>
          <cell r="N155">
            <v>147395.94</v>
          </cell>
          <cell r="O155">
            <v>22034.25</v>
          </cell>
          <cell r="P155">
            <v>5086.75</v>
          </cell>
          <cell r="Q155">
            <v>58861.64</v>
          </cell>
          <cell r="R155">
            <v>1196803.5399999993</v>
          </cell>
          <cell r="S155">
            <v>105645.76000000001</v>
          </cell>
          <cell r="T155">
            <v>0</v>
          </cell>
          <cell r="U155">
            <v>80.83</v>
          </cell>
          <cell r="V155">
            <v>0</v>
          </cell>
          <cell r="W155">
            <v>25734.61</v>
          </cell>
          <cell r="X155">
            <v>37681.65</v>
          </cell>
          <cell r="Y155">
            <v>29121.65</v>
          </cell>
          <cell r="Z155">
            <v>0</v>
          </cell>
          <cell r="AA155">
            <v>1413.04</v>
          </cell>
          <cell r="AB155">
            <v>171305.5</v>
          </cell>
          <cell r="AC155">
            <v>51010.950000000004</v>
          </cell>
          <cell r="AD155">
            <v>17143.37</v>
          </cell>
          <cell r="AE155">
            <v>-42798.44</v>
          </cell>
          <cell r="AF155">
            <v>0</v>
          </cell>
          <cell r="AG155">
            <v>10555.589999999998</v>
          </cell>
          <cell r="AH155">
            <v>91170.26</v>
          </cell>
          <cell r="AI155">
            <v>60008.490000000005</v>
          </cell>
          <cell r="AJ155">
            <v>99716.63</v>
          </cell>
          <cell r="AK155">
            <v>2070.44</v>
          </cell>
          <cell r="AL155">
            <v>30363.25</v>
          </cell>
          <cell r="AM155">
            <v>14632</v>
          </cell>
          <cell r="AN155">
            <v>0</v>
          </cell>
          <cell r="AO155">
            <v>0</v>
          </cell>
          <cell r="AP155">
            <v>4492.43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2393449.4300000002</v>
          </cell>
          <cell r="AW155" t="str">
            <v>22207</v>
          </cell>
          <cell r="AX155" t="str">
            <v>1</v>
          </cell>
          <cell r="AY155" t="str">
            <v>532</v>
          </cell>
          <cell r="AZ155">
            <v>5876888.5499999998</v>
          </cell>
        </row>
        <row r="156">
          <cell r="F156" t="str">
            <v>22207</v>
          </cell>
          <cell r="G156">
            <v>14944.980000000001</v>
          </cell>
          <cell r="H156">
            <v>190706.86999999997</v>
          </cell>
          <cell r="I156">
            <v>115393.40000000001</v>
          </cell>
          <cell r="J156">
            <v>2224.7800000000002</v>
          </cell>
          <cell r="K156">
            <v>1046.0999999999999</v>
          </cell>
          <cell r="L156">
            <v>8340.2999999999993</v>
          </cell>
          <cell r="M156">
            <v>50723.8</v>
          </cell>
          <cell r="N156">
            <v>350952.67</v>
          </cell>
          <cell r="O156">
            <v>74536.39</v>
          </cell>
          <cell r="P156">
            <v>2163.12</v>
          </cell>
          <cell r="Q156">
            <v>265245.88</v>
          </cell>
          <cell r="R156">
            <v>3129349.45</v>
          </cell>
          <cell r="S156">
            <v>270295.46999999997</v>
          </cell>
          <cell r="T156">
            <v>0</v>
          </cell>
          <cell r="U156">
            <v>34635.289999999994</v>
          </cell>
          <cell r="V156">
            <v>17806.48</v>
          </cell>
          <cell r="W156">
            <v>0</v>
          </cell>
          <cell r="X156">
            <v>90989.05</v>
          </cell>
          <cell r="Y156">
            <v>103946.85</v>
          </cell>
          <cell r="Z156">
            <v>0</v>
          </cell>
          <cell r="AA156">
            <v>18024.190000000002</v>
          </cell>
          <cell r="AB156">
            <v>281488.07999999996</v>
          </cell>
          <cell r="AC156">
            <v>122240.89</v>
          </cell>
          <cell r="AD156">
            <v>22717.08</v>
          </cell>
          <cell r="AE156">
            <v>-67862.41</v>
          </cell>
          <cell r="AF156">
            <v>0</v>
          </cell>
          <cell r="AG156">
            <v>106.65</v>
          </cell>
          <cell r="AH156">
            <v>147422.82999999999</v>
          </cell>
          <cell r="AI156">
            <v>208686.17999999996</v>
          </cell>
          <cell r="AJ156">
            <v>245686.88</v>
          </cell>
          <cell r="AK156">
            <v>0</v>
          </cell>
          <cell r="AL156">
            <v>66468.67</v>
          </cell>
          <cell r="AM156">
            <v>78823.360000000001</v>
          </cell>
          <cell r="AN156">
            <v>17257.150000000001</v>
          </cell>
          <cell r="AO156">
            <v>0</v>
          </cell>
          <cell r="AP156">
            <v>12528.119999999999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5876888.5500000007</v>
          </cell>
          <cell r="AW156" t="str">
            <v>23042</v>
          </cell>
          <cell r="AX156" t="str">
            <v>1</v>
          </cell>
          <cell r="AY156" t="str">
            <v>532</v>
          </cell>
          <cell r="AZ156">
            <v>2164424.38</v>
          </cell>
        </row>
        <row r="157">
          <cell r="F157" t="str">
            <v>23042</v>
          </cell>
          <cell r="G157">
            <v>5249.4</v>
          </cell>
          <cell r="H157">
            <v>73062.170000000013</v>
          </cell>
          <cell r="I157">
            <v>95867.290000000008</v>
          </cell>
          <cell r="J157">
            <v>0</v>
          </cell>
          <cell r="K157">
            <v>1455.02</v>
          </cell>
          <cell r="L157">
            <v>0</v>
          </cell>
          <cell r="M157">
            <v>10177.950000000001</v>
          </cell>
          <cell r="N157">
            <v>136092.17000000001</v>
          </cell>
          <cell r="O157">
            <v>0</v>
          </cell>
          <cell r="P157">
            <v>0</v>
          </cell>
          <cell r="Q157">
            <v>26612.93</v>
          </cell>
          <cell r="R157">
            <v>911386.92000000016</v>
          </cell>
          <cell r="S157">
            <v>3847.12</v>
          </cell>
          <cell r="T157">
            <v>540837.17999999993</v>
          </cell>
          <cell r="U157">
            <v>11343.529999999999</v>
          </cell>
          <cell r="V157">
            <v>0</v>
          </cell>
          <cell r="W157">
            <v>0</v>
          </cell>
          <cell r="X157">
            <v>2057.62</v>
          </cell>
          <cell r="Y157">
            <v>56161.329999999994</v>
          </cell>
          <cell r="Z157">
            <v>0</v>
          </cell>
          <cell r="AA157">
            <v>11282.02</v>
          </cell>
          <cell r="AB157">
            <v>56745.03</v>
          </cell>
          <cell r="AC157">
            <v>8319.2800000000007</v>
          </cell>
          <cell r="AD157">
            <v>0</v>
          </cell>
          <cell r="AE157">
            <v>-2476.4499999999998</v>
          </cell>
          <cell r="AF157">
            <v>0</v>
          </cell>
          <cell r="AG157">
            <v>1638.69</v>
          </cell>
          <cell r="AH157">
            <v>89871.02</v>
          </cell>
          <cell r="AI157">
            <v>36713.58</v>
          </cell>
          <cell r="AJ157">
            <v>47786.28</v>
          </cell>
          <cell r="AK157">
            <v>1199.8599999999999</v>
          </cell>
          <cell r="AL157">
            <v>21123.8</v>
          </cell>
          <cell r="AM157">
            <v>17273.96</v>
          </cell>
          <cell r="AN157">
            <v>0</v>
          </cell>
          <cell r="AO157">
            <v>0</v>
          </cell>
          <cell r="AP157">
            <v>0</v>
          </cell>
          <cell r="AQ157">
            <v>796.68</v>
          </cell>
          <cell r="AR157">
            <v>0</v>
          </cell>
          <cell r="AS157">
            <v>0</v>
          </cell>
          <cell r="AT157">
            <v>0</v>
          </cell>
          <cell r="AU157">
            <v>2164424.3800000004</v>
          </cell>
          <cell r="AW157" t="str">
            <v>23054</v>
          </cell>
          <cell r="AX157" t="str">
            <v>1</v>
          </cell>
          <cell r="AY157" t="str">
            <v>532</v>
          </cell>
          <cell r="AZ157">
            <v>2046769.7</v>
          </cell>
        </row>
        <row r="158">
          <cell r="F158" t="str">
            <v>23054</v>
          </cell>
          <cell r="G158">
            <v>15241.55</v>
          </cell>
          <cell r="H158">
            <v>41976.81</v>
          </cell>
          <cell r="I158">
            <v>111936.11000000002</v>
          </cell>
          <cell r="J158">
            <v>25</v>
          </cell>
          <cell r="K158">
            <v>0</v>
          </cell>
          <cell r="L158">
            <v>0</v>
          </cell>
          <cell r="M158">
            <v>3827.88</v>
          </cell>
          <cell r="N158">
            <v>180474.32</v>
          </cell>
          <cell r="O158">
            <v>0</v>
          </cell>
          <cell r="P158">
            <v>862.57</v>
          </cell>
          <cell r="Q158">
            <v>2041.97</v>
          </cell>
          <cell r="R158">
            <v>1091576.9000000004</v>
          </cell>
          <cell r="S158">
            <v>11613.32</v>
          </cell>
          <cell r="T158">
            <v>213968.22999999998</v>
          </cell>
          <cell r="U158">
            <v>0</v>
          </cell>
          <cell r="V158">
            <v>0</v>
          </cell>
          <cell r="W158">
            <v>0</v>
          </cell>
          <cell r="X158">
            <v>39255.32</v>
          </cell>
          <cell r="Y158">
            <v>38724.5</v>
          </cell>
          <cell r="Z158">
            <v>0</v>
          </cell>
          <cell r="AA158">
            <v>0</v>
          </cell>
          <cell r="AB158">
            <v>91530.940000000017</v>
          </cell>
          <cell r="AC158">
            <v>9725.41</v>
          </cell>
          <cell r="AD158">
            <v>4781.3</v>
          </cell>
          <cell r="AE158">
            <v>-2948.8</v>
          </cell>
          <cell r="AF158">
            <v>0</v>
          </cell>
          <cell r="AG158">
            <v>5314.1</v>
          </cell>
          <cell r="AH158">
            <v>24046.609999999997</v>
          </cell>
          <cell r="AI158">
            <v>69233.790000000008</v>
          </cell>
          <cell r="AJ158">
            <v>54011.23</v>
          </cell>
          <cell r="AK158">
            <v>2617.5</v>
          </cell>
          <cell r="AL158">
            <v>20778.03</v>
          </cell>
          <cell r="AM158">
            <v>16155.11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2046769.7000000007</v>
          </cell>
          <cell r="AW158" t="str">
            <v>23309</v>
          </cell>
          <cell r="AX158" t="str">
            <v>1</v>
          </cell>
          <cell r="AY158" t="str">
            <v>532</v>
          </cell>
          <cell r="AZ158">
            <v>41374165.520000003</v>
          </cell>
        </row>
        <row r="159">
          <cell r="F159" t="str">
            <v>23309</v>
          </cell>
          <cell r="G159">
            <v>66348.33</v>
          </cell>
          <cell r="H159">
            <v>279586.39</v>
          </cell>
          <cell r="I159">
            <v>372248.05</v>
          </cell>
          <cell r="J159">
            <v>227994.91</v>
          </cell>
          <cell r="K159">
            <v>31951.56</v>
          </cell>
          <cell r="L159">
            <v>903200.31</v>
          </cell>
          <cell r="M159">
            <v>292449.95999999996</v>
          </cell>
          <cell r="N159">
            <v>2086839.43</v>
          </cell>
          <cell r="O159">
            <v>990694.49999999977</v>
          </cell>
          <cell r="P159">
            <v>805901.12000000011</v>
          </cell>
          <cell r="Q159">
            <v>1182007.67</v>
          </cell>
          <cell r="R159">
            <v>24096388.999999996</v>
          </cell>
          <cell r="S159">
            <v>620348.22000000009</v>
          </cell>
          <cell r="T159">
            <v>0</v>
          </cell>
          <cell r="U159">
            <v>176631.57000000004</v>
          </cell>
          <cell r="V159">
            <v>422523.95000000013</v>
          </cell>
          <cell r="W159">
            <v>112267.29000000001</v>
          </cell>
          <cell r="X159">
            <v>716744.11</v>
          </cell>
          <cell r="Y159">
            <v>539505.37</v>
          </cell>
          <cell r="Z159">
            <v>-2973.52</v>
          </cell>
          <cell r="AA159">
            <v>258558.94</v>
          </cell>
          <cell r="AB159">
            <v>1547277.7400000002</v>
          </cell>
          <cell r="AC159">
            <v>323232.83</v>
          </cell>
          <cell r="AD159">
            <v>33030.160000000003</v>
          </cell>
          <cell r="AE159">
            <v>-232155.59</v>
          </cell>
          <cell r="AF159">
            <v>160302.25</v>
          </cell>
          <cell r="AG159">
            <v>179343.78</v>
          </cell>
          <cell r="AH159">
            <v>1397174.7799999998</v>
          </cell>
          <cell r="AI159">
            <v>1120019.23</v>
          </cell>
          <cell r="AJ159">
            <v>1045720.79</v>
          </cell>
          <cell r="AK159">
            <v>10002.200000000001</v>
          </cell>
          <cell r="AL159">
            <v>291341.36</v>
          </cell>
          <cell r="AM159">
            <v>693142.32</v>
          </cell>
          <cell r="AN159">
            <v>0</v>
          </cell>
          <cell r="AO159">
            <v>0</v>
          </cell>
          <cell r="AP159">
            <v>-15537.91</v>
          </cell>
          <cell r="AQ159">
            <v>0</v>
          </cell>
          <cell r="AR159">
            <v>0</v>
          </cell>
          <cell r="AS159">
            <v>0</v>
          </cell>
          <cell r="AT159">
            <v>642054.41999999993</v>
          </cell>
          <cell r="AU159">
            <v>41374165.519999988</v>
          </cell>
          <cell r="AW159" t="str">
            <v>23311</v>
          </cell>
          <cell r="AX159" t="str">
            <v>1</v>
          </cell>
          <cell r="AY159" t="str">
            <v>532</v>
          </cell>
          <cell r="AZ159">
            <v>2872357.22</v>
          </cell>
        </row>
        <row r="160">
          <cell r="F160" t="str">
            <v>23311</v>
          </cell>
          <cell r="G160">
            <v>13927.51</v>
          </cell>
          <cell r="H160">
            <v>233703.15</v>
          </cell>
          <cell r="I160">
            <v>85465.61</v>
          </cell>
          <cell r="J160">
            <v>0</v>
          </cell>
          <cell r="K160">
            <v>518</v>
          </cell>
          <cell r="L160">
            <v>0</v>
          </cell>
          <cell r="M160">
            <v>3191.2799999999997</v>
          </cell>
          <cell r="N160">
            <v>182840</v>
          </cell>
          <cell r="O160">
            <v>0</v>
          </cell>
          <cell r="P160">
            <v>0</v>
          </cell>
          <cell r="Q160">
            <v>12832.05</v>
          </cell>
          <cell r="R160">
            <v>1502061.5099999995</v>
          </cell>
          <cell r="S160">
            <v>126286.26999999999</v>
          </cell>
          <cell r="T160">
            <v>54070.04</v>
          </cell>
          <cell r="U160">
            <v>35021.729999999989</v>
          </cell>
          <cell r="V160">
            <v>0</v>
          </cell>
          <cell r="W160">
            <v>0</v>
          </cell>
          <cell r="X160">
            <v>64133.68</v>
          </cell>
          <cell r="Y160">
            <v>76114.449999999983</v>
          </cell>
          <cell r="Z160">
            <v>0</v>
          </cell>
          <cell r="AA160">
            <v>290</v>
          </cell>
          <cell r="AB160">
            <v>142357.42000000001</v>
          </cell>
          <cell r="AC160">
            <v>24731.61</v>
          </cell>
          <cell r="AD160">
            <v>12749.84</v>
          </cell>
          <cell r="AE160">
            <v>-32675.34</v>
          </cell>
          <cell r="AF160">
            <v>0</v>
          </cell>
          <cell r="AG160">
            <v>6058.36</v>
          </cell>
          <cell r="AH160">
            <v>75601.06</v>
          </cell>
          <cell r="AI160">
            <v>103968.21</v>
          </cell>
          <cell r="AJ160">
            <v>73836.36</v>
          </cell>
          <cell r="AK160">
            <v>9165.16</v>
          </cell>
          <cell r="AL160">
            <v>29574.34</v>
          </cell>
          <cell r="AM160">
            <v>36534.92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2872357.2199999993</v>
          </cell>
          <cell r="AW160" t="str">
            <v>23402</v>
          </cell>
          <cell r="AX160" t="str">
            <v>1</v>
          </cell>
          <cell r="AY160" t="str">
            <v>532</v>
          </cell>
          <cell r="AZ160">
            <v>7741994.8600000003</v>
          </cell>
        </row>
        <row r="161">
          <cell r="F161" t="str">
            <v>23402</v>
          </cell>
          <cell r="G161">
            <v>32425.239999999998</v>
          </cell>
          <cell r="H161">
            <v>234037.88999999998</v>
          </cell>
          <cell r="I161">
            <v>161219.25</v>
          </cell>
          <cell r="J161">
            <v>0</v>
          </cell>
          <cell r="K161">
            <v>6489.6</v>
          </cell>
          <cell r="L161">
            <v>153770.47000000003</v>
          </cell>
          <cell r="M161">
            <v>140218.90000000002</v>
          </cell>
          <cell r="N161">
            <v>359031.02</v>
          </cell>
          <cell r="O161">
            <v>81595.530000000013</v>
          </cell>
          <cell r="P161">
            <v>135980.82</v>
          </cell>
          <cell r="Q161">
            <v>302734.06</v>
          </cell>
          <cell r="R161">
            <v>3811626.0100000007</v>
          </cell>
          <cell r="S161">
            <v>72778.559999999998</v>
          </cell>
          <cell r="T161">
            <v>699120.16</v>
          </cell>
          <cell r="U161">
            <v>116139.85999999999</v>
          </cell>
          <cell r="V161">
            <v>74880.69</v>
          </cell>
          <cell r="W161">
            <v>0</v>
          </cell>
          <cell r="X161">
            <v>119013.46</v>
          </cell>
          <cell r="Y161">
            <v>166945.41</v>
          </cell>
          <cell r="Z161">
            <v>0</v>
          </cell>
          <cell r="AA161">
            <v>65884.66</v>
          </cell>
          <cell r="AB161">
            <v>435324.22000000003</v>
          </cell>
          <cell r="AC161">
            <v>79512.639999999999</v>
          </cell>
          <cell r="AD161">
            <v>15773.03</v>
          </cell>
          <cell r="AE161">
            <v>-11040.47</v>
          </cell>
          <cell r="AF161">
            <v>63.28</v>
          </cell>
          <cell r="AG161">
            <v>30854.65</v>
          </cell>
          <cell r="AH161">
            <v>187544.63</v>
          </cell>
          <cell r="AI161">
            <v>52849.51</v>
          </cell>
          <cell r="AJ161">
            <v>114089.63</v>
          </cell>
          <cell r="AK161">
            <v>0</v>
          </cell>
          <cell r="AL161">
            <v>68377.399999999994</v>
          </cell>
          <cell r="AM161">
            <v>34431.479999999996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323.27</v>
          </cell>
          <cell r="AU161">
            <v>7741994.8600000022</v>
          </cell>
          <cell r="AW161" t="str">
            <v>23403</v>
          </cell>
          <cell r="AX161" t="str">
            <v>1</v>
          </cell>
          <cell r="AY161" t="str">
            <v>532</v>
          </cell>
          <cell r="AZ161">
            <v>19546317.07</v>
          </cell>
        </row>
        <row r="162">
          <cell r="F162" t="str">
            <v>23403</v>
          </cell>
          <cell r="G162">
            <v>68797.259999999995</v>
          </cell>
          <cell r="H162">
            <v>250607.17999999996</v>
          </cell>
          <cell r="I162">
            <v>259986.17</v>
          </cell>
          <cell r="J162">
            <v>76721.210000000006</v>
          </cell>
          <cell r="K162">
            <v>11942.81</v>
          </cell>
          <cell r="L162">
            <v>403517.69000000006</v>
          </cell>
          <cell r="M162">
            <v>114544.31</v>
          </cell>
          <cell r="N162">
            <v>1233310.78</v>
          </cell>
          <cell r="O162">
            <v>470473.92999999993</v>
          </cell>
          <cell r="P162">
            <v>143719.09</v>
          </cell>
          <cell r="Q162">
            <v>634673.1100000001</v>
          </cell>
          <cell r="R162">
            <v>10718765.49</v>
          </cell>
          <cell r="S162">
            <v>363097.34000000008</v>
          </cell>
          <cell r="T162">
            <v>1385.28</v>
          </cell>
          <cell r="U162">
            <v>265913.94999999995</v>
          </cell>
          <cell r="V162">
            <v>200753.58000000002</v>
          </cell>
          <cell r="W162">
            <v>69591.159999999989</v>
          </cell>
          <cell r="X162">
            <v>278787.37</v>
          </cell>
          <cell r="Y162">
            <v>361524.46</v>
          </cell>
          <cell r="Z162">
            <v>-453.68</v>
          </cell>
          <cell r="AA162">
            <v>82103.489999999991</v>
          </cell>
          <cell r="AB162">
            <v>1251503.3899999999</v>
          </cell>
          <cell r="AC162">
            <v>261565.36</v>
          </cell>
          <cell r="AD162">
            <v>27415.63</v>
          </cell>
          <cell r="AE162">
            <v>-108169.09</v>
          </cell>
          <cell r="AF162">
            <v>111357.12</v>
          </cell>
          <cell r="AG162">
            <v>152563.99</v>
          </cell>
          <cell r="AH162">
            <v>564961.78</v>
          </cell>
          <cell r="AI162">
            <v>456459.99</v>
          </cell>
          <cell r="AJ162">
            <v>352032.31</v>
          </cell>
          <cell r="AK162">
            <v>0</v>
          </cell>
          <cell r="AL162">
            <v>111519.57</v>
          </cell>
          <cell r="AM162">
            <v>295196.37</v>
          </cell>
          <cell r="AN162">
            <v>0</v>
          </cell>
          <cell r="AO162">
            <v>25714.25</v>
          </cell>
          <cell r="AP162">
            <v>34131.97</v>
          </cell>
          <cell r="AQ162">
            <v>0</v>
          </cell>
          <cell r="AR162">
            <v>0</v>
          </cell>
          <cell r="AS162">
            <v>0</v>
          </cell>
          <cell r="AT162">
            <v>302.45</v>
          </cell>
          <cell r="AU162">
            <v>19546317.069999997</v>
          </cell>
          <cell r="AW162" t="str">
            <v>23404</v>
          </cell>
          <cell r="AX162" t="str">
            <v>1</v>
          </cell>
          <cell r="AY162" t="str">
            <v>532</v>
          </cell>
          <cell r="AZ162">
            <v>4207157.3600000003</v>
          </cell>
        </row>
        <row r="163">
          <cell r="F163" t="str">
            <v>23404</v>
          </cell>
          <cell r="G163">
            <v>38879.410000000003</v>
          </cell>
          <cell r="H163">
            <v>77732.010000000009</v>
          </cell>
          <cell r="I163">
            <v>142023.07999999999</v>
          </cell>
          <cell r="J163">
            <v>93.5</v>
          </cell>
          <cell r="K163">
            <v>1458.44</v>
          </cell>
          <cell r="L163">
            <v>69672.680000000008</v>
          </cell>
          <cell r="M163">
            <v>13804.550000000001</v>
          </cell>
          <cell r="N163">
            <v>282032.41000000003</v>
          </cell>
          <cell r="O163">
            <v>83386.77</v>
          </cell>
          <cell r="P163">
            <v>59808.01</v>
          </cell>
          <cell r="Q163">
            <v>178680.28000000003</v>
          </cell>
          <cell r="R163">
            <v>2004025.7599999993</v>
          </cell>
          <cell r="S163">
            <v>37359.64</v>
          </cell>
          <cell r="T163">
            <v>312394.90000000002</v>
          </cell>
          <cell r="U163">
            <v>30876.030000000002</v>
          </cell>
          <cell r="V163">
            <v>0</v>
          </cell>
          <cell r="W163">
            <v>22941.38</v>
          </cell>
          <cell r="X163">
            <v>64436.72</v>
          </cell>
          <cell r="Y163">
            <v>84253.300000000017</v>
          </cell>
          <cell r="Z163">
            <v>-16.25</v>
          </cell>
          <cell r="AA163">
            <v>49917.16</v>
          </cell>
          <cell r="AB163">
            <v>312702.58</v>
          </cell>
          <cell r="AC163">
            <v>59981.070000000007</v>
          </cell>
          <cell r="AD163">
            <v>16450.73</v>
          </cell>
          <cell r="AE163">
            <v>-58849.95</v>
          </cell>
          <cell r="AF163">
            <v>0</v>
          </cell>
          <cell r="AG163">
            <v>4993.04</v>
          </cell>
          <cell r="AH163">
            <v>92049.38</v>
          </cell>
          <cell r="AI163">
            <v>46968.59</v>
          </cell>
          <cell r="AJ163">
            <v>50149.46</v>
          </cell>
          <cell r="AK163">
            <v>425</v>
          </cell>
          <cell r="AL163">
            <v>34481.480000000003</v>
          </cell>
          <cell r="AM163">
            <v>94046.2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4207157.3599999985</v>
          </cell>
          <cell r="AW163" t="str">
            <v>24014</v>
          </cell>
          <cell r="AX163" t="str">
            <v>1</v>
          </cell>
          <cell r="AY163" t="str">
            <v>532</v>
          </cell>
          <cell r="AZ163">
            <v>2957702.34</v>
          </cell>
        </row>
        <row r="164">
          <cell r="F164" t="str">
            <v>24014</v>
          </cell>
          <cell r="G164">
            <v>22453.63</v>
          </cell>
          <cell r="H164">
            <v>145199.08000000002</v>
          </cell>
          <cell r="I164">
            <v>103373.68</v>
          </cell>
          <cell r="J164">
            <v>2708.54</v>
          </cell>
          <cell r="K164">
            <v>102</v>
          </cell>
          <cell r="L164">
            <v>40902.300000000003</v>
          </cell>
          <cell r="M164">
            <v>30251.38</v>
          </cell>
          <cell r="N164">
            <v>31822.03</v>
          </cell>
          <cell r="O164">
            <v>0</v>
          </cell>
          <cell r="P164">
            <v>0</v>
          </cell>
          <cell r="Q164">
            <v>107580.98000000001</v>
          </cell>
          <cell r="R164">
            <v>1095362.5299999998</v>
          </cell>
          <cell r="S164">
            <v>41816.5</v>
          </cell>
          <cell r="T164">
            <v>657175.24999999988</v>
          </cell>
          <cell r="U164">
            <v>77432.869999999966</v>
          </cell>
          <cell r="V164">
            <v>12007.19</v>
          </cell>
          <cell r="W164">
            <v>0</v>
          </cell>
          <cell r="X164">
            <v>75068.98</v>
          </cell>
          <cell r="Y164">
            <v>102659.5</v>
          </cell>
          <cell r="Z164">
            <v>0</v>
          </cell>
          <cell r="AA164">
            <v>13914.69</v>
          </cell>
          <cell r="AB164">
            <v>91732.7</v>
          </cell>
          <cell r="AC164">
            <v>31404.560000000001</v>
          </cell>
          <cell r="AD164">
            <v>8176.99</v>
          </cell>
          <cell r="AE164">
            <v>-28569.02</v>
          </cell>
          <cell r="AF164">
            <v>0</v>
          </cell>
          <cell r="AG164">
            <v>34774.990000000005</v>
          </cell>
          <cell r="AH164">
            <v>34032.370000000003</v>
          </cell>
          <cell r="AI164">
            <v>60150.31</v>
          </cell>
          <cell r="AJ164">
            <v>69408.61</v>
          </cell>
          <cell r="AK164">
            <v>2532.94</v>
          </cell>
          <cell r="AL164">
            <v>18104.25</v>
          </cell>
          <cell r="AM164">
            <v>74313.14</v>
          </cell>
          <cell r="AN164">
            <v>0</v>
          </cell>
          <cell r="AO164">
            <v>0</v>
          </cell>
          <cell r="AP164">
            <v>1809.3700000000008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2957702.3400000008</v>
          </cell>
          <cell r="AW164" t="str">
            <v>24019</v>
          </cell>
          <cell r="AX164" t="str">
            <v>1</v>
          </cell>
          <cell r="AY164" t="str">
            <v>532</v>
          </cell>
          <cell r="AZ164">
            <v>29562285.489999998</v>
          </cell>
        </row>
        <row r="165">
          <cell r="F165" t="str">
            <v>24019</v>
          </cell>
          <cell r="G165">
            <v>90077.76999999999</v>
          </cell>
          <cell r="H165">
            <v>355299.7</v>
          </cell>
          <cell r="I165">
            <v>402218.9599999999</v>
          </cell>
          <cell r="J165">
            <v>21609.989999999998</v>
          </cell>
          <cell r="K165">
            <v>8502.49</v>
          </cell>
          <cell r="L165">
            <v>690963.85</v>
          </cell>
          <cell r="M165">
            <v>159449.66</v>
          </cell>
          <cell r="N165">
            <v>968876.08000000007</v>
          </cell>
          <cell r="O165">
            <v>717284.00000000012</v>
          </cell>
          <cell r="P165">
            <v>51656.409999999996</v>
          </cell>
          <cell r="Q165">
            <v>411244.42</v>
          </cell>
          <cell r="R165">
            <v>21314960.099999994</v>
          </cell>
          <cell r="S165">
            <v>383944.15999999992</v>
          </cell>
          <cell r="T165">
            <v>0</v>
          </cell>
          <cell r="U165">
            <v>102627.85</v>
          </cell>
          <cell r="V165">
            <v>194167.15999999997</v>
          </cell>
          <cell r="W165">
            <v>105637.29000000001</v>
          </cell>
          <cell r="X165">
            <v>235383.95</v>
          </cell>
          <cell r="Y165">
            <v>209318.69000000003</v>
          </cell>
          <cell r="Z165">
            <v>0</v>
          </cell>
          <cell r="AA165">
            <v>98720.260000000009</v>
          </cell>
          <cell r="AB165">
            <v>430299.02999999997</v>
          </cell>
          <cell r="AC165">
            <v>106173.57999999999</v>
          </cell>
          <cell r="AD165">
            <v>14477.4</v>
          </cell>
          <cell r="AE165">
            <v>-73817.91</v>
          </cell>
          <cell r="AF165">
            <v>121715.18</v>
          </cell>
          <cell r="AG165">
            <v>382001.65</v>
          </cell>
          <cell r="AH165">
            <v>504247.12999999995</v>
          </cell>
          <cell r="AI165">
            <v>436651.4800000001</v>
          </cell>
          <cell r="AJ165">
            <v>490161.66000000003</v>
          </cell>
          <cell r="AK165">
            <v>42074.63</v>
          </cell>
          <cell r="AL165">
            <v>121052.69</v>
          </cell>
          <cell r="AM165">
            <v>398161.28</v>
          </cell>
          <cell r="AN165">
            <v>2177.27</v>
          </cell>
          <cell r="AO165">
            <v>0</v>
          </cell>
          <cell r="AP165">
            <v>64327.75</v>
          </cell>
          <cell r="AQ165">
            <v>0</v>
          </cell>
          <cell r="AR165">
            <v>0</v>
          </cell>
          <cell r="AS165">
            <v>0</v>
          </cell>
          <cell r="AT165">
            <v>639.88</v>
          </cell>
          <cell r="AU165">
            <v>29562285.489999991</v>
          </cell>
          <cell r="AW165" t="str">
            <v>24105</v>
          </cell>
          <cell r="AX165" t="str">
            <v>1</v>
          </cell>
          <cell r="AY165" t="str">
            <v>532</v>
          </cell>
          <cell r="AZ165">
            <v>10658867.83</v>
          </cell>
        </row>
        <row r="166">
          <cell r="F166" t="str">
            <v>24105</v>
          </cell>
          <cell r="G166">
            <v>42364.68</v>
          </cell>
          <cell r="H166">
            <v>209778.56</v>
          </cell>
          <cell r="I166">
            <v>207622.06999999998</v>
          </cell>
          <cell r="J166">
            <v>2061.4</v>
          </cell>
          <cell r="K166">
            <v>3786.44</v>
          </cell>
          <cell r="L166">
            <v>349695.75999999995</v>
          </cell>
          <cell r="M166">
            <v>138359.34</v>
          </cell>
          <cell r="N166">
            <v>551071.62000000011</v>
          </cell>
          <cell r="O166">
            <v>266467.64</v>
          </cell>
          <cell r="P166">
            <v>62318.68</v>
          </cell>
          <cell r="Q166">
            <v>156904.29999999999</v>
          </cell>
          <cell r="R166">
            <v>5759436.5899999999</v>
          </cell>
          <cell r="S166">
            <v>472069.91000000003</v>
          </cell>
          <cell r="T166">
            <v>0</v>
          </cell>
          <cell r="U166">
            <v>143007.54000000004</v>
          </cell>
          <cell r="V166">
            <v>24999.61</v>
          </cell>
          <cell r="W166">
            <v>207874.07</v>
          </cell>
          <cell r="X166">
            <v>20292.25</v>
          </cell>
          <cell r="Y166">
            <v>140880.99000000002</v>
          </cell>
          <cell r="Z166">
            <v>0</v>
          </cell>
          <cell r="AA166">
            <v>59227.43</v>
          </cell>
          <cell r="AB166">
            <v>355996.7</v>
          </cell>
          <cell r="AC166">
            <v>54084.28</v>
          </cell>
          <cell r="AD166">
            <v>15737.51</v>
          </cell>
          <cell r="AE166">
            <v>-98919.65</v>
          </cell>
          <cell r="AF166">
            <v>0</v>
          </cell>
          <cell r="AG166">
            <v>62641.33</v>
          </cell>
          <cell r="AH166">
            <v>357941.27</v>
          </cell>
          <cell r="AI166">
            <v>588838.39999999991</v>
          </cell>
          <cell r="AJ166">
            <v>374226.55</v>
          </cell>
          <cell r="AK166">
            <v>635.42999999999995</v>
          </cell>
          <cell r="AL166">
            <v>74513.279999999999</v>
          </cell>
          <cell r="AM166">
            <v>55374.46</v>
          </cell>
          <cell r="AN166">
            <v>0</v>
          </cell>
          <cell r="AO166">
            <v>0</v>
          </cell>
          <cell r="AP166">
            <v>-420.61000000000013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10658867.83</v>
          </cell>
          <cell r="AW166" t="str">
            <v>24111</v>
          </cell>
          <cell r="AX166" t="str">
            <v>1</v>
          </cell>
          <cell r="AY166" t="str">
            <v>532</v>
          </cell>
          <cell r="AZ166">
            <v>9702986.0500000007</v>
          </cell>
        </row>
        <row r="167">
          <cell r="F167" t="str">
            <v>24111</v>
          </cell>
          <cell r="G167">
            <v>28158.079999999998</v>
          </cell>
          <cell r="H167">
            <v>250803.27</v>
          </cell>
          <cell r="I167">
            <v>161593.47</v>
          </cell>
          <cell r="J167">
            <v>9380.7000000000007</v>
          </cell>
          <cell r="K167">
            <v>5613.71</v>
          </cell>
          <cell r="L167">
            <v>215055.47000000003</v>
          </cell>
          <cell r="M167">
            <v>89299.86</v>
          </cell>
          <cell r="N167">
            <v>511122.78</v>
          </cell>
          <cell r="O167">
            <v>110107.54000000001</v>
          </cell>
          <cell r="P167">
            <v>0</v>
          </cell>
          <cell r="Q167">
            <v>303554.59000000003</v>
          </cell>
          <cell r="R167">
            <v>5582762.1799999988</v>
          </cell>
          <cell r="S167">
            <v>265575.06</v>
          </cell>
          <cell r="T167">
            <v>139753.25</v>
          </cell>
          <cell r="U167">
            <v>187321.87</v>
          </cell>
          <cell r="V167">
            <v>46986.38</v>
          </cell>
          <cell r="W167">
            <v>0</v>
          </cell>
          <cell r="X167">
            <v>50818.97</v>
          </cell>
          <cell r="Y167">
            <v>396778.96</v>
          </cell>
          <cell r="Z167">
            <v>0</v>
          </cell>
          <cell r="AA167">
            <v>15630.99</v>
          </cell>
          <cell r="AB167">
            <v>188391.13999999998</v>
          </cell>
          <cell r="AC167">
            <v>86801.069999999992</v>
          </cell>
          <cell r="AD167">
            <v>22249.200000000001</v>
          </cell>
          <cell r="AE167">
            <v>-119864.05</v>
          </cell>
          <cell r="AF167">
            <v>0</v>
          </cell>
          <cell r="AG167">
            <v>75953.37</v>
          </cell>
          <cell r="AH167">
            <v>319976.74</v>
          </cell>
          <cell r="AI167">
            <v>145579.71000000002</v>
          </cell>
          <cell r="AJ167">
            <v>241788.79999999999</v>
          </cell>
          <cell r="AK167">
            <v>13774.8</v>
          </cell>
          <cell r="AL167">
            <v>96607.35</v>
          </cell>
          <cell r="AM167">
            <v>249331.36</v>
          </cell>
          <cell r="AN167">
            <v>0</v>
          </cell>
          <cell r="AO167">
            <v>0</v>
          </cell>
          <cell r="AP167">
            <v>12079.43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9702986.049999997</v>
          </cell>
          <cell r="AW167" t="str">
            <v>24122</v>
          </cell>
          <cell r="AX167" t="str">
            <v>1</v>
          </cell>
          <cell r="AY167" t="str">
            <v>532</v>
          </cell>
          <cell r="AZ167">
            <v>3619243.6</v>
          </cell>
        </row>
        <row r="168">
          <cell r="F168" t="str">
            <v>24122</v>
          </cell>
          <cell r="G168">
            <v>4923.3900000000003</v>
          </cell>
          <cell r="H168">
            <v>141676.41000000003</v>
          </cell>
          <cell r="I168">
            <v>107573.66</v>
          </cell>
          <cell r="J168">
            <v>0</v>
          </cell>
          <cell r="K168">
            <v>0</v>
          </cell>
          <cell r="L168">
            <v>58691.47</v>
          </cell>
          <cell r="M168">
            <v>36825.4</v>
          </cell>
          <cell r="N168">
            <v>190705.28</v>
          </cell>
          <cell r="O168">
            <v>112963.11</v>
          </cell>
          <cell r="P168">
            <v>0</v>
          </cell>
          <cell r="Q168">
            <v>50784.85</v>
          </cell>
          <cell r="R168">
            <v>1907606.3099999998</v>
          </cell>
          <cell r="S168">
            <v>145969.90000000002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95454.17</v>
          </cell>
          <cell r="Y168">
            <v>83080.73000000001</v>
          </cell>
          <cell r="Z168">
            <v>0</v>
          </cell>
          <cell r="AA168">
            <v>7680.32</v>
          </cell>
          <cell r="AB168">
            <v>115735.17</v>
          </cell>
          <cell r="AC168">
            <v>5059.2299999999996</v>
          </cell>
          <cell r="AD168">
            <v>9223.5400000000009</v>
          </cell>
          <cell r="AE168">
            <v>-14930.85</v>
          </cell>
          <cell r="AF168">
            <v>0</v>
          </cell>
          <cell r="AG168">
            <v>72348.160000000003</v>
          </cell>
          <cell r="AH168">
            <v>181367.56</v>
          </cell>
          <cell r="AI168">
            <v>27140.67</v>
          </cell>
          <cell r="AJ168">
            <v>110793.91</v>
          </cell>
          <cell r="AK168">
            <v>0</v>
          </cell>
          <cell r="AL168">
            <v>40055.019999999997</v>
          </cell>
          <cell r="AM168">
            <v>88086.099999999991</v>
          </cell>
          <cell r="AN168">
            <v>17506.71</v>
          </cell>
          <cell r="AO168">
            <v>0</v>
          </cell>
          <cell r="AP168">
            <v>22923.38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3619243.5999999996</v>
          </cell>
          <cell r="AW168" t="str">
            <v>24350</v>
          </cell>
          <cell r="AX168" t="str">
            <v>1</v>
          </cell>
          <cell r="AY168" t="str">
            <v>532</v>
          </cell>
          <cell r="AZ168">
            <v>6532081.2699999996</v>
          </cell>
        </row>
        <row r="169">
          <cell r="F169" t="str">
            <v>24350</v>
          </cell>
          <cell r="G169">
            <v>50265.240000000005</v>
          </cell>
          <cell r="H169">
            <v>226933.22</v>
          </cell>
          <cell r="I169">
            <v>146339.56</v>
          </cell>
          <cell r="J169">
            <v>2861.23</v>
          </cell>
          <cell r="K169">
            <v>9583.32</v>
          </cell>
          <cell r="L169">
            <v>9248.17</v>
          </cell>
          <cell r="M169">
            <v>63444.250000000007</v>
          </cell>
          <cell r="N169">
            <v>431670.75</v>
          </cell>
          <cell r="O169">
            <v>90875.7</v>
          </cell>
          <cell r="P169">
            <v>0</v>
          </cell>
          <cell r="Q169">
            <v>44673.98</v>
          </cell>
          <cell r="R169">
            <v>3288872.7700000005</v>
          </cell>
          <cell r="S169">
            <v>331812.68</v>
          </cell>
          <cell r="T169">
            <v>441964.25</v>
          </cell>
          <cell r="U169">
            <v>3408.6</v>
          </cell>
          <cell r="V169">
            <v>0</v>
          </cell>
          <cell r="W169">
            <v>0</v>
          </cell>
          <cell r="X169">
            <v>81897.039999999994</v>
          </cell>
          <cell r="Y169">
            <v>142749.76000000001</v>
          </cell>
          <cell r="Z169">
            <v>0</v>
          </cell>
          <cell r="AA169">
            <v>65614.290000000008</v>
          </cell>
          <cell r="AB169">
            <v>405595.4</v>
          </cell>
          <cell r="AC169">
            <v>60285.32</v>
          </cell>
          <cell r="AD169">
            <v>20470.580000000002</v>
          </cell>
          <cell r="AE169">
            <v>-101091.37</v>
          </cell>
          <cell r="AF169">
            <v>0</v>
          </cell>
          <cell r="AG169">
            <v>34525.82</v>
          </cell>
          <cell r="AH169">
            <v>348781.43</v>
          </cell>
          <cell r="AI169">
            <v>14142.13</v>
          </cell>
          <cell r="AJ169">
            <v>152041.33000000002</v>
          </cell>
          <cell r="AK169">
            <v>0</v>
          </cell>
          <cell r="AL169">
            <v>120280.73</v>
          </cell>
          <cell r="AM169">
            <v>17020.939999999999</v>
          </cell>
          <cell r="AN169">
            <v>0</v>
          </cell>
          <cell r="AO169">
            <v>0</v>
          </cell>
          <cell r="AP169">
            <v>27588.15</v>
          </cell>
          <cell r="AQ169">
            <v>226</v>
          </cell>
          <cell r="AR169">
            <v>0</v>
          </cell>
          <cell r="AS169">
            <v>0</v>
          </cell>
          <cell r="AT169">
            <v>0</v>
          </cell>
          <cell r="AU169">
            <v>6532081.2700000014</v>
          </cell>
          <cell r="AW169" t="str">
            <v>24404</v>
          </cell>
          <cell r="AX169" t="str">
            <v>1</v>
          </cell>
          <cell r="AY169" t="str">
            <v>532</v>
          </cell>
          <cell r="AZ169">
            <v>10752144.630000001</v>
          </cell>
        </row>
        <row r="170">
          <cell r="F170" t="str">
            <v>24404</v>
          </cell>
          <cell r="G170">
            <v>41646.909999999996</v>
          </cell>
          <cell r="H170">
            <v>248867.25</v>
          </cell>
          <cell r="I170">
            <v>337465.39</v>
          </cell>
          <cell r="J170">
            <v>0</v>
          </cell>
          <cell r="K170">
            <v>0</v>
          </cell>
          <cell r="L170">
            <v>173408.32</v>
          </cell>
          <cell r="M170">
            <v>174004.75</v>
          </cell>
          <cell r="N170">
            <v>646297.9</v>
          </cell>
          <cell r="O170">
            <v>198416.97</v>
          </cell>
          <cell r="P170">
            <v>41.7</v>
          </cell>
          <cell r="Q170">
            <v>236928.02000000002</v>
          </cell>
          <cell r="R170">
            <v>6188321.8200000012</v>
          </cell>
          <cell r="S170">
            <v>268220.93999999994</v>
          </cell>
          <cell r="T170">
            <v>0</v>
          </cell>
          <cell r="U170">
            <v>62807.569999999992</v>
          </cell>
          <cell r="V170">
            <v>50.4</v>
          </cell>
          <cell r="W170">
            <v>0</v>
          </cell>
          <cell r="X170">
            <v>233039.58</v>
          </cell>
          <cell r="Y170">
            <v>229071.86</v>
          </cell>
          <cell r="Z170">
            <v>0</v>
          </cell>
          <cell r="AA170">
            <v>0</v>
          </cell>
          <cell r="AB170">
            <v>491086.32</v>
          </cell>
          <cell r="AC170">
            <v>175383.01</v>
          </cell>
          <cell r="AD170">
            <v>26637.37</v>
          </cell>
          <cell r="AE170">
            <v>-56251.199999999997</v>
          </cell>
          <cell r="AF170">
            <v>0</v>
          </cell>
          <cell r="AG170">
            <v>52938.17</v>
          </cell>
          <cell r="AH170">
            <v>296791.40000000002</v>
          </cell>
          <cell r="AI170">
            <v>146965.44</v>
          </cell>
          <cell r="AJ170">
            <v>285434.09999999998</v>
          </cell>
          <cell r="AK170">
            <v>0</v>
          </cell>
          <cell r="AL170">
            <v>86955.17</v>
          </cell>
          <cell r="AM170">
            <v>203951.75999999998</v>
          </cell>
          <cell r="AN170">
            <v>0</v>
          </cell>
          <cell r="AO170">
            <v>0</v>
          </cell>
          <cell r="AP170">
            <v>3663.71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10752144.630000001</v>
          </cell>
          <cell r="AW170" t="str">
            <v>24410</v>
          </cell>
          <cell r="AX170" t="str">
            <v>1</v>
          </cell>
          <cell r="AY170" t="str">
            <v>532</v>
          </cell>
          <cell r="AZ170">
            <v>6664440.9699999997</v>
          </cell>
        </row>
        <row r="171">
          <cell r="F171" t="str">
            <v>24410</v>
          </cell>
          <cell r="G171">
            <v>51969.2</v>
          </cell>
          <cell r="H171">
            <v>200928.52</v>
          </cell>
          <cell r="I171">
            <v>149717.34000000003</v>
          </cell>
          <cell r="J171">
            <v>9603.41</v>
          </cell>
          <cell r="K171">
            <v>190</v>
          </cell>
          <cell r="L171">
            <v>43444.19</v>
          </cell>
          <cell r="M171">
            <v>36865.949999999997</v>
          </cell>
          <cell r="N171">
            <v>352838.52999999997</v>
          </cell>
          <cell r="O171">
            <v>114797.37999999999</v>
          </cell>
          <cell r="P171">
            <v>8368.5400000000009</v>
          </cell>
          <cell r="Q171">
            <v>146057.51</v>
          </cell>
          <cell r="R171">
            <v>3667629.6800000011</v>
          </cell>
          <cell r="S171">
            <v>281382.05</v>
          </cell>
          <cell r="T171">
            <v>0</v>
          </cell>
          <cell r="U171">
            <v>104070.44999999997</v>
          </cell>
          <cell r="V171">
            <v>133835.44999999998</v>
          </cell>
          <cell r="W171">
            <v>61934.02</v>
          </cell>
          <cell r="X171">
            <v>147844.15</v>
          </cell>
          <cell r="Y171">
            <v>91119.579999999987</v>
          </cell>
          <cell r="Z171">
            <v>0</v>
          </cell>
          <cell r="AA171">
            <v>60923.579999999994</v>
          </cell>
          <cell r="AB171">
            <v>168905.79</v>
          </cell>
          <cell r="AC171">
            <v>27476.68</v>
          </cell>
          <cell r="AD171">
            <v>11917.41</v>
          </cell>
          <cell r="AE171">
            <v>-77108.639999999999</v>
          </cell>
          <cell r="AF171">
            <v>0</v>
          </cell>
          <cell r="AG171">
            <v>57796.92</v>
          </cell>
          <cell r="AH171">
            <v>264348.84999999998</v>
          </cell>
          <cell r="AI171">
            <v>281049.85000000003</v>
          </cell>
          <cell r="AJ171">
            <v>171464.79</v>
          </cell>
          <cell r="AK171">
            <v>0</v>
          </cell>
          <cell r="AL171">
            <v>63348.35</v>
          </cell>
          <cell r="AM171">
            <v>26379.33</v>
          </cell>
          <cell r="AN171">
            <v>0</v>
          </cell>
          <cell r="AO171">
            <v>0</v>
          </cell>
          <cell r="AP171">
            <v>5342.11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6664440.9700000007</v>
          </cell>
          <cell r="AW171" t="str">
            <v>25101</v>
          </cell>
          <cell r="AX171" t="str">
            <v>1</v>
          </cell>
          <cell r="AY171" t="str">
            <v>532</v>
          </cell>
          <cell r="AZ171">
            <v>10526286.35</v>
          </cell>
        </row>
        <row r="172">
          <cell r="F172" t="str">
            <v>25101</v>
          </cell>
          <cell r="G172">
            <v>11808.77</v>
          </cell>
          <cell r="H172">
            <v>220916.41999999998</v>
          </cell>
          <cell r="I172">
            <v>226007.98999999996</v>
          </cell>
          <cell r="J172">
            <v>1360.3</v>
          </cell>
          <cell r="K172">
            <v>0</v>
          </cell>
          <cell r="L172">
            <v>78988.210000000006</v>
          </cell>
          <cell r="M172">
            <v>100509.34000000001</v>
          </cell>
          <cell r="N172">
            <v>652978.87999999989</v>
          </cell>
          <cell r="O172">
            <v>121471.40999999999</v>
          </cell>
          <cell r="P172">
            <v>57653.869999999995</v>
          </cell>
          <cell r="Q172">
            <v>23932.780000000002</v>
          </cell>
          <cell r="R172">
            <v>4637503.9399999995</v>
          </cell>
          <cell r="S172">
            <v>286069.13999999996</v>
          </cell>
          <cell r="T172">
            <v>1344552.9</v>
          </cell>
          <cell r="U172">
            <v>108809.71000000002</v>
          </cell>
          <cell r="V172">
            <v>89786.98</v>
          </cell>
          <cell r="W172">
            <v>209507.53999999998</v>
          </cell>
          <cell r="X172">
            <v>73831.179999999993</v>
          </cell>
          <cell r="Y172">
            <v>144146.40000000002</v>
          </cell>
          <cell r="Z172">
            <v>0</v>
          </cell>
          <cell r="AA172">
            <v>84545.87000000001</v>
          </cell>
          <cell r="AB172">
            <v>536757.41999999993</v>
          </cell>
          <cell r="AC172">
            <v>82567.200000000012</v>
          </cell>
          <cell r="AD172">
            <v>38650</v>
          </cell>
          <cell r="AE172">
            <v>-78712.850000000006</v>
          </cell>
          <cell r="AF172">
            <v>40.01</v>
          </cell>
          <cell r="AG172">
            <v>53272.130000000005</v>
          </cell>
          <cell r="AH172">
            <v>327677.48</v>
          </cell>
          <cell r="AI172">
            <v>383767.17</v>
          </cell>
          <cell r="AJ172">
            <v>348710.51</v>
          </cell>
          <cell r="AK172">
            <v>23486.82</v>
          </cell>
          <cell r="AL172">
            <v>97388</v>
          </cell>
          <cell r="AM172">
            <v>212300.87999999998</v>
          </cell>
          <cell r="AN172">
            <v>0</v>
          </cell>
          <cell r="AO172">
            <v>0</v>
          </cell>
          <cell r="AP172">
            <v>24501.66</v>
          </cell>
          <cell r="AQ172">
            <v>0</v>
          </cell>
          <cell r="AR172">
            <v>0</v>
          </cell>
          <cell r="AS172">
            <v>0</v>
          </cell>
          <cell r="AT172">
            <v>1498.2900000000002</v>
          </cell>
          <cell r="AU172">
            <v>10526286.35</v>
          </cell>
          <cell r="AW172" t="str">
            <v>25116</v>
          </cell>
          <cell r="AX172" t="str">
            <v>1</v>
          </cell>
          <cell r="AY172" t="str">
            <v>532</v>
          </cell>
          <cell r="AZ172">
            <v>7128749.4400000004</v>
          </cell>
        </row>
        <row r="173">
          <cell r="F173" t="str">
            <v>25116</v>
          </cell>
          <cell r="G173">
            <v>38101.910000000003</v>
          </cell>
          <cell r="H173">
            <v>220471.25000000003</v>
          </cell>
          <cell r="I173">
            <v>112344.28</v>
          </cell>
          <cell r="J173">
            <v>0</v>
          </cell>
          <cell r="K173">
            <v>0</v>
          </cell>
          <cell r="L173">
            <v>120415.62</v>
          </cell>
          <cell r="M173">
            <v>4413.95</v>
          </cell>
          <cell r="N173">
            <v>449684.87000000005</v>
          </cell>
          <cell r="O173">
            <v>0</v>
          </cell>
          <cell r="P173">
            <v>0</v>
          </cell>
          <cell r="Q173">
            <v>198016.13</v>
          </cell>
          <cell r="R173">
            <v>4116917.8599999985</v>
          </cell>
          <cell r="S173">
            <v>196807.59999999998</v>
          </cell>
          <cell r="T173">
            <v>0</v>
          </cell>
          <cell r="U173">
            <v>106958.93999999999</v>
          </cell>
          <cell r="V173">
            <v>159627.18</v>
          </cell>
          <cell r="W173">
            <v>50504.099999999991</v>
          </cell>
          <cell r="X173">
            <v>135592.82</v>
          </cell>
          <cell r="Y173">
            <v>102837.03</v>
          </cell>
          <cell r="Z173">
            <v>0</v>
          </cell>
          <cell r="AA173">
            <v>47622.5</v>
          </cell>
          <cell r="AB173">
            <v>280859.42</v>
          </cell>
          <cell r="AC173">
            <v>76188.14</v>
          </cell>
          <cell r="AD173">
            <v>10444.5</v>
          </cell>
          <cell r="AE173">
            <v>-52750.559999999998</v>
          </cell>
          <cell r="AF173">
            <v>56847.99</v>
          </cell>
          <cell r="AG173">
            <v>50507.03</v>
          </cell>
          <cell r="AH173">
            <v>193983.74000000002</v>
          </cell>
          <cell r="AI173">
            <v>115662.75</v>
          </cell>
          <cell r="AJ173">
            <v>176692.86</v>
          </cell>
          <cell r="AK173">
            <v>0</v>
          </cell>
          <cell r="AL173">
            <v>71553.64</v>
          </cell>
          <cell r="AM173">
            <v>81429.34</v>
          </cell>
          <cell r="AN173">
            <v>0</v>
          </cell>
          <cell r="AO173">
            <v>0</v>
          </cell>
          <cell r="AP173">
            <v>7014.55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7128749.4399999995</v>
          </cell>
          <cell r="AW173" t="str">
            <v>25118</v>
          </cell>
          <cell r="AX173" t="str">
            <v>1</v>
          </cell>
          <cell r="AY173" t="str">
            <v>532</v>
          </cell>
          <cell r="AZ173">
            <v>6708054.4900000002</v>
          </cell>
        </row>
        <row r="174">
          <cell r="F174" t="str">
            <v>25118</v>
          </cell>
          <cell r="G174">
            <v>15630.349999999999</v>
          </cell>
          <cell r="H174">
            <v>139827.63</v>
          </cell>
          <cell r="I174">
            <v>147029.37000000002</v>
          </cell>
          <cell r="J174">
            <v>0</v>
          </cell>
          <cell r="K174">
            <v>0</v>
          </cell>
          <cell r="L174">
            <v>171093.91999999998</v>
          </cell>
          <cell r="M174">
            <v>36191.089999999997</v>
          </cell>
          <cell r="N174">
            <v>367260.8</v>
          </cell>
          <cell r="O174">
            <v>34002.960000000006</v>
          </cell>
          <cell r="P174">
            <v>5014.6500000000005</v>
          </cell>
          <cell r="Q174">
            <v>168373.59</v>
          </cell>
          <cell r="R174">
            <v>4108773.86</v>
          </cell>
          <cell r="S174">
            <v>160766.71000000002</v>
          </cell>
          <cell r="T174">
            <v>0</v>
          </cell>
          <cell r="U174">
            <v>10320</v>
          </cell>
          <cell r="V174">
            <v>8423.5</v>
          </cell>
          <cell r="W174">
            <v>0</v>
          </cell>
          <cell r="X174">
            <v>123352.65</v>
          </cell>
          <cell r="Y174">
            <v>157780.03999999998</v>
          </cell>
          <cell r="Z174">
            <v>0</v>
          </cell>
          <cell r="AA174">
            <v>12153.34</v>
          </cell>
          <cell r="AB174">
            <v>259177</v>
          </cell>
          <cell r="AC174">
            <v>102167.7</v>
          </cell>
          <cell r="AD174">
            <v>14158.04</v>
          </cell>
          <cell r="AE174">
            <v>-38976.639999999999</v>
          </cell>
          <cell r="AF174">
            <v>0</v>
          </cell>
          <cell r="AG174">
            <v>21157.46</v>
          </cell>
          <cell r="AH174">
            <v>185749.49</v>
          </cell>
          <cell r="AI174">
            <v>243028.34</v>
          </cell>
          <cell r="AJ174">
            <v>152251.70000000001</v>
          </cell>
          <cell r="AK174">
            <v>0</v>
          </cell>
          <cell r="AL174">
            <v>72034.320000000007</v>
          </cell>
          <cell r="AM174">
            <v>19698.27</v>
          </cell>
          <cell r="AN174">
            <v>0</v>
          </cell>
          <cell r="AO174">
            <v>0</v>
          </cell>
          <cell r="AP174">
            <v>11614.349999999999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6708054.4900000002</v>
          </cell>
          <cell r="AW174" t="str">
            <v>25155</v>
          </cell>
          <cell r="AX174" t="str">
            <v>1</v>
          </cell>
          <cell r="AY174" t="str">
            <v>532</v>
          </cell>
          <cell r="AZ174">
            <v>5919259.2199999997</v>
          </cell>
        </row>
        <row r="175">
          <cell r="F175" t="str">
            <v>25155</v>
          </cell>
          <cell r="G175">
            <v>16599.29</v>
          </cell>
          <cell r="H175">
            <v>209315.06</v>
          </cell>
          <cell r="I175">
            <v>78027.930000000008</v>
          </cell>
          <cell r="J175">
            <v>948.04</v>
          </cell>
          <cell r="K175">
            <v>0</v>
          </cell>
          <cell r="L175">
            <v>15123.150000000001</v>
          </cell>
          <cell r="M175">
            <v>40542.78</v>
          </cell>
          <cell r="N175">
            <v>566149.50000000012</v>
          </cell>
          <cell r="O175">
            <v>84631.150000000009</v>
          </cell>
          <cell r="P175">
            <v>0</v>
          </cell>
          <cell r="Q175">
            <v>16140</v>
          </cell>
          <cell r="R175">
            <v>3066247.7000000007</v>
          </cell>
          <cell r="S175">
            <v>194496.08000000002</v>
          </cell>
          <cell r="T175">
            <v>714358.60000000009</v>
          </cell>
          <cell r="U175">
            <v>0</v>
          </cell>
          <cell r="V175">
            <v>0</v>
          </cell>
          <cell r="W175">
            <v>538.46</v>
          </cell>
          <cell r="X175">
            <v>71143.12</v>
          </cell>
          <cell r="Y175">
            <v>86858.999999999971</v>
          </cell>
          <cell r="Z175">
            <v>0</v>
          </cell>
          <cell r="AA175">
            <v>0</v>
          </cell>
          <cell r="AB175">
            <v>212710.29</v>
          </cell>
          <cell r="AC175">
            <v>107739.16</v>
          </cell>
          <cell r="AD175">
            <v>0</v>
          </cell>
          <cell r="AE175">
            <v>-28912</v>
          </cell>
          <cell r="AF175">
            <v>80296.41</v>
          </cell>
          <cell r="AG175">
            <v>25872.85</v>
          </cell>
          <cell r="AH175">
            <v>91900.650000000009</v>
          </cell>
          <cell r="AI175">
            <v>97489.830000000016</v>
          </cell>
          <cell r="AJ175">
            <v>84953.2</v>
          </cell>
          <cell r="AK175">
            <v>0</v>
          </cell>
          <cell r="AL175">
            <v>57298</v>
          </cell>
          <cell r="AM175">
            <v>28790.97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5919259.2200000016</v>
          </cell>
          <cell r="AW175" t="str">
            <v>25160</v>
          </cell>
          <cell r="AX175" t="str">
            <v>1</v>
          </cell>
          <cell r="AY175" t="str">
            <v>532</v>
          </cell>
          <cell r="AZ175">
            <v>4037177.31</v>
          </cell>
        </row>
        <row r="176">
          <cell r="F176" t="str">
            <v>25160</v>
          </cell>
          <cell r="G176">
            <v>9722.34</v>
          </cell>
          <cell r="H176">
            <v>149008.14000000001</v>
          </cell>
          <cell r="I176">
            <v>80583.459999999992</v>
          </cell>
          <cell r="J176">
            <v>0</v>
          </cell>
          <cell r="K176">
            <v>0</v>
          </cell>
          <cell r="L176">
            <v>6802.41</v>
          </cell>
          <cell r="M176">
            <v>33811.949999999997</v>
          </cell>
          <cell r="N176">
            <v>274295.90999999992</v>
          </cell>
          <cell r="O176">
            <v>0</v>
          </cell>
          <cell r="P176">
            <v>28245</v>
          </cell>
          <cell r="Q176">
            <v>27114.799999999999</v>
          </cell>
          <cell r="R176">
            <v>2245500.91</v>
          </cell>
          <cell r="S176">
            <v>155755.67000000001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72871.16</v>
          </cell>
          <cell r="Y176">
            <v>86686</v>
          </cell>
          <cell r="Z176">
            <v>0</v>
          </cell>
          <cell r="AA176">
            <v>98961.67</v>
          </cell>
          <cell r="AB176">
            <v>237365.34000000003</v>
          </cell>
          <cell r="AC176">
            <v>100817.70999999999</v>
          </cell>
          <cell r="AD176">
            <v>3313.94</v>
          </cell>
          <cell r="AE176">
            <v>-20781.48</v>
          </cell>
          <cell r="AF176">
            <v>0</v>
          </cell>
          <cell r="AG176">
            <v>12546.09</v>
          </cell>
          <cell r="AH176">
            <v>103125.33</v>
          </cell>
          <cell r="AI176">
            <v>94211.760000000009</v>
          </cell>
          <cell r="AJ176">
            <v>158823.51999999999</v>
          </cell>
          <cell r="AK176">
            <v>0</v>
          </cell>
          <cell r="AL176">
            <v>42390.13</v>
          </cell>
          <cell r="AM176">
            <v>19067.93</v>
          </cell>
          <cell r="AN176">
            <v>0</v>
          </cell>
          <cell r="AO176">
            <v>0</v>
          </cell>
          <cell r="AP176">
            <v>16937.62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4037177.3099999996</v>
          </cell>
          <cell r="AW176" t="str">
            <v>25200</v>
          </cell>
          <cell r="AX176" t="str">
            <v>1</v>
          </cell>
          <cell r="AY176" t="str">
            <v>532</v>
          </cell>
          <cell r="AZ176">
            <v>1555920.07</v>
          </cell>
        </row>
        <row r="177">
          <cell r="F177" t="str">
            <v>25200</v>
          </cell>
          <cell r="G177">
            <v>5590.94</v>
          </cell>
          <cell r="H177">
            <v>77790.76999999999</v>
          </cell>
          <cell r="I177">
            <v>88236.06</v>
          </cell>
          <cell r="J177">
            <v>0</v>
          </cell>
          <cell r="K177">
            <v>0</v>
          </cell>
          <cell r="L177">
            <v>0</v>
          </cell>
          <cell r="M177">
            <v>16052.7</v>
          </cell>
          <cell r="N177">
            <v>95376.359999999986</v>
          </cell>
          <cell r="O177">
            <v>12243.42</v>
          </cell>
          <cell r="P177">
            <v>0</v>
          </cell>
          <cell r="Q177">
            <v>9801</v>
          </cell>
          <cell r="R177">
            <v>831442.62000000023</v>
          </cell>
          <cell r="S177">
            <v>43639.11</v>
          </cell>
          <cell r="T177">
            <v>0</v>
          </cell>
          <cell r="U177">
            <v>3469.0299999999997</v>
          </cell>
          <cell r="V177">
            <v>0</v>
          </cell>
          <cell r="W177">
            <v>0</v>
          </cell>
          <cell r="X177">
            <v>22674.25</v>
          </cell>
          <cell r="Y177">
            <v>48214.58</v>
          </cell>
          <cell r="Z177">
            <v>0</v>
          </cell>
          <cell r="AA177">
            <v>56138.950000000004</v>
          </cell>
          <cell r="AB177">
            <v>56214.67</v>
          </cell>
          <cell r="AC177">
            <v>9631.7100000000009</v>
          </cell>
          <cell r="AD177">
            <v>0</v>
          </cell>
          <cell r="AE177">
            <v>-15788.88</v>
          </cell>
          <cell r="AF177">
            <v>0</v>
          </cell>
          <cell r="AG177">
            <v>1982.8</v>
          </cell>
          <cell r="AH177">
            <v>68287.11</v>
          </cell>
          <cell r="AI177">
            <v>42415.11</v>
          </cell>
          <cell r="AJ177">
            <v>21194.93</v>
          </cell>
          <cell r="AK177">
            <v>0</v>
          </cell>
          <cell r="AL177">
            <v>24328.46</v>
          </cell>
          <cell r="AM177">
            <v>5459.88</v>
          </cell>
          <cell r="AN177">
            <v>0</v>
          </cell>
          <cell r="AO177">
            <v>0</v>
          </cell>
          <cell r="AP177">
            <v>25022.79</v>
          </cell>
          <cell r="AQ177">
            <v>0</v>
          </cell>
          <cell r="AR177">
            <v>0</v>
          </cell>
          <cell r="AS177">
            <v>0</v>
          </cell>
          <cell r="AT177">
            <v>6501.7</v>
          </cell>
          <cell r="AU177">
            <v>1555920.0700000003</v>
          </cell>
          <cell r="AW177" t="str">
            <v>26056</v>
          </cell>
          <cell r="AX177" t="str">
            <v>1</v>
          </cell>
          <cell r="AY177" t="str">
            <v>532</v>
          </cell>
          <cell r="AZ177">
            <v>11023046.49</v>
          </cell>
        </row>
        <row r="178">
          <cell r="F178" t="str">
            <v>26056</v>
          </cell>
          <cell r="G178">
            <v>47720.659999999996</v>
          </cell>
          <cell r="H178">
            <v>193468.72999999998</v>
          </cell>
          <cell r="I178">
            <v>199825.41999999998</v>
          </cell>
          <cell r="J178">
            <v>18996.330000000002</v>
          </cell>
          <cell r="K178">
            <v>0</v>
          </cell>
          <cell r="L178">
            <v>252880.61999999994</v>
          </cell>
          <cell r="M178">
            <v>69095.179999999993</v>
          </cell>
          <cell r="N178">
            <v>573536.34</v>
          </cell>
          <cell r="O178">
            <v>179820.06</v>
          </cell>
          <cell r="P178">
            <v>0</v>
          </cell>
          <cell r="Q178">
            <v>323924.01</v>
          </cell>
          <cell r="R178">
            <v>6144374.96</v>
          </cell>
          <cell r="S178">
            <v>288295.69</v>
          </cell>
          <cell r="T178">
            <v>0</v>
          </cell>
          <cell r="U178">
            <v>896.5</v>
          </cell>
          <cell r="V178">
            <v>0</v>
          </cell>
          <cell r="W178">
            <v>63559.869999999995</v>
          </cell>
          <cell r="X178">
            <v>257060.77</v>
          </cell>
          <cell r="Y178">
            <v>267939.19</v>
          </cell>
          <cell r="Z178">
            <v>0</v>
          </cell>
          <cell r="AA178">
            <v>1278.24</v>
          </cell>
          <cell r="AB178">
            <v>888293.38</v>
          </cell>
          <cell r="AC178">
            <v>0</v>
          </cell>
          <cell r="AD178">
            <v>0</v>
          </cell>
          <cell r="AE178">
            <v>0</v>
          </cell>
          <cell r="AF178">
            <v>71088.62</v>
          </cell>
          <cell r="AG178">
            <v>104694.41</v>
          </cell>
          <cell r="AH178">
            <v>328212.33</v>
          </cell>
          <cell r="AI178">
            <v>235528.00999999998</v>
          </cell>
          <cell r="AJ178">
            <v>278428.95</v>
          </cell>
          <cell r="AK178">
            <v>4405.43</v>
          </cell>
          <cell r="AL178">
            <v>95844.22</v>
          </cell>
          <cell r="AM178">
            <v>130515.02</v>
          </cell>
          <cell r="AN178">
            <v>0</v>
          </cell>
          <cell r="AO178">
            <v>0</v>
          </cell>
          <cell r="AP178">
            <v>3363.55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11023046.49</v>
          </cell>
          <cell r="AW178" t="str">
            <v>26059</v>
          </cell>
          <cell r="AX178" t="str">
            <v>1</v>
          </cell>
          <cell r="AY178" t="str">
            <v>532</v>
          </cell>
          <cell r="AZ178">
            <v>3377411.08</v>
          </cell>
        </row>
        <row r="179">
          <cell r="F179" t="str">
            <v>26059</v>
          </cell>
          <cell r="G179">
            <v>37706.019999999997</v>
          </cell>
          <cell r="H179">
            <v>135738.15000000002</v>
          </cell>
          <cell r="I179">
            <v>98592.13</v>
          </cell>
          <cell r="J179">
            <v>15211.84</v>
          </cell>
          <cell r="K179">
            <v>0</v>
          </cell>
          <cell r="L179">
            <v>11594.26</v>
          </cell>
          <cell r="M179">
            <v>37753.520000000004</v>
          </cell>
          <cell r="N179">
            <v>284615.98000000004</v>
          </cell>
          <cell r="O179">
            <v>16081.1</v>
          </cell>
          <cell r="P179">
            <v>27163.16</v>
          </cell>
          <cell r="Q179">
            <v>32099.269999999997</v>
          </cell>
          <cell r="R179">
            <v>1771301.5200000003</v>
          </cell>
          <cell r="S179">
            <v>71086.75</v>
          </cell>
          <cell r="T179">
            <v>0</v>
          </cell>
          <cell r="U179">
            <v>47538.719999999994</v>
          </cell>
          <cell r="V179">
            <v>3573.31</v>
          </cell>
          <cell r="W179">
            <v>51839.320000000007</v>
          </cell>
          <cell r="X179">
            <v>68817.7</v>
          </cell>
          <cell r="Y179">
            <v>70682.36</v>
          </cell>
          <cell r="Z179">
            <v>-1305.51</v>
          </cell>
          <cell r="AA179">
            <v>17952.5</v>
          </cell>
          <cell r="AB179">
            <v>202268.2</v>
          </cell>
          <cell r="AC179">
            <v>45265.850000000006</v>
          </cell>
          <cell r="AD179">
            <v>12561.2</v>
          </cell>
          <cell r="AE179">
            <v>-20117.22</v>
          </cell>
          <cell r="AF179">
            <v>0</v>
          </cell>
          <cell r="AG179">
            <v>12266.44</v>
          </cell>
          <cell r="AH179">
            <v>157278.71</v>
          </cell>
          <cell r="AI179">
            <v>31278.84</v>
          </cell>
          <cell r="AJ179">
            <v>72752.3</v>
          </cell>
          <cell r="AK179">
            <v>1341.92</v>
          </cell>
          <cell r="AL179">
            <v>35282.120000000003</v>
          </cell>
          <cell r="AM179">
            <v>25094.85</v>
          </cell>
          <cell r="AN179">
            <v>0</v>
          </cell>
          <cell r="AO179">
            <v>0</v>
          </cell>
          <cell r="AP179">
            <v>4095.77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3377411.0800000005</v>
          </cell>
          <cell r="AW179" t="str">
            <v>26070</v>
          </cell>
          <cell r="AX179" t="str">
            <v>1</v>
          </cell>
          <cell r="AY179" t="str">
            <v>532</v>
          </cell>
          <cell r="AZ179">
            <v>3512074.21</v>
          </cell>
        </row>
        <row r="180">
          <cell r="F180" t="str">
            <v>26070</v>
          </cell>
          <cell r="G180">
            <v>11979.05</v>
          </cell>
          <cell r="H180">
            <v>53187.63</v>
          </cell>
          <cell r="I180">
            <v>145716.29999999999</v>
          </cell>
          <cell r="J180">
            <v>1938.5</v>
          </cell>
          <cell r="K180">
            <v>0</v>
          </cell>
          <cell r="L180">
            <v>42157.02</v>
          </cell>
          <cell r="M180">
            <v>0</v>
          </cell>
          <cell r="N180">
            <v>183773.35</v>
          </cell>
          <cell r="O180">
            <v>37343.120000000003</v>
          </cell>
          <cell r="P180">
            <v>7876.35</v>
          </cell>
          <cell r="Q180">
            <v>133442.4</v>
          </cell>
          <cell r="R180">
            <v>1706450.3299999998</v>
          </cell>
          <cell r="S180">
            <v>133949.27000000002</v>
          </cell>
          <cell r="T180">
            <v>0</v>
          </cell>
          <cell r="U180">
            <v>0</v>
          </cell>
          <cell r="V180">
            <v>35264.589999999997</v>
          </cell>
          <cell r="W180">
            <v>9468.11</v>
          </cell>
          <cell r="X180">
            <v>51309.94</v>
          </cell>
          <cell r="Y180">
            <v>102955.51000000001</v>
          </cell>
          <cell r="Z180">
            <v>0</v>
          </cell>
          <cell r="AA180">
            <v>82017.650000000009</v>
          </cell>
          <cell r="AB180">
            <v>158775.35</v>
          </cell>
          <cell r="AC180">
            <v>71568</v>
          </cell>
          <cell r="AD180">
            <v>14251.39</v>
          </cell>
          <cell r="AE180">
            <v>-41286.83</v>
          </cell>
          <cell r="AF180">
            <v>9468.11</v>
          </cell>
          <cell r="AG180">
            <v>9871.26</v>
          </cell>
          <cell r="AH180">
            <v>172847.12</v>
          </cell>
          <cell r="AI180">
            <v>114925.48999999999</v>
          </cell>
          <cell r="AJ180">
            <v>109176.34999999999</v>
          </cell>
          <cell r="AK180">
            <v>1432.1</v>
          </cell>
          <cell r="AL180">
            <v>77762.34</v>
          </cell>
          <cell r="AM180">
            <v>19132</v>
          </cell>
          <cell r="AN180">
            <v>0</v>
          </cell>
          <cell r="AO180">
            <v>0</v>
          </cell>
          <cell r="AP180">
            <v>8377.34</v>
          </cell>
          <cell r="AQ180">
            <v>0</v>
          </cell>
          <cell r="AR180">
            <v>0</v>
          </cell>
          <cell r="AS180">
            <v>0</v>
          </cell>
          <cell r="AT180">
            <v>46945.069999999992</v>
          </cell>
          <cell r="AU180">
            <v>3512074.2099999995</v>
          </cell>
          <cell r="AW180" t="str">
            <v>27001</v>
          </cell>
          <cell r="AX180" t="str">
            <v>1</v>
          </cell>
          <cell r="AY180" t="str">
            <v>532</v>
          </cell>
          <cell r="AZ180">
            <v>29163464.890000001</v>
          </cell>
        </row>
        <row r="181">
          <cell r="F181" t="str">
            <v>27001</v>
          </cell>
          <cell r="G181">
            <v>201231.35</v>
          </cell>
          <cell r="H181">
            <v>297956.03000000003</v>
          </cell>
          <cell r="I181">
            <v>551705.21000000008</v>
          </cell>
          <cell r="J181">
            <v>225466.31999999998</v>
          </cell>
          <cell r="K181">
            <v>38248.840000000004</v>
          </cell>
          <cell r="L181">
            <v>378410.38000000006</v>
          </cell>
          <cell r="M181">
            <v>337183.91</v>
          </cell>
          <cell r="N181">
            <v>1703518.9599999997</v>
          </cell>
          <cell r="O181">
            <v>625871.25</v>
          </cell>
          <cell r="P181">
            <v>374761.77</v>
          </cell>
          <cell r="Q181">
            <v>886904.49999999988</v>
          </cell>
          <cell r="R181">
            <v>14961851.710000001</v>
          </cell>
          <cell r="S181">
            <v>504566.20000000007</v>
          </cell>
          <cell r="T181">
            <v>537240.6</v>
          </cell>
          <cell r="U181">
            <v>238084.90999999989</v>
          </cell>
          <cell r="V181">
            <v>315873.26</v>
          </cell>
          <cell r="W181">
            <v>2955</v>
          </cell>
          <cell r="X181">
            <v>38114.949999999997</v>
          </cell>
          <cell r="Y181">
            <v>805166.09</v>
          </cell>
          <cell r="Z181">
            <v>-11093.42</v>
          </cell>
          <cell r="AA181">
            <v>12759.93</v>
          </cell>
          <cell r="AB181">
            <v>1170884.1800000002</v>
          </cell>
          <cell r="AC181">
            <v>0</v>
          </cell>
          <cell r="AD181">
            <v>0</v>
          </cell>
          <cell r="AE181">
            <v>0</v>
          </cell>
          <cell r="AF181">
            <v>62177.91</v>
          </cell>
          <cell r="AG181">
            <v>254103.03999999998</v>
          </cell>
          <cell r="AH181">
            <v>1174874.3999999997</v>
          </cell>
          <cell r="AI181">
            <v>1554615.8099999998</v>
          </cell>
          <cell r="AJ181">
            <v>579610.15</v>
          </cell>
          <cell r="AK181">
            <v>0</v>
          </cell>
          <cell r="AL181">
            <v>219081.46</v>
          </cell>
          <cell r="AM181">
            <v>1075495.06</v>
          </cell>
          <cell r="AN181">
            <v>0</v>
          </cell>
          <cell r="AO181">
            <v>0</v>
          </cell>
          <cell r="AP181">
            <v>42106.700000000004</v>
          </cell>
          <cell r="AQ181">
            <v>0</v>
          </cell>
          <cell r="AR181">
            <v>0</v>
          </cell>
          <cell r="AS181">
            <v>0</v>
          </cell>
          <cell r="AT181">
            <v>3738.43</v>
          </cell>
          <cell r="AU181">
            <v>29163464.889999993</v>
          </cell>
          <cell r="AW181" t="str">
            <v>27003</v>
          </cell>
          <cell r="AX181" t="str">
            <v>1</v>
          </cell>
          <cell r="AY181" t="str">
            <v>532</v>
          </cell>
          <cell r="AZ181">
            <v>192114660.12</v>
          </cell>
        </row>
        <row r="182">
          <cell r="F182" t="str">
            <v>27003</v>
          </cell>
          <cell r="G182">
            <v>492513.82</v>
          </cell>
          <cell r="H182">
            <v>535383.66</v>
          </cell>
          <cell r="I182">
            <v>1559362.79</v>
          </cell>
          <cell r="J182">
            <v>1745555.1799999997</v>
          </cell>
          <cell r="K182">
            <v>572817.11</v>
          </cell>
          <cell r="L182">
            <v>5337035.4499999993</v>
          </cell>
          <cell r="M182">
            <v>3306247.88</v>
          </cell>
          <cell r="N182">
            <v>11397936.550000001</v>
          </cell>
          <cell r="O182">
            <v>5210785.6499999994</v>
          </cell>
          <cell r="P182">
            <v>2347222.2800000003</v>
          </cell>
          <cell r="Q182">
            <v>7583891.1100000013</v>
          </cell>
          <cell r="R182">
            <v>107595172.84999996</v>
          </cell>
          <cell r="S182">
            <v>2465931.5500000007</v>
          </cell>
          <cell r="U182">
            <v>1211642.7700000005</v>
          </cell>
          <cell r="V182">
            <v>3059989.7600000002</v>
          </cell>
          <cell r="W182">
            <v>706366.22</v>
          </cell>
          <cell r="X182">
            <v>1850732.1800000002</v>
          </cell>
          <cell r="Y182">
            <v>2562460</v>
          </cell>
          <cell r="Z182">
            <v>-19070.11</v>
          </cell>
          <cell r="AA182">
            <v>873712.65</v>
          </cell>
          <cell r="AB182">
            <v>6816506.1000000006</v>
          </cell>
          <cell r="AC182">
            <v>1668680.4600000002</v>
          </cell>
          <cell r="AD182">
            <v>165025</v>
          </cell>
          <cell r="AE182">
            <v>-328790.71000000002</v>
          </cell>
          <cell r="AF182">
            <v>793073.64</v>
          </cell>
          <cell r="AG182">
            <v>1202803.71</v>
          </cell>
          <cell r="AH182">
            <v>6564550.5</v>
          </cell>
          <cell r="AI182">
            <v>3121768.2299999995</v>
          </cell>
          <cell r="AJ182">
            <v>5145631.8599999994</v>
          </cell>
          <cell r="AK182">
            <v>347897.41000000003</v>
          </cell>
          <cell r="AL182">
            <v>1011104.42</v>
          </cell>
          <cell r="AM182">
            <v>3630097.7199999997</v>
          </cell>
          <cell r="AN182">
            <v>96557.489999999991</v>
          </cell>
          <cell r="AO182">
            <v>672009.88</v>
          </cell>
          <cell r="AP182">
            <v>199115.24</v>
          </cell>
          <cell r="AT182">
            <v>612939.82000000007</v>
          </cell>
          <cell r="AU182">
            <v>192114660.11999992</v>
          </cell>
          <cell r="AW182" t="str">
            <v>27010</v>
          </cell>
          <cell r="AX182" t="str">
            <v>1</v>
          </cell>
          <cell r="AY182" t="str">
            <v>532</v>
          </cell>
          <cell r="AZ182">
            <v>323676084.19999999</v>
          </cell>
        </row>
        <row r="183">
          <cell r="F183" t="str">
            <v>27010</v>
          </cell>
          <cell r="G183">
            <v>1086621.58</v>
          </cell>
          <cell r="H183">
            <v>597236.97000000009</v>
          </cell>
          <cell r="I183">
            <v>3257564.39</v>
          </cell>
          <cell r="J183">
            <v>3365224.8</v>
          </cell>
          <cell r="K183">
            <v>872399.46</v>
          </cell>
          <cell r="L183">
            <v>10061803.640000002</v>
          </cell>
          <cell r="M183">
            <v>6626887.7299999986</v>
          </cell>
          <cell r="N183">
            <v>21662128.450000003</v>
          </cell>
          <cell r="O183">
            <v>7117847.7499999981</v>
          </cell>
          <cell r="P183">
            <v>3481397.0600000005</v>
          </cell>
          <cell r="Q183">
            <v>15799498.830000002</v>
          </cell>
          <cell r="R183">
            <v>171551098.07000014</v>
          </cell>
          <cell r="S183">
            <v>4427790.1100000003</v>
          </cell>
          <cell r="U183">
            <v>11861506.270000005</v>
          </cell>
          <cell r="V183">
            <v>3529068.2799999993</v>
          </cell>
          <cell r="W183">
            <v>812100.88000000012</v>
          </cell>
          <cell r="X183">
            <v>5445131.2000000002</v>
          </cell>
          <cell r="Y183">
            <v>6036377.9700000007</v>
          </cell>
          <cell r="Z183">
            <v>-195278.78</v>
          </cell>
          <cell r="AA183">
            <v>619771.53999999992</v>
          </cell>
          <cell r="AB183">
            <v>10304647.350000001</v>
          </cell>
          <cell r="AC183">
            <v>382257.22000000003</v>
          </cell>
          <cell r="AE183">
            <v>-845715.53</v>
          </cell>
          <cell r="AF183">
            <v>699752.89</v>
          </cell>
          <cell r="AG183">
            <v>1700408.46</v>
          </cell>
          <cell r="AH183">
            <v>13154328.289999999</v>
          </cell>
          <cell r="AI183">
            <v>3617962.7499999995</v>
          </cell>
          <cell r="AJ183">
            <v>7298451.8199999994</v>
          </cell>
          <cell r="AK183">
            <v>1389157.71</v>
          </cell>
          <cell r="AL183">
            <v>1119.99</v>
          </cell>
          <cell r="AM183">
            <v>6914633.7999999998</v>
          </cell>
          <cell r="AN183">
            <v>270137.98999999987</v>
          </cell>
          <cell r="AO183">
            <v>613839.22000000009</v>
          </cell>
          <cell r="AQ183">
            <v>7270.7</v>
          </cell>
          <cell r="AR183">
            <v>36521.599999999999</v>
          </cell>
          <cell r="AT183">
            <v>115133.73999999999</v>
          </cell>
          <cell r="AU183">
            <v>323676084.20000035</v>
          </cell>
          <cell r="AW183" t="str">
            <v>27019</v>
          </cell>
          <cell r="AX183" t="str">
            <v>1</v>
          </cell>
          <cell r="AY183" t="str">
            <v>532</v>
          </cell>
          <cell r="AZ183">
            <v>1906336.05</v>
          </cell>
        </row>
        <row r="184">
          <cell r="F184" t="str">
            <v>27019</v>
          </cell>
          <cell r="G184">
            <v>504.39</v>
          </cell>
          <cell r="H184">
            <v>122933.68000000001</v>
          </cell>
          <cell r="I184">
            <v>120010.47</v>
          </cell>
          <cell r="J184">
            <v>0</v>
          </cell>
          <cell r="K184">
            <v>0</v>
          </cell>
          <cell r="L184">
            <v>0</v>
          </cell>
          <cell r="M184">
            <v>4065.5299999999997</v>
          </cell>
          <cell r="N184">
            <v>0</v>
          </cell>
          <cell r="O184">
            <v>9499.84</v>
          </cell>
          <cell r="P184">
            <v>0</v>
          </cell>
          <cell r="Q184">
            <v>4316.1500000000005</v>
          </cell>
          <cell r="R184">
            <v>1174004.23</v>
          </cell>
          <cell r="S184">
            <v>16667.010000000002</v>
          </cell>
          <cell r="T184">
            <v>106177.18</v>
          </cell>
          <cell r="U184">
            <v>0</v>
          </cell>
          <cell r="V184">
            <v>0</v>
          </cell>
          <cell r="W184">
            <v>0</v>
          </cell>
          <cell r="X184">
            <v>34561.870000000003</v>
          </cell>
          <cell r="Y184">
            <v>26690.400000000001</v>
          </cell>
          <cell r="Z184">
            <v>0</v>
          </cell>
          <cell r="AA184">
            <v>0</v>
          </cell>
          <cell r="AB184">
            <v>68252.160000000003</v>
          </cell>
          <cell r="AC184">
            <v>7555.2</v>
          </cell>
          <cell r="AD184">
            <v>5989</v>
          </cell>
          <cell r="AE184">
            <v>-10225.74</v>
          </cell>
          <cell r="AF184">
            <v>0</v>
          </cell>
          <cell r="AG184">
            <v>42074.899999999994</v>
          </cell>
          <cell r="AH184">
            <v>58869.490000000005</v>
          </cell>
          <cell r="AI184">
            <v>22993.399999999998</v>
          </cell>
          <cell r="AJ184">
            <v>67315.88</v>
          </cell>
          <cell r="AK184">
            <v>0</v>
          </cell>
          <cell r="AL184">
            <v>9739.59</v>
          </cell>
          <cell r="AM184">
            <v>13740.630000000001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600.79</v>
          </cell>
          <cell r="AU184">
            <v>1906336.0499999996</v>
          </cell>
          <cell r="AW184" t="str">
            <v>27083</v>
          </cell>
          <cell r="AX184" t="str">
            <v>1</v>
          </cell>
          <cell r="AY184" t="str">
            <v>532</v>
          </cell>
          <cell r="AZ184">
            <v>50758230.039999999</v>
          </cell>
        </row>
        <row r="185">
          <cell r="F185" t="str">
            <v>27083</v>
          </cell>
          <cell r="G185">
            <v>69805.31</v>
          </cell>
          <cell r="H185">
            <v>380760.92</v>
          </cell>
          <cell r="I185">
            <v>646528.19000000006</v>
          </cell>
          <cell r="J185">
            <v>347505.5</v>
          </cell>
          <cell r="K185">
            <v>87061.21</v>
          </cell>
          <cell r="L185">
            <v>1285440.71</v>
          </cell>
          <cell r="M185">
            <v>675397.23</v>
          </cell>
          <cell r="N185">
            <v>3309263.91</v>
          </cell>
          <cell r="O185">
            <v>1613187.0300000003</v>
          </cell>
          <cell r="P185">
            <v>634455.18000000017</v>
          </cell>
          <cell r="Q185">
            <v>2072276.7699999996</v>
          </cell>
          <cell r="R185">
            <v>28952925.300000004</v>
          </cell>
          <cell r="S185">
            <v>853104.7</v>
          </cell>
          <cell r="T185">
            <v>72866</v>
          </cell>
          <cell r="U185">
            <v>205135.89999999994</v>
          </cell>
          <cell r="V185">
            <v>17856.32</v>
          </cell>
          <cell r="W185">
            <v>174988.54</v>
          </cell>
          <cell r="X185">
            <v>907039.2</v>
          </cell>
          <cell r="Y185">
            <v>1059310.3600000001</v>
          </cell>
          <cell r="Z185">
            <v>-23072.76</v>
          </cell>
          <cell r="AA185">
            <v>276956.31</v>
          </cell>
          <cell r="AB185">
            <v>1335503.5000000002</v>
          </cell>
          <cell r="AC185">
            <v>224066.78</v>
          </cell>
          <cell r="AD185">
            <v>43572</v>
          </cell>
          <cell r="AE185">
            <v>-231838.5</v>
          </cell>
          <cell r="AF185">
            <v>170377.41</v>
          </cell>
          <cell r="AG185">
            <v>288911.67</v>
          </cell>
          <cell r="AH185">
            <v>1422482.6500000001</v>
          </cell>
          <cell r="AI185">
            <v>883219.59000000008</v>
          </cell>
          <cell r="AJ185">
            <v>1409338.18</v>
          </cell>
          <cell r="AK185">
            <v>100967.01999999999</v>
          </cell>
          <cell r="AL185">
            <v>293540.42</v>
          </cell>
          <cell r="AM185">
            <v>744079.97</v>
          </cell>
          <cell r="AN185">
            <v>11598.049999999997</v>
          </cell>
          <cell r="AO185">
            <v>80056.210000000006</v>
          </cell>
          <cell r="AP185">
            <v>33033.4</v>
          </cell>
          <cell r="AQ185">
            <v>0</v>
          </cell>
          <cell r="AR185">
            <v>0</v>
          </cell>
          <cell r="AS185">
            <v>0</v>
          </cell>
          <cell r="AT185">
            <v>330529.86</v>
          </cell>
          <cell r="AU185">
            <v>50758230.040000014</v>
          </cell>
          <cell r="AW185" t="str">
            <v>27320</v>
          </cell>
          <cell r="AX185" t="str">
            <v>1</v>
          </cell>
          <cell r="AY185" t="str">
            <v>532</v>
          </cell>
          <cell r="AZ185">
            <v>79932566.769999996</v>
          </cell>
        </row>
        <row r="186">
          <cell r="F186" t="str">
            <v>27320</v>
          </cell>
          <cell r="G186">
            <v>117989.19</v>
          </cell>
          <cell r="H186">
            <v>532231.15</v>
          </cell>
          <cell r="I186">
            <v>904303.82</v>
          </cell>
          <cell r="J186">
            <v>731005.04999999993</v>
          </cell>
          <cell r="K186">
            <v>220114.4</v>
          </cell>
          <cell r="L186">
            <v>1482784.6600000001</v>
          </cell>
          <cell r="M186">
            <v>1177609.95</v>
          </cell>
          <cell r="N186">
            <v>4972155.78</v>
          </cell>
          <cell r="O186">
            <v>2590122.5099999998</v>
          </cell>
          <cell r="P186">
            <v>647527.30999999994</v>
          </cell>
          <cell r="Q186">
            <v>2823830.16</v>
          </cell>
          <cell r="R186">
            <v>42724206.359999999</v>
          </cell>
          <cell r="S186">
            <v>2470217.2499999995</v>
          </cell>
          <cell r="T186">
            <v>247324.46</v>
          </cell>
          <cell r="U186">
            <v>1517070.2100000002</v>
          </cell>
          <cell r="V186">
            <v>674181.57</v>
          </cell>
          <cell r="W186">
            <v>217632.88999999998</v>
          </cell>
          <cell r="X186">
            <v>1359056.29</v>
          </cell>
          <cell r="Y186">
            <v>1291410.3999999999</v>
          </cell>
          <cell r="Z186">
            <v>-19116.79</v>
          </cell>
          <cell r="AA186">
            <v>364483.53000000009</v>
          </cell>
          <cell r="AB186">
            <v>2685617.2399999998</v>
          </cell>
          <cell r="AC186">
            <v>531242.23999999999</v>
          </cell>
          <cell r="AD186">
            <v>99441.56</v>
          </cell>
          <cell r="AE186">
            <v>-139195.21</v>
          </cell>
          <cell r="AF186">
            <v>218329.51</v>
          </cell>
          <cell r="AG186">
            <v>450789.77</v>
          </cell>
          <cell r="AH186">
            <v>2449453.1800000002</v>
          </cell>
          <cell r="AI186">
            <v>1497299.9899999998</v>
          </cell>
          <cell r="AJ186">
            <v>2446747.1800000002</v>
          </cell>
          <cell r="AK186">
            <v>39184.730000000003</v>
          </cell>
          <cell r="AL186">
            <v>483297.65</v>
          </cell>
          <cell r="AM186">
            <v>1154911.3200000003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969307.46</v>
          </cell>
          <cell r="AU186">
            <v>79932566.770000026</v>
          </cell>
          <cell r="AW186" t="str">
            <v>27343</v>
          </cell>
          <cell r="AX186" t="str">
            <v>1</v>
          </cell>
          <cell r="AY186" t="str">
            <v>532</v>
          </cell>
          <cell r="AZ186">
            <v>14795273.73</v>
          </cell>
        </row>
        <row r="187">
          <cell r="F187" t="str">
            <v>27343</v>
          </cell>
          <cell r="G187">
            <v>45215.33</v>
          </cell>
          <cell r="H187">
            <v>141458.74000000002</v>
          </cell>
          <cell r="I187">
            <v>324377.47000000003</v>
          </cell>
          <cell r="J187">
            <v>59714.14</v>
          </cell>
          <cell r="K187">
            <v>8160.35</v>
          </cell>
          <cell r="L187">
            <v>35735.049999999996</v>
          </cell>
          <cell r="M187">
            <v>103491.07999999999</v>
          </cell>
          <cell r="N187">
            <v>708347.29</v>
          </cell>
          <cell r="O187">
            <v>224982.19</v>
          </cell>
          <cell r="P187">
            <v>96172.12</v>
          </cell>
          <cell r="Q187">
            <v>770134.53</v>
          </cell>
          <cell r="R187">
            <v>8034133.8299999991</v>
          </cell>
          <cell r="S187">
            <v>267496.13</v>
          </cell>
          <cell r="T187">
            <v>1122728.1000000001</v>
          </cell>
          <cell r="U187">
            <v>13818.720000000001</v>
          </cell>
          <cell r="V187">
            <v>19253.22</v>
          </cell>
          <cell r="W187">
            <v>48159.7</v>
          </cell>
          <cell r="X187">
            <v>129661.83</v>
          </cell>
          <cell r="Y187">
            <v>128974.3</v>
          </cell>
          <cell r="Z187">
            <v>0</v>
          </cell>
          <cell r="AA187">
            <v>45240.520000000004</v>
          </cell>
          <cell r="AB187">
            <v>496166.44</v>
          </cell>
          <cell r="AC187">
            <v>168944.71</v>
          </cell>
          <cell r="AD187">
            <v>19152</v>
          </cell>
          <cell r="AE187">
            <v>-50065.98</v>
          </cell>
          <cell r="AF187">
            <v>0</v>
          </cell>
          <cell r="AG187">
            <v>115285.73</v>
          </cell>
          <cell r="AH187">
            <v>378012.13999999996</v>
          </cell>
          <cell r="AI187">
            <v>246452.05</v>
          </cell>
          <cell r="AJ187">
            <v>469832.39</v>
          </cell>
          <cell r="AK187">
            <v>14955.56</v>
          </cell>
          <cell r="AL187">
            <v>91848.47</v>
          </cell>
          <cell r="AM187">
            <v>398526.17999999993</v>
          </cell>
          <cell r="AN187">
            <v>0</v>
          </cell>
          <cell r="AO187">
            <v>0</v>
          </cell>
          <cell r="AP187">
            <v>36515.68</v>
          </cell>
          <cell r="AQ187">
            <v>0</v>
          </cell>
          <cell r="AR187">
            <v>0</v>
          </cell>
          <cell r="AS187">
            <v>0</v>
          </cell>
          <cell r="AT187">
            <v>82393.719999999987</v>
          </cell>
          <cell r="AU187">
            <v>14795273.730000004</v>
          </cell>
          <cell r="AW187" t="str">
            <v>27344</v>
          </cell>
          <cell r="AX187" t="str">
            <v>1</v>
          </cell>
          <cell r="AY187" t="str">
            <v>532</v>
          </cell>
          <cell r="AZ187">
            <v>20149584.559999999</v>
          </cell>
        </row>
        <row r="188">
          <cell r="F188" t="str">
            <v>27344</v>
          </cell>
          <cell r="G188">
            <v>80452.77</v>
          </cell>
          <cell r="H188">
            <v>424938.4800000001</v>
          </cell>
          <cell r="I188">
            <v>428039.68999999994</v>
          </cell>
          <cell r="J188">
            <v>145459.60999999999</v>
          </cell>
          <cell r="K188">
            <v>5693.78</v>
          </cell>
          <cell r="L188">
            <v>292539.43999999994</v>
          </cell>
          <cell r="M188">
            <v>322800.55</v>
          </cell>
          <cell r="N188">
            <v>1207218.3500000001</v>
          </cell>
          <cell r="O188">
            <v>584410.49</v>
          </cell>
          <cell r="P188">
            <v>358799.02</v>
          </cell>
          <cell r="Q188">
            <v>846297.73</v>
          </cell>
          <cell r="R188">
            <v>10615021.890000002</v>
          </cell>
          <cell r="S188">
            <v>544247.89</v>
          </cell>
          <cell r="T188">
            <v>825</v>
          </cell>
          <cell r="U188">
            <v>135056.72999999998</v>
          </cell>
          <cell r="V188">
            <v>151387.51999999999</v>
          </cell>
          <cell r="W188">
            <v>80356.070000000007</v>
          </cell>
          <cell r="X188">
            <v>225899.03</v>
          </cell>
          <cell r="Y188">
            <v>337422.05</v>
          </cell>
          <cell r="Z188">
            <v>0</v>
          </cell>
          <cell r="AA188">
            <v>94892.69</v>
          </cell>
          <cell r="AB188">
            <v>772277.36</v>
          </cell>
          <cell r="AC188">
            <v>190030.31</v>
          </cell>
          <cell r="AD188">
            <v>0</v>
          </cell>
          <cell r="AE188">
            <v>-65494.68</v>
          </cell>
          <cell r="AF188">
            <v>97952.69</v>
          </cell>
          <cell r="AG188">
            <v>195668.65000000002</v>
          </cell>
          <cell r="AH188">
            <v>632978.8899999999</v>
          </cell>
          <cell r="AI188">
            <v>370274.62000000005</v>
          </cell>
          <cell r="AJ188">
            <v>509121.47</v>
          </cell>
          <cell r="AK188">
            <v>23761.29</v>
          </cell>
          <cell r="AL188">
            <v>154673.16</v>
          </cell>
          <cell r="AM188">
            <v>303917.27999999997</v>
          </cell>
          <cell r="AN188">
            <v>2462.62</v>
          </cell>
          <cell r="AO188">
            <v>0</v>
          </cell>
          <cell r="AP188">
            <v>53893.75</v>
          </cell>
          <cell r="AQ188">
            <v>0</v>
          </cell>
          <cell r="AR188">
            <v>0</v>
          </cell>
          <cell r="AS188">
            <v>0</v>
          </cell>
          <cell r="AT188">
            <v>26308.37</v>
          </cell>
          <cell r="AU188">
            <v>20149584.560000006</v>
          </cell>
          <cell r="AW188" t="str">
            <v>27400</v>
          </cell>
          <cell r="AX188" t="str">
            <v>1</v>
          </cell>
          <cell r="AY188" t="str">
            <v>532</v>
          </cell>
          <cell r="AZ188">
            <v>131375071.42</v>
          </cell>
        </row>
        <row r="189">
          <cell r="F189" t="str">
            <v>27400</v>
          </cell>
          <cell r="G189">
            <v>50670.99</v>
          </cell>
          <cell r="H189">
            <v>666513.04999999993</v>
          </cell>
          <cell r="I189">
            <v>1244649.8</v>
          </cell>
          <cell r="J189">
            <v>1428948.3800000001</v>
          </cell>
          <cell r="K189">
            <v>324852.86</v>
          </cell>
          <cell r="L189">
            <v>3596442.8899999987</v>
          </cell>
          <cell r="M189">
            <v>2252135.2199999997</v>
          </cell>
          <cell r="N189">
            <v>7411458.6399999997</v>
          </cell>
          <cell r="O189">
            <v>3334813.5799999996</v>
          </cell>
          <cell r="P189">
            <v>1733384.5500000003</v>
          </cell>
          <cell r="Q189">
            <v>5931464.5200000014</v>
          </cell>
          <cell r="R189">
            <v>70583439.179999977</v>
          </cell>
          <cell r="S189">
            <v>1540188.38</v>
          </cell>
          <cell r="T189">
            <v>375161</v>
          </cell>
          <cell r="U189">
            <v>3438271.7299999991</v>
          </cell>
          <cell r="V189">
            <v>935221</v>
          </cell>
          <cell r="W189">
            <v>323329.76999999996</v>
          </cell>
          <cell r="X189">
            <v>2620441.09</v>
          </cell>
          <cell r="Y189">
            <v>2854555.35</v>
          </cell>
          <cell r="Z189">
            <v>-126191.93</v>
          </cell>
          <cell r="AA189">
            <v>814969.15</v>
          </cell>
          <cell r="AB189">
            <v>4254456.76</v>
          </cell>
          <cell r="AC189">
            <v>816928.0199999999</v>
          </cell>
          <cell r="AD189">
            <v>138570.66</v>
          </cell>
          <cell r="AE189">
            <v>-509927.01</v>
          </cell>
          <cell r="AF189">
            <v>551060.56000000006</v>
          </cell>
          <cell r="AG189">
            <v>949636.5</v>
          </cell>
          <cell r="AH189">
            <v>4739103.1500000004</v>
          </cell>
          <cell r="AI189">
            <v>2860524.52</v>
          </cell>
          <cell r="AJ189">
            <v>2610453.5499999998</v>
          </cell>
          <cell r="AK189">
            <v>121801.42</v>
          </cell>
          <cell r="AL189">
            <v>784538.19</v>
          </cell>
          <cell r="AM189">
            <v>2073784.6700000002</v>
          </cell>
          <cell r="AN189">
            <v>208266.36000000002</v>
          </cell>
          <cell r="AO189">
            <v>94876.25</v>
          </cell>
          <cell r="AP189">
            <v>91083.729999999981</v>
          </cell>
          <cell r="AQ189">
            <v>0</v>
          </cell>
          <cell r="AR189">
            <v>0</v>
          </cell>
          <cell r="AS189">
            <v>0</v>
          </cell>
          <cell r="AT189">
            <v>255194.88999999998</v>
          </cell>
          <cell r="AU189">
            <v>131375071.41999996</v>
          </cell>
          <cell r="AW189" t="str">
            <v>27401</v>
          </cell>
          <cell r="AX189" t="str">
            <v>1</v>
          </cell>
          <cell r="AY189" t="str">
            <v>532</v>
          </cell>
          <cell r="AZ189">
            <v>82563074.489999995</v>
          </cell>
        </row>
        <row r="190">
          <cell r="F190" t="str">
            <v>27401</v>
          </cell>
          <cell r="G190">
            <v>154243.44999999998</v>
          </cell>
          <cell r="H190">
            <v>358274.93999999994</v>
          </cell>
          <cell r="I190">
            <v>869609.11999999988</v>
          </cell>
          <cell r="J190">
            <v>527059.97000000009</v>
          </cell>
          <cell r="K190">
            <v>52727.360000000001</v>
          </cell>
          <cell r="L190">
            <v>1705622.4500000007</v>
          </cell>
          <cell r="M190">
            <v>1112513.7799999998</v>
          </cell>
          <cell r="N190">
            <v>5013125.38</v>
          </cell>
          <cell r="O190">
            <v>2447379.7499999995</v>
          </cell>
          <cell r="P190">
            <v>664906.9</v>
          </cell>
          <cell r="Q190">
            <v>3976570.8299999996</v>
          </cell>
          <cell r="R190">
            <v>45465908.62999998</v>
          </cell>
          <cell r="S190">
            <v>1419833.8999999997</v>
          </cell>
          <cell r="T190">
            <v>318003.27</v>
          </cell>
          <cell r="U190">
            <v>1209584.2900000007</v>
          </cell>
          <cell r="V190">
            <v>693034.50000000012</v>
          </cell>
          <cell r="W190">
            <v>3886.2</v>
          </cell>
          <cell r="X190">
            <v>961.18</v>
          </cell>
          <cell r="Y190">
            <v>2392134.4700000002</v>
          </cell>
          <cell r="Z190">
            <v>-38941.11</v>
          </cell>
          <cell r="AA190">
            <v>214059.65</v>
          </cell>
          <cell r="AB190">
            <v>3407574.84</v>
          </cell>
          <cell r="AC190">
            <v>730720.3</v>
          </cell>
          <cell r="AD190">
            <v>105973</v>
          </cell>
          <cell r="AE190">
            <v>-355588.97</v>
          </cell>
          <cell r="AF190">
            <v>254156.1</v>
          </cell>
          <cell r="AG190">
            <v>1106867.9400000002</v>
          </cell>
          <cell r="AH190">
            <v>2713169.2899999996</v>
          </cell>
          <cell r="AI190">
            <v>1521203.34</v>
          </cell>
          <cell r="AJ190">
            <v>1994329.44</v>
          </cell>
          <cell r="AK190">
            <v>100806.92</v>
          </cell>
          <cell r="AL190">
            <v>515627.77</v>
          </cell>
          <cell r="AM190">
            <v>1117775.04</v>
          </cell>
          <cell r="AN190">
            <v>45035.09</v>
          </cell>
          <cell r="AO190">
            <v>90761.529999999984</v>
          </cell>
          <cell r="AP190">
            <v>23280.469999999998</v>
          </cell>
          <cell r="AQ190">
            <v>8739.1200000000008</v>
          </cell>
          <cell r="AR190">
            <v>93933.96</v>
          </cell>
          <cell r="AS190">
            <v>0</v>
          </cell>
          <cell r="AT190">
            <v>528210.4</v>
          </cell>
          <cell r="AU190">
            <v>82563074.49000001</v>
          </cell>
          <cell r="AW190" t="str">
            <v>27402</v>
          </cell>
          <cell r="AX190" t="str">
            <v>1</v>
          </cell>
          <cell r="AY190" t="str">
            <v>532</v>
          </cell>
          <cell r="AZ190">
            <v>74798982.049999997</v>
          </cell>
        </row>
        <row r="191">
          <cell r="F191" t="str">
            <v>27402</v>
          </cell>
          <cell r="G191">
            <v>156147.56999999998</v>
          </cell>
          <cell r="H191">
            <v>427012.68</v>
          </cell>
          <cell r="I191">
            <v>512953.84</v>
          </cell>
          <cell r="J191">
            <v>777286.58000000007</v>
          </cell>
          <cell r="K191">
            <v>163491.93</v>
          </cell>
          <cell r="L191">
            <v>1929089.9000000004</v>
          </cell>
          <cell r="M191">
            <v>545062.79999999993</v>
          </cell>
          <cell r="N191">
            <v>4520653.0799999991</v>
          </cell>
          <cell r="O191">
            <v>2130432.6599999992</v>
          </cell>
          <cell r="P191">
            <v>610247.24999999988</v>
          </cell>
          <cell r="Q191">
            <v>2754672.1</v>
          </cell>
          <cell r="R191">
            <v>40960959.760000013</v>
          </cell>
          <cell r="S191">
            <v>1400044.6900000002</v>
          </cell>
          <cell r="T191">
            <v>277951.06</v>
          </cell>
          <cell r="U191">
            <v>2883101.830000001</v>
          </cell>
          <cell r="V191">
            <v>19464.55</v>
          </cell>
          <cell r="W191">
            <v>181909.42000000004</v>
          </cell>
          <cell r="X191">
            <v>1474686.88</v>
          </cell>
          <cell r="Y191">
            <v>1528499.97</v>
          </cell>
          <cell r="Z191">
            <v>-13651.29</v>
          </cell>
          <cell r="AA191">
            <v>262097.24</v>
          </cell>
          <cell r="AB191">
            <v>2549845.3200000003</v>
          </cell>
          <cell r="AC191">
            <v>491721.10000000003</v>
          </cell>
          <cell r="AD191">
            <v>113611.62</v>
          </cell>
          <cell r="AE191">
            <v>-168918.09</v>
          </cell>
          <cell r="AF191">
            <v>283171.74999999994</v>
          </cell>
          <cell r="AG191">
            <v>261591.9</v>
          </cell>
          <cell r="AH191">
            <v>2094466.6</v>
          </cell>
          <cell r="AI191">
            <v>1013200.24</v>
          </cell>
          <cell r="AJ191">
            <v>1329218.1499999999</v>
          </cell>
          <cell r="AK191">
            <v>1703491.1</v>
          </cell>
          <cell r="AL191">
            <v>396731.89</v>
          </cell>
          <cell r="AM191">
            <v>1067489.3400000001</v>
          </cell>
          <cell r="AN191">
            <v>0</v>
          </cell>
          <cell r="AO191">
            <v>0</v>
          </cell>
          <cell r="AP191">
            <v>84399.38</v>
          </cell>
          <cell r="AQ191">
            <v>0</v>
          </cell>
          <cell r="AR191">
            <v>0</v>
          </cell>
          <cell r="AS191">
            <v>0</v>
          </cell>
          <cell r="AT191">
            <v>76847.25</v>
          </cell>
          <cell r="AU191">
            <v>74798982.049999997</v>
          </cell>
          <cell r="AW191" t="str">
            <v>27403</v>
          </cell>
          <cell r="AX191" t="str">
            <v>1</v>
          </cell>
          <cell r="AY191" t="str">
            <v>532</v>
          </cell>
          <cell r="AZ191">
            <v>162366288.88999999</v>
          </cell>
        </row>
        <row r="192">
          <cell r="F192" t="str">
            <v>27403</v>
          </cell>
          <cell r="G192">
            <v>474048.44</v>
          </cell>
          <cell r="H192">
            <v>482008.97</v>
          </cell>
          <cell r="I192">
            <v>1665019.8699999999</v>
          </cell>
          <cell r="J192">
            <v>1397174.04</v>
          </cell>
          <cell r="K192">
            <v>246680.22</v>
          </cell>
          <cell r="L192">
            <v>4225301.1000000006</v>
          </cell>
          <cell r="M192">
            <v>2416072.5099999998</v>
          </cell>
          <cell r="N192">
            <v>9645527.9700000044</v>
          </cell>
          <cell r="O192">
            <v>3960666.0400000005</v>
          </cell>
          <cell r="P192">
            <v>2298541.9700000002</v>
          </cell>
          <cell r="Q192">
            <v>6705504.4299999997</v>
          </cell>
          <cell r="R192">
            <v>86742250.149999961</v>
          </cell>
          <cell r="S192">
            <v>2801159.7700000005</v>
          </cell>
          <cell r="T192">
            <v>829741.02</v>
          </cell>
          <cell r="U192">
            <v>3735328.069999997</v>
          </cell>
          <cell r="V192">
            <v>1273865.8400000001</v>
          </cell>
          <cell r="W192">
            <v>277246.26</v>
          </cell>
          <cell r="X192">
            <v>2588060.67</v>
          </cell>
          <cell r="Y192">
            <v>3118461.34</v>
          </cell>
          <cell r="Z192">
            <v>-24558.23</v>
          </cell>
          <cell r="AA192">
            <v>1144902.4099999999</v>
          </cell>
          <cell r="AB192">
            <v>8088518.7599999988</v>
          </cell>
          <cell r="AC192">
            <v>1393659.5</v>
          </cell>
          <cell r="AD192">
            <v>152418.31</v>
          </cell>
          <cell r="AE192">
            <v>-731471.53</v>
          </cell>
          <cell r="AF192">
            <v>578208.05999999994</v>
          </cell>
          <cell r="AG192">
            <v>806673.42</v>
          </cell>
          <cell r="AH192">
            <v>5100604.2500000009</v>
          </cell>
          <cell r="AI192">
            <v>2548616.2600000002</v>
          </cell>
          <cell r="AJ192">
            <v>2858677.54</v>
          </cell>
          <cell r="AK192">
            <v>365780.72000000003</v>
          </cell>
          <cell r="AL192">
            <v>1908906.06</v>
          </cell>
          <cell r="AM192">
            <v>2336086.66</v>
          </cell>
          <cell r="AN192">
            <v>152978.51000000007</v>
          </cell>
          <cell r="AO192">
            <v>308200.78000000003</v>
          </cell>
          <cell r="AP192">
            <v>61974.029999999984</v>
          </cell>
          <cell r="AQ192">
            <v>665.52</v>
          </cell>
          <cell r="AR192">
            <v>32450.400000000001</v>
          </cell>
          <cell r="AS192">
            <v>0</v>
          </cell>
          <cell r="AT192">
            <v>400338.77999999997</v>
          </cell>
          <cell r="AU192">
            <v>162366288.88999993</v>
          </cell>
          <cell r="AW192" t="str">
            <v>27404</v>
          </cell>
          <cell r="AX192" t="str">
            <v>1</v>
          </cell>
          <cell r="AY192" t="str">
            <v>532</v>
          </cell>
          <cell r="AZ192">
            <v>18204434.969999999</v>
          </cell>
        </row>
        <row r="193">
          <cell r="F193" t="str">
            <v>27404</v>
          </cell>
          <cell r="G193">
            <v>64799.27</v>
          </cell>
          <cell r="H193">
            <v>241374.37000000002</v>
          </cell>
          <cell r="I193">
            <v>346859.81</v>
          </cell>
          <cell r="J193">
            <v>123736.4</v>
          </cell>
          <cell r="K193">
            <v>20036.009999999998</v>
          </cell>
          <cell r="L193">
            <v>332200.34999999992</v>
          </cell>
          <cell r="M193">
            <v>280232.59999999998</v>
          </cell>
          <cell r="N193">
            <v>1237593.21</v>
          </cell>
          <cell r="O193">
            <v>418255.31999999995</v>
          </cell>
          <cell r="P193">
            <v>136286.35999999999</v>
          </cell>
          <cell r="Q193">
            <v>554953.02000000014</v>
          </cell>
          <cell r="R193">
            <v>9722756.3700000066</v>
          </cell>
          <cell r="S193">
            <v>423116.67000000004</v>
          </cell>
          <cell r="T193">
            <v>221548.51</v>
          </cell>
          <cell r="U193">
            <v>182263.09999999995</v>
          </cell>
          <cell r="V193">
            <v>122569.85</v>
          </cell>
          <cell r="W193">
            <v>356510.79</v>
          </cell>
          <cell r="X193">
            <v>22052.16</v>
          </cell>
          <cell r="Y193">
            <v>343311.86000000004</v>
          </cell>
          <cell r="Z193">
            <v>-2657.9</v>
          </cell>
          <cell r="AA193">
            <v>132071.43</v>
          </cell>
          <cell r="AB193">
            <v>735144.86</v>
          </cell>
          <cell r="AC193">
            <v>176215.78</v>
          </cell>
          <cell r="AD193">
            <v>33707.699999999997</v>
          </cell>
          <cell r="AE193">
            <v>-77492.95</v>
          </cell>
          <cell r="AF193">
            <v>130815.07</v>
          </cell>
          <cell r="AG193">
            <v>168516.04</v>
          </cell>
          <cell r="AH193">
            <v>541382.04</v>
          </cell>
          <cell r="AI193">
            <v>383919.56999999995</v>
          </cell>
          <cell r="AJ193">
            <v>636628.56999999995</v>
          </cell>
          <cell r="AK193">
            <v>9053.35</v>
          </cell>
          <cell r="AL193">
            <v>117594.84</v>
          </cell>
          <cell r="AM193">
            <v>62724.53</v>
          </cell>
          <cell r="AN193">
            <v>0</v>
          </cell>
          <cell r="AO193">
            <v>0</v>
          </cell>
          <cell r="AP193">
            <v>2203.1800000000012</v>
          </cell>
          <cell r="AQ193">
            <v>0</v>
          </cell>
          <cell r="AR193">
            <v>0</v>
          </cell>
          <cell r="AS193">
            <v>0</v>
          </cell>
          <cell r="AT193">
            <v>4152.83</v>
          </cell>
          <cell r="AU193">
            <v>18204434.970000003</v>
          </cell>
          <cell r="AW193" t="str">
            <v>27416</v>
          </cell>
          <cell r="AX193" t="str">
            <v>1</v>
          </cell>
          <cell r="AY193" t="str">
            <v>532</v>
          </cell>
          <cell r="AZ193">
            <v>34499466.969999999</v>
          </cell>
        </row>
        <row r="194">
          <cell r="F194" t="str">
            <v>27416</v>
          </cell>
          <cell r="G194">
            <v>63062.210000000006</v>
          </cell>
          <cell r="H194">
            <v>445185.08</v>
          </cell>
          <cell r="I194">
            <v>481603.30000000005</v>
          </cell>
          <cell r="J194">
            <v>461825.24</v>
          </cell>
          <cell r="K194">
            <v>26794.309999999998</v>
          </cell>
          <cell r="L194">
            <v>788579.67999999993</v>
          </cell>
          <cell r="M194">
            <v>354079.89</v>
          </cell>
          <cell r="N194">
            <v>1831727.75</v>
          </cell>
          <cell r="O194">
            <v>987207.80999999994</v>
          </cell>
          <cell r="P194">
            <v>388076.09</v>
          </cell>
          <cell r="Q194">
            <v>1346587.35</v>
          </cell>
          <cell r="R194">
            <v>18932095.250000004</v>
          </cell>
          <cell r="S194">
            <v>577958.94999999995</v>
          </cell>
          <cell r="T194">
            <v>142354.9</v>
          </cell>
          <cell r="U194">
            <v>419477.1100000001</v>
          </cell>
          <cell r="V194">
            <v>235119.5</v>
          </cell>
          <cell r="W194">
            <v>112291.37000000001</v>
          </cell>
          <cell r="X194">
            <v>439637.28</v>
          </cell>
          <cell r="Y194">
            <v>680964.18</v>
          </cell>
          <cell r="Z194">
            <v>-11369.88</v>
          </cell>
          <cell r="AA194">
            <v>233273.87</v>
          </cell>
          <cell r="AB194">
            <v>1306618.8</v>
          </cell>
          <cell r="AC194">
            <v>220089.54</v>
          </cell>
          <cell r="AD194">
            <v>56252.26</v>
          </cell>
          <cell r="AE194">
            <v>-32009.15</v>
          </cell>
          <cell r="AF194">
            <v>28477.48</v>
          </cell>
          <cell r="AG194">
            <v>61259.659999999996</v>
          </cell>
          <cell r="AH194">
            <v>1131396.79</v>
          </cell>
          <cell r="AI194">
            <v>504963.83</v>
          </cell>
          <cell r="AJ194">
            <v>908960.38</v>
          </cell>
          <cell r="AK194">
            <v>13038.8</v>
          </cell>
          <cell r="AL194">
            <v>228895.83</v>
          </cell>
          <cell r="AM194">
            <v>707954.9</v>
          </cell>
          <cell r="AN194">
            <v>40973.859999999993</v>
          </cell>
          <cell r="AO194">
            <v>0</v>
          </cell>
          <cell r="AP194">
            <v>36037.979999999996</v>
          </cell>
          <cell r="AQ194">
            <v>0</v>
          </cell>
          <cell r="AR194">
            <v>0</v>
          </cell>
          <cell r="AS194">
            <v>0</v>
          </cell>
          <cell r="AT194">
            <v>350024.77</v>
          </cell>
          <cell r="AU194">
            <v>34499466.970000006</v>
          </cell>
          <cell r="AW194" t="str">
            <v>27417</v>
          </cell>
          <cell r="AX194" t="str">
            <v>1</v>
          </cell>
          <cell r="AY194" t="str">
            <v>532</v>
          </cell>
          <cell r="AZ194">
            <v>32005803.800000001</v>
          </cell>
        </row>
        <row r="195">
          <cell r="F195" t="str">
            <v>27417</v>
          </cell>
          <cell r="G195">
            <v>67351.520000000004</v>
          </cell>
          <cell r="H195">
            <v>346558.43</v>
          </cell>
          <cell r="I195">
            <v>517323</v>
          </cell>
          <cell r="J195">
            <v>182251.08000000002</v>
          </cell>
          <cell r="K195">
            <v>23908.09</v>
          </cell>
          <cell r="L195">
            <v>1272107.47</v>
          </cell>
          <cell r="M195">
            <v>405580.57</v>
          </cell>
          <cell r="N195">
            <v>1729769.4699999997</v>
          </cell>
          <cell r="O195">
            <v>710085.4</v>
          </cell>
          <cell r="P195">
            <v>202978.28</v>
          </cell>
          <cell r="Q195">
            <v>1129908.5999999999</v>
          </cell>
          <cell r="R195">
            <v>17946106.320000008</v>
          </cell>
          <cell r="S195">
            <v>814165.98</v>
          </cell>
          <cell r="T195">
            <v>179506.82</v>
          </cell>
          <cell r="U195">
            <v>187828.23000000007</v>
          </cell>
          <cell r="V195">
            <v>0</v>
          </cell>
          <cell r="W195">
            <v>109156.89000000001</v>
          </cell>
          <cell r="X195">
            <v>542380.04</v>
          </cell>
          <cell r="Y195">
            <v>521419.33000000007</v>
          </cell>
          <cell r="Z195">
            <v>-22300.39</v>
          </cell>
          <cell r="AA195">
            <v>177756.44</v>
          </cell>
          <cell r="AB195">
            <v>1298626.32</v>
          </cell>
          <cell r="AC195">
            <v>255124.54</v>
          </cell>
          <cell r="AD195">
            <v>52847.360000000001</v>
          </cell>
          <cell r="AE195">
            <v>-97468.71</v>
          </cell>
          <cell r="AF195">
            <v>107971.06999999999</v>
          </cell>
          <cell r="AG195">
            <v>231309.72</v>
          </cell>
          <cell r="AH195">
            <v>1012770.89</v>
          </cell>
          <cell r="AI195">
            <v>640084.33000000007</v>
          </cell>
          <cell r="AJ195">
            <v>817186</v>
          </cell>
          <cell r="AK195">
            <v>76864.600000000006</v>
          </cell>
          <cell r="AL195">
            <v>178470.88</v>
          </cell>
          <cell r="AM195">
            <v>335494.34999999998</v>
          </cell>
          <cell r="AN195">
            <v>2048.86</v>
          </cell>
          <cell r="AO195">
            <v>12976.86</v>
          </cell>
          <cell r="AP195">
            <v>11825.29</v>
          </cell>
          <cell r="AQ195">
            <v>0</v>
          </cell>
          <cell r="AR195">
            <v>0</v>
          </cell>
          <cell r="AS195">
            <v>0</v>
          </cell>
          <cell r="AT195">
            <v>25829.87</v>
          </cell>
          <cell r="AU195">
            <v>32005803.800000012</v>
          </cell>
          <cell r="AW195" t="str">
            <v>28010</v>
          </cell>
          <cell r="AX195" t="str">
            <v>1</v>
          </cell>
          <cell r="AY195" t="str">
            <v>532</v>
          </cell>
          <cell r="AZ195">
            <v>382641.26</v>
          </cell>
        </row>
        <row r="196">
          <cell r="F196" t="str">
            <v>28010</v>
          </cell>
          <cell r="G196">
            <v>1136</v>
          </cell>
          <cell r="H196">
            <v>50630.020000000004</v>
          </cell>
          <cell r="I196">
            <v>31432.04</v>
          </cell>
          <cell r="M196">
            <v>116.55</v>
          </cell>
          <cell r="R196">
            <v>237039.93000000005</v>
          </cell>
          <cell r="T196">
            <v>29162.5</v>
          </cell>
          <cell r="AH196">
            <v>21676.190000000002</v>
          </cell>
          <cell r="AI196">
            <v>4032.2</v>
          </cell>
          <cell r="AJ196">
            <v>5913.98</v>
          </cell>
          <cell r="AL196">
            <v>1501.85</v>
          </cell>
          <cell r="AU196">
            <v>382641.26</v>
          </cell>
          <cell r="AW196" t="str">
            <v>28137</v>
          </cell>
          <cell r="AX196" t="str">
            <v>1</v>
          </cell>
          <cell r="AY196" t="str">
            <v>532</v>
          </cell>
          <cell r="AZ196">
            <v>7264197.9400000004</v>
          </cell>
        </row>
        <row r="197">
          <cell r="F197" t="str">
            <v>28137</v>
          </cell>
          <cell r="G197">
            <v>15499.189999999999</v>
          </cell>
          <cell r="H197">
            <v>164557.29999999999</v>
          </cell>
          <cell r="I197">
            <v>234059.14</v>
          </cell>
          <cell r="J197">
            <v>73330.48</v>
          </cell>
          <cell r="K197">
            <v>0</v>
          </cell>
          <cell r="L197">
            <v>70068.200000000012</v>
          </cell>
          <cell r="M197">
            <v>44813.53</v>
          </cell>
          <cell r="N197">
            <v>438303.68</v>
          </cell>
          <cell r="O197">
            <v>200596.09000000003</v>
          </cell>
          <cell r="P197">
            <v>21790.93</v>
          </cell>
          <cell r="Q197">
            <v>180291.23</v>
          </cell>
          <cell r="R197">
            <v>4635517.54</v>
          </cell>
          <cell r="S197">
            <v>164135.49999999997</v>
          </cell>
          <cell r="T197">
            <v>0</v>
          </cell>
          <cell r="U197">
            <v>46639.69999999999</v>
          </cell>
          <cell r="V197">
            <v>1800</v>
          </cell>
          <cell r="W197">
            <v>505.71000000000004</v>
          </cell>
          <cell r="X197">
            <v>81673.279999999999</v>
          </cell>
          <cell r="Y197">
            <v>165104.03999999998</v>
          </cell>
          <cell r="Z197">
            <v>0</v>
          </cell>
          <cell r="AA197">
            <v>0</v>
          </cell>
          <cell r="AB197">
            <v>118501.93</v>
          </cell>
          <cell r="AC197">
            <v>18124.240000000002</v>
          </cell>
          <cell r="AD197">
            <v>6467</v>
          </cell>
          <cell r="AE197">
            <v>-40230</v>
          </cell>
          <cell r="AF197">
            <v>0</v>
          </cell>
          <cell r="AG197">
            <v>85621.430000000008</v>
          </cell>
          <cell r="AH197">
            <v>198844.66</v>
          </cell>
          <cell r="AI197">
            <v>21460.2</v>
          </cell>
          <cell r="AJ197">
            <v>196422.82</v>
          </cell>
          <cell r="AK197">
            <v>588.59</v>
          </cell>
          <cell r="AL197">
            <v>36386.04</v>
          </cell>
          <cell r="AM197">
            <v>82701.53</v>
          </cell>
          <cell r="AN197">
            <v>0</v>
          </cell>
          <cell r="AO197">
            <v>0</v>
          </cell>
          <cell r="AP197">
            <v>623.96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7264197.9400000013</v>
          </cell>
          <cell r="AW197" t="str">
            <v>28144</v>
          </cell>
          <cell r="AX197" t="str">
            <v>1</v>
          </cell>
          <cell r="AY197" t="str">
            <v>532</v>
          </cell>
          <cell r="AZ197">
            <v>3685551.18</v>
          </cell>
        </row>
        <row r="198">
          <cell r="F198" t="str">
            <v>28144</v>
          </cell>
          <cell r="G198">
            <v>22222.749999999996</v>
          </cell>
          <cell r="H198">
            <v>106739.61000000002</v>
          </cell>
          <cell r="I198">
            <v>182772.68</v>
          </cell>
          <cell r="J198">
            <v>39222.019999999997</v>
          </cell>
          <cell r="K198">
            <v>3821.16</v>
          </cell>
          <cell r="L198">
            <v>37162.89</v>
          </cell>
          <cell r="M198">
            <v>50679.439999999995</v>
          </cell>
          <cell r="N198">
            <v>244898.52</v>
          </cell>
          <cell r="O198">
            <v>166358.18</v>
          </cell>
          <cell r="P198">
            <v>0</v>
          </cell>
          <cell r="Q198">
            <v>126742.20000000001</v>
          </cell>
          <cell r="R198">
            <v>1716935.1200000003</v>
          </cell>
          <cell r="S198">
            <v>89273.68</v>
          </cell>
          <cell r="T198">
            <v>0</v>
          </cell>
          <cell r="U198">
            <v>101.99</v>
          </cell>
          <cell r="V198">
            <v>114.3</v>
          </cell>
          <cell r="W198">
            <v>0</v>
          </cell>
          <cell r="X198">
            <v>51400.37</v>
          </cell>
          <cell r="Y198">
            <v>114368.94</v>
          </cell>
          <cell r="Z198">
            <v>0</v>
          </cell>
          <cell r="AA198">
            <v>0</v>
          </cell>
          <cell r="AB198">
            <v>160604.43</v>
          </cell>
          <cell r="AC198">
            <v>4122.12</v>
          </cell>
          <cell r="AD198">
            <v>7007.16</v>
          </cell>
          <cell r="AE198">
            <v>-27939.62</v>
          </cell>
          <cell r="AF198">
            <v>0</v>
          </cell>
          <cell r="AG198">
            <v>48674.369999999995</v>
          </cell>
          <cell r="AH198">
            <v>92367.4</v>
          </cell>
          <cell r="AI198">
            <v>252990.53999999998</v>
          </cell>
          <cell r="AJ198">
            <v>144874.46</v>
          </cell>
          <cell r="AK198">
            <v>0</v>
          </cell>
          <cell r="AL198">
            <v>20012.09</v>
          </cell>
          <cell r="AM198">
            <v>29736.82</v>
          </cell>
          <cell r="AN198">
            <v>0</v>
          </cell>
          <cell r="AO198">
            <v>0</v>
          </cell>
          <cell r="AP198">
            <v>287.56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3685551.1800000006</v>
          </cell>
          <cell r="AW198" t="str">
            <v>28149</v>
          </cell>
          <cell r="AX198" t="str">
            <v>1</v>
          </cell>
          <cell r="AY198" t="str">
            <v>532</v>
          </cell>
          <cell r="AZ198">
            <v>8745549.5899999999</v>
          </cell>
        </row>
        <row r="199">
          <cell r="F199" t="str">
            <v>28149</v>
          </cell>
          <cell r="G199">
            <v>29935.32</v>
          </cell>
          <cell r="H199">
            <v>280795.45999999996</v>
          </cell>
          <cell r="I199">
            <v>154218.48000000001</v>
          </cell>
          <cell r="J199">
            <v>96177.89</v>
          </cell>
          <cell r="K199">
            <v>0</v>
          </cell>
          <cell r="L199">
            <v>181327.08000000002</v>
          </cell>
          <cell r="M199">
            <v>157639.51999999999</v>
          </cell>
          <cell r="N199">
            <v>528085.53</v>
          </cell>
          <cell r="O199">
            <v>216912.18000000005</v>
          </cell>
          <cell r="P199">
            <v>30771.18</v>
          </cell>
          <cell r="Q199">
            <v>200242.56</v>
          </cell>
          <cell r="R199">
            <v>4821315.96</v>
          </cell>
          <cell r="S199">
            <v>309004.52</v>
          </cell>
          <cell r="T199">
            <v>25000</v>
          </cell>
          <cell r="U199">
            <v>17588.38</v>
          </cell>
          <cell r="V199">
            <v>10374.11</v>
          </cell>
          <cell r="W199">
            <v>53731.479999999996</v>
          </cell>
          <cell r="X199">
            <v>154285.49</v>
          </cell>
          <cell r="Y199">
            <v>119282.58000000002</v>
          </cell>
          <cell r="Z199">
            <v>0</v>
          </cell>
          <cell r="AA199">
            <v>32141.24</v>
          </cell>
          <cell r="AB199">
            <v>196727.06</v>
          </cell>
          <cell r="AC199">
            <v>68784.95</v>
          </cell>
          <cell r="AD199">
            <v>13811.13</v>
          </cell>
          <cell r="AE199">
            <v>-53181.41</v>
          </cell>
          <cell r="AF199">
            <v>0</v>
          </cell>
          <cell r="AG199">
            <v>9201.56</v>
          </cell>
          <cell r="AH199">
            <v>190492.53</v>
          </cell>
          <cell r="AI199">
            <v>211348.96999999997</v>
          </cell>
          <cell r="AJ199">
            <v>404197.19</v>
          </cell>
          <cell r="AK199">
            <v>0</v>
          </cell>
          <cell r="AL199">
            <v>68720.53</v>
          </cell>
          <cell r="AM199">
            <v>206173.87</v>
          </cell>
          <cell r="AN199">
            <v>0</v>
          </cell>
          <cell r="AO199">
            <v>0</v>
          </cell>
          <cell r="AP199">
            <v>9984.75</v>
          </cell>
          <cell r="AQ199">
            <v>0</v>
          </cell>
          <cell r="AR199">
            <v>0</v>
          </cell>
          <cell r="AS199">
            <v>0</v>
          </cell>
          <cell r="AT199">
            <v>459.5</v>
          </cell>
          <cell r="AU199">
            <v>8745549.589999998</v>
          </cell>
          <cell r="AW199" t="str">
            <v>29011</v>
          </cell>
          <cell r="AX199" t="str">
            <v>1</v>
          </cell>
          <cell r="AY199" t="str">
            <v>532</v>
          </cell>
          <cell r="AZ199">
            <v>6426805.8499999996</v>
          </cell>
        </row>
        <row r="200">
          <cell r="F200" t="str">
            <v>29011</v>
          </cell>
          <cell r="G200">
            <v>33852.769999999997</v>
          </cell>
          <cell r="H200">
            <v>219821.64</v>
          </cell>
          <cell r="I200">
            <v>147627.15999999997</v>
          </cell>
          <cell r="J200">
            <v>5067.9199999999992</v>
          </cell>
          <cell r="K200">
            <v>4349.38</v>
          </cell>
          <cell r="L200">
            <v>169365.84</v>
          </cell>
          <cell r="M200">
            <v>33587.360000000001</v>
          </cell>
          <cell r="N200">
            <v>347292.86</v>
          </cell>
          <cell r="O200">
            <v>67913.61</v>
          </cell>
          <cell r="P200">
            <v>59383.78</v>
          </cell>
          <cell r="Q200">
            <v>154478.60999999999</v>
          </cell>
          <cell r="R200">
            <v>3390793.580000001</v>
          </cell>
          <cell r="S200">
            <v>181787.93</v>
          </cell>
          <cell r="T200">
            <v>57300</v>
          </cell>
          <cell r="U200">
            <v>72489.330000000016</v>
          </cell>
          <cell r="V200">
            <v>417.25</v>
          </cell>
          <cell r="W200">
            <v>2315.29</v>
          </cell>
          <cell r="X200">
            <v>94223.92</v>
          </cell>
          <cell r="Y200">
            <v>112681.33</v>
          </cell>
          <cell r="Z200">
            <v>-375.65</v>
          </cell>
          <cell r="AA200">
            <v>28031.22</v>
          </cell>
          <cell r="AB200">
            <v>364409.49</v>
          </cell>
          <cell r="AC200">
            <v>104320.17</v>
          </cell>
          <cell r="AD200">
            <v>13810.06</v>
          </cell>
          <cell r="AE200">
            <v>-75513.58</v>
          </cell>
          <cell r="AF200">
            <v>31708.749999999996</v>
          </cell>
          <cell r="AG200">
            <v>46497.29</v>
          </cell>
          <cell r="AH200">
            <v>230289.81000000003</v>
          </cell>
          <cell r="AI200">
            <v>161538.75</v>
          </cell>
          <cell r="AJ200">
            <v>269278.42</v>
          </cell>
          <cell r="AK200">
            <v>0</v>
          </cell>
          <cell r="AL200">
            <v>43427.21</v>
          </cell>
          <cell r="AM200">
            <v>68176.989999999991</v>
          </cell>
          <cell r="AN200">
            <v>0</v>
          </cell>
          <cell r="AO200">
            <v>0</v>
          </cell>
          <cell r="AP200">
            <v>-24690.129999999997</v>
          </cell>
          <cell r="AQ200">
            <v>0</v>
          </cell>
          <cell r="AR200">
            <v>0</v>
          </cell>
          <cell r="AS200">
            <v>0</v>
          </cell>
          <cell r="AT200">
            <v>11147.49</v>
          </cell>
          <cell r="AU200">
            <v>6426805.8499999996</v>
          </cell>
          <cell r="AW200" t="str">
            <v>29100</v>
          </cell>
          <cell r="AX200" t="str">
            <v>1</v>
          </cell>
          <cell r="AY200" t="str">
            <v>532</v>
          </cell>
          <cell r="AZ200">
            <v>36969388.770000003</v>
          </cell>
        </row>
        <row r="201">
          <cell r="F201" t="str">
            <v>29100</v>
          </cell>
          <cell r="G201">
            <v>161694.02000000002</v>
          </cell>
          <cell r="H201">
            <v>335362.95</v>
          </cell>
          <cell r="I201">
            <v>457750.89999999991</v>
          </cell>
          <cell r="J201">
            <v>147433.31</v>
          </cell>
          <cell r="K201">
            <v>5182.57</v>
          </cell>
          <cell r="L201">
            <v>1074592.2199999997</v>
          </cell>
          <cell r="M201">
            <v>339655</v>
          </cell>
          <cell r="N201">
            <v>1832416.3</v>
          </cell>
          <cell r="O201">
            <v>827551.47999999986</v>
          </cell>
          <cell r="P201">
            <v>32104.6</v>
          </cell>
          <cell r="Q201">
            <v>1411589.64</v>
          </cell>
          <cell r="R201">
            <v>20958772.049999993</v>
          </cell>
          <cell r="S201">
            <v>794991.48999999987</v>
          </cell>
          <cell r="T201">
            <v>63189.08</v>
          </cell>
          <cell r="U201">
            <v>907900.29000000015</v>
          </cell>
          <cell r="V201">
            <v>37300.209999999992</v>
          </cell>
          <cell r="W201">
            <v>132867.13</v>
          </cell>
          <cell r="X201">
            <v>572424.04</v>
          </cell>
          <cell r="Y201">
            <v>705785.92</v>
          </cell>
          <cell r="Z201">
            <v>-4522.1400000000003</v>
          </cell>
          <cell r="AA201">
            <v>182968.41</v>
          </cell>
          <cell r="AB201">
            <v>991453.05</v>
          </cell>
          <cell r="AC201">
            <v>457967.06</v>
          </cell>
          <cell r="AD201">
            <v>57778</v>
          </cell>
          <cell r="AE201">
            <v>-152176.54999999999</v>
          </cell>
          <cell r="AF201">
            <v>253502.90999999997</v>
          </cell>
          <cell r="AG201">
            <v>203253.13999999998</v>
          </cell>
          <cell r="AH201">
            <v>1177733.7400000002</v>
          </cell>
          <cell r="AI201">
            <v>521700.51</v>
          </cell>
          <cell r="AJ201">
            <v>892173.09</v>
          </cell>
          <cell r="AK201">
            <v>12039.380000000001</v>
          </cell>
          <cell r="AL201">
            <v>197802.83</v>
          </cell>
          <cell r="AM201">
            <v>1360199.7300000002</v>
          </cell>
          <cell r="AN201">
            <v>0</v>
          </cell>
          <cell r="AO201">
            <v>0</v>
          </cell>
          <cell r="AP201">
            <v>18952.410000000003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36969388.769999981</v>
          </cell>
          <cell r="AW201" t="str">
            <v>29101</v>
          </cell>
          <cell r="AX201" t="str">
            <v>1</v>
          </cell>
          <cell r="AY201" t="str">
            <v>532</v>
          </cell>
          <cell r="AZ201">
            <v>39562137.030000001</v>
          </cell>
        </row>
        <row r="202">
          <cell r="F202" t="str">
            <v>29101</v>
          </cell>
          <cell r="G202">
            <v>118471.59</v>
          </cell>
          <cell r="H202">
            <v>464113.57</v>
          </cell>
          <cell r="I202">
            <v>420261.67000000004</v>
          </cell>
          <cell r="J202">
            <v>496798.89</v>
          </cell>
          <cell r="K202">
            <v>26739.97</v>
          </cell>
          <cell r="L202">
            <v>944832.51999999979</v>
          </cell>
          <cell r="M202">
            <v>534187.63</v>
          </cell>
          <cell r="N202">
            <v>2433394.88</v>
          </cell>
          <cell r="O202">
            <v>1131011.7900000005</v>
          </cell>
          <cell r="P202">
            <v>496979.78999999992</v>
          </cell>
          <cell r="Q202">
            <v>1446059.4500000002</v>
          </cell>
          <cell r="R202">
            <v>21830265.629999992</v>
          </cell>
          <cell r="S202">
            <v>724460.25000000012</v>
          </cell>
          <cell r="T202">
            <v>157677.32999999999</v>
          </cell>
          <cell r="U202">
            <v>642567.67999999959</v>
          </cell>
          <cell r="V202">
            <v>201631.27</v>
          </cell>
          <cell r="W202">
            <v>168292.32999999993</v>
          </cell>
          <cell r="X202">
            <v>707630.25000000012</v>
          </cell>
          <cell r="Y202">
            <v>825992.42</v>
          </cell>
          <cell r="Z202">
            <v>-5593</v>
          </cell>
          <cell r="AA202">
            <v>169898.23999999999</v>
          </cell>
          <cell r="AB202">
            <v>1622783.0799999998</v>
          </cell>
          <cell r="AC202">
            <v>274189.23</v>
          </cell>
          <cell r="AD202">
            <v>45252.51</v>
          </cell>
          <cell r="AE202">
            <v>-131109.74</v>
          </cell>
          <cell r="AF202">
            <v>138201.52999999997</v>
          </cell>
          <cell r="AG202">
            <v>253519.03999999998</v>
          </cell>
          <cell r="AH202">
            <v>1322532.1199999999</v>
          </cell>
          <cell r="AI202">
            <v>561425.29</v>
          </cell>
          <cell r="AJ202">
            <v>983788.23</v>
          </cell>
          <cell r="AK202">
            <v>17612.039999999997</v>
          </cell>
          <cell r="AL202">
            <v>238741.05</v>
          </cell>
          <cell r="AM202">
            <v>259203.69</v>
          </cell>
          <cell r="AN202">
            <v>0</v>
          </cell>
          <cell r="AO202">
            <v>0</v>
          </cell>
          <cell r="AP202">
            <v>-6105.74</v>
          </cell>
          <cell r="AQ202">
            <v>0</v>
          </cell>
          <cell r="AR202">
            <v>0</v>
          </cell>
          <cell r="AS202">
            <v>0</v>
          </cell>
          <cell r="AT202">
            <v>46430.549999999996</v>
          </cell>
          <cell r="AU202">
            <v>39562137.029999964</v>
          </cell>
          <cell r="AW202" t="str">
            <v>29103</v>
          </cell>
          <cell r="AX202" t="str">
            <v>1</v>
          </cell>
          <cell r="AY202" t="str">
            <v>532</v>
          </cell>
          <cell r="AZ202">
            <v>25962870.300000001</v>
          </cell>
        </row>
        <row r="203">
          <cell r="F203" t="str">
            <v>29103</v>
          </cell>
          <cell r="G203">
            <v>132687.78999999998</v>
          </cell>
          <cell r="H203">
            <v>351712.74000000005</v>
          </cell>
          <cell r="I203">
            <v>311676.53000000003</v>
          </cell>
          <cell r="J203">
            <v>173231.40999999997</v>
          </cell>
          <cell r="K203">
            <v>19617.440000000002</v>
          </cell>
          <cell r="L203">
            <v>497836.24999999994</v>
          </cell>
          <cell r="M203">
            <v>268889.82</v>
          </cell>
          <cell r="N203">
            <v>1798163.3500000003</v>
          </cell>
          <cell r="O203">
            <v>735999.33</v>
          </cell>
          <cell r="P203">
            <v>47707.69</v>
          </cell>
          <cell r="Q203">
            <v>758789.81000000017</v>
          </cell>
          <cell r="R203">
            <v>14911551.549999995</v>
          </cell>
          <cell r="S203">
            <v>786579.34</v>
          </cell>
          <cell r="T203">
            <v>0</v>
          </cell>
          <cell r="U203">
            <v>597278.57000000007</v>
          </cell>
          <cell r="V203">
            <v>243463.27</v>
          </cell>
          <cell r="W203">
            <v>115972.23000000001</v>
          </cell>
          <cell r="X203">
            <v>299419.92000000004</v>
          </cell>
          <cell r="Y203">
            <v>373656.94</v>
          </cell>
          <cell r="Z203">
            <v>-6050.2</v>
          </cell>
          <cell r="AA203">
            <v>120610.91999999998</v>
          </cell>
          <cell r="AB203">
            <v>714495.10999999987</v>
          </cell>
          <cell r="AC203">
            <v>116536.22</v>
          </cell>
          <cell r="AD203">
            <v>23561.86</v>
          </cell>
          <cell r="AE203">
            <v>-112199.27</v>
          </cell>
          <cell r="AF203">
            <v>92179.89</v>
          </cell>
          <cell r="AG203">
            <v>131399.65</v>
          </cell>
          <cell r="AH203">
            <v>836190.62000000011</v>
          </cell>
          <cell r="AI203">
            <v>323459.23</v>
          </cell>
          <cell r="AJ203">
            <v>707380.10000000009</v>
          </cell>
          <cell r="AK203">
            <v>9219.68</v>
          </cell>
          <cell r="AL203">
            <v>155870.06</v>
          </cell>
          <cell r="AM203">
            <v>359170.07</v>
          </cell>
          <cell r="AN203">
            <v>91.97</v>
          </cell>
          <cell r="AO203">
            <v>10521.49</v>
          </cell>
          <cell r="AP203">
            <v>43793.740000000005</v>
          </cell>
          <cell r="AQ203">
            <v>0</v>
          </cell>
          <cell r="AR203">
            <v>0</v>
          </cell>
          <cell r="AS203">
            <v>0</v>
          </cell>
          <cell r="AT203">
            <v>12405.18</v>
          </cell>
          <cell r="AU203">
            <v>25962870.299999997</v>
          </cell>
          <cell r="AW203" t="str">
            <v>29311</v>
          </cell>
          <cell r="AX203" t="str">
            <v>1</v>
          </cell>
          <cell r="AY203" t="str">
            <v>532</v>
          </cell>
          <cell r="AZ203">
            <v>9230593.2799999993</v>
          </cell>
        </row>
        <row r="204">
          <cell r="F204" t="str">
            <v>29311</v>
          </cell>
          <cell r="G204">
            <v>39224.590000000004</v>
          </cell>
          <cell r="H204">
            <v>252373.47000000003</v>
          </cell>
          <cell r="I204">
            <v>182470.21000000002</v>
          </cell>
          <cell r="J204">
            <v>0</v>
          </cell>
          <cell r="K204">
            <v>0</v>
          </cell>
          <cell r="L204">
            <v>324105.3899999999</v>
          </cell>
          <cell r="M204">
            <v>79649.09</v>
          </cell>
          <cell r="N204">
            <v>399809.77</v>
          </cell>
          <cell r="O204">
            <v>127331.16</v>
          </cell>
          <cell r="P204">
            <v>0</v>
          </cell>
          <cell r="Q204">
            <v>12406.720000000001</v>
          </cell>
          <cell r="R204">
            <v>5526532.9499999955</v>
          </cell>
          <cell r="S204">
            <v>404465.33</v>
          </cell>
          <cell r="T204">
            <v>80245.100000000006</v>
          </cell>
          <cell r="U204">
            <v>57124.560000000005</v>
          </cell>
          <cell r="V204">
            <v>0</v>
          </cell>
          <cell r="W204">
            <v>0</v>
          </cell>
          <cell r="X204">
            <v>176318.52</v>
          </cell>
          <cell r="Y204">
            <v>194355.72999999998</v>
          </cell>
          <cell r="Z204">
            <v>0</v>
          </cell>
          <cell r="AA204">
            <v>61922.22</v>
          </cell>
          <cell r="AB204">
            <v>327771.73000000004</v>
          </cell>
          <cell r="AC204">
            <v>83425.680000000008</v>
          </cell>
          <cell r="AD204">
            <v>20929</v>
          </cell>
          <cell r="AE204">
            <v>-130939.94</v>
          </cell>
          <cell r="AF204">
            <v>0</v>
          </cell>
          <cell r="AG204">
            <v>83659.75</v>
          </cell>
          <cell r="AH204">
            <v>297205.34000000003</v>
          </cell>
          <cell r="AI204">
            <v>207900.36</v>
          </cell>
          <cell r="AJ204">
            <v>318804.52</v>
          </cell>
          <cell r="AK204">
            <v>8276.1200000000008</v>
          </cell>
          <cell r="AL204">
            <v>64664.54</v>
          </cell>
          <cell r="AM204">
            <v>24714.34</v>
          </cell>
          <cell r="AN204">
            <v>5847.0300000000007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9230593.27999999</v>
          </cell>
          <cell r="AW204" t="str">
            <v>29317</v>
          </cell>
          <cell r="AX204" t="str">
            <v>1</v>
          </cell>
          <cell r="AY204" t="str">
            <v>532</v>
          </cell>
          <cell r="AZ204">
            <v>4170663.83</v>
          </cell>
        </row>
        <row r="205">
          <cell r="F205" t="str">
            <v>29317</v>
          </cell>
          <cell r="G205">
            <v>31981.739999999998</v>
          </cell>
          <cell r="H205">
            <v>73781.849999999991</v>
          </cell>
          <cell r="I205">
            <v>147851.00999999998</v>
          </cell>
          <cell r="J205">
            <v>0</v>
          </cell>
          <cell r="K205">
            <v>0</v>
          </cell>
          <cell r="L205">
            <v>10120.49</v>
          </cell>
          <cell r="M205">
            <v>36351.449999999997</v>
          </cell>
          <cell r="N205">
            <v>161425.11000000002</v>
          </cell>
          <cell r="O205">
            <v>88491.459999999992</v>
          </cell>
          <cell r="P205">
            <v>0</v>
          </cell>
          <cell r="Q205">
            <v>105422.08</v>
          </cell>
          <cell r="R205">
            <v>2511333.37</v>
          </cell>
          <cell r="S205">
            <v>36042.82</v>
          </cell>
          <cell r="T205">
            <v>255266.98</v>
          </cell>
          <cell r="U205">
            <v>0</v>
          </cell>
          <cell r="V205">
            <v>0</v>
          </cell>
          <cell r="W205">
            <v>0</v>
          </cell>
          <cell r="X205">
            <v>51263.54</v>
          </cell>
          <cell r="Y205">
            <v>66593.710000000006</v>
          </cell>
          <cell r="Z205">
            <v>0</v>
          </cell>
          <cell r="AA205">
            <v>5409.69</v>
          </cell>
          <cell r="AB205">
            <v>112197.90000000001</v>
          </cell>
          <cell r="AC205">
            <v>10692.05</v>
          </cell>
          <cell r="AD205">
            <v>8673.44</v>
          </cell>
          <cell r="AE205">
            <v>-8548.69</v>
          </cell>
          <cell r="AF205">
            <v>0</v>
          </cell>
          <cell r="AG205">
            <v>0</v>
          </cell>
          <cell r="AH205">
            <v>309925.39</v>
          </cell>
          <cell r="AI205">
            <v>0</v>
          </cell>
          <cell r="AJ205">
            <v>115432.51</v>
          </cell>
          <cell r="AK205">
            <v>0</v>
          </cell>
          <cell r="AL205">
            <v>24041.37</v>
          </cell>
          <cell r="AM205">
            <v>16914.560000000001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4170663.8299999996</v>
          </cell>
          <cell r="AW205" t="str">
            <v>29320</v>
          </cell>
          <cell r="AX205" t="str">
            <v>1</v>
          </cell>
          <cell r="AY205" t="str">
            <v>532</v>
          </cell>
          <cell r="AZ205">
            <v>65782487.990000002</v>
          </cell>
        </row>
        <row r="206">
          <cell r="F206" t="str">
            <v>29320</v>
          </cell>
          <cell r="G206">
            <v>321197.75999999995</v>
          </cell>
          <cell r="H206">
            <v>439554.52</v>
          </cell>
          <cell r="I206">
            <v>522763.06</v>
          </cell>
          <cell r="J206">
            <v>394115.69</v>
          </cell>
          <cell r="K206">
            <v>79540.14</v>
          </cell>
          <cell r="L206">
            <v>1258330.6300000001</v>
          </cell>
          <cell r="M206">
            <v>1051368.31</v>
          </cell>
          <cell r="N206">
            <v>3669927.85</v>
          </cell>
          <cell r="O206">
            <v>1876069.9900000002</v>
          </cell>
          <cell r="P206">
            <v>459177.27</v>
          </cell>
          <cell r="Q206">
            <v>2201999</v>
          </cell>
          <cell r="R206">
            <v>39947156.930000007</v>
          </cell>
          <cell r="S206">
            <v>784448.40999999992</v>
          </cell>
          <cell r="T206">
            <v>0</v>
          </cell>
          <cell r="U206">
            <v>1236166.47</v>
          </cell>
          <cell r="V206">
            <v>143276.69</v>
          </cell>
          <cell r="W206">
            <v>133195.07</v>
          </cell>
          <cell r="X206">
            <v>449341.33</v>
          </cell>
          <cell r="Y206">
            <v>1950088.9099999997</v>
          </cell>
          <cell r="Z206">
            <v>0</v>
          </cell>
          <cell r="AA206">
            <v>271181.18</v>
          </cell>
          <cell r="AB206">
            <v>1794275.02</v>
          </cell>
          <cell r="AC206">
            <v>298144.8</v>
          </cell>
          <cell r="AD206">
            <v>61742.44</v>
          </cell>
          <cell r="AE206">
            <v>-211268.61</v>
          </cell>
          <cell r="AF206">
            <v>237753.81000000003</v>
          </cell>
          <cell r="AG206">
            <v>289542.33</v>
          </cell>
          <cell r="AH206">
            <v>2049204.4500000002</v>
          </cell>
          <cell r="AI206">
            <v>1292764.5899999999</v>
          </cell>
          <cell r="AJ206">
            <v>1487025.53</v>
          </cell>
          <cell r="AK206">
            <v>245107.20999999996</v>
          </cell>
          <cell r="AL206">
            <v>339539.74</v>
          </cell>
          <cell r="AM206">
            <v>587365.52</v>
          </cell>
          <cell r="AN206">
            <v>0</v>
          </cell>
          <cell r="AO206">
            <v>63012.55</v>
          </cell>
          <cell r="AP206">
            <v>459.21</v>
          </cell>
          <cell r="AQ206">
            <v>0</v>
          </cell>
          <cell r="AR206">
            <v>0</v>
          </cell>
          <cell r="AS206">
            <v>0</v>
          </cell>
          <cell r="AT206">
            <v>58920.189999999995</v>
          </cell>
          <cell r="AU206">
            <v>65782487.989999995</v>
          </cell>
          <cell r="AW206" t="str">
            <v>30002</v>
          </cell>
          <cell r="AX206" t="str">
            <v>1</v>
          </cell>
          <cell r="AY206" t="str">
            <v>532</v>
          </cell>
          <cell r="AZ206">
            <v>799438.65</v>
          </cell>
        </row>
        <row r="207">
          <cell r="F207" t="str">
            <v>30002</v>
          </cell>
          <cell r="G207">
            <v>1233.23</v>
          </cell>
          <cell r="H207">
            <v>38974.49</v>
          </cell>
          <cell r="I207">
            <v>46116.160000000003</v>
          </cell>
          <cell r="J207">
            <v>5375</v>
          </cell>
          <cell r="K207">
            <v>0</v>
          </cell>
          <cell r="L207">
            <v>14.26</v>
          </cell>
          <cell r="M207">
            <v>3450.8900000000003</v>
          </cell>
          <cell r="N207">
            <v>0</v>
          </cell>
          <cell r="O207">
            <v>3600</v>
          </cell>
          <cell r="P207">
            <v>0</v>
          </cell>
          <cell r="Q207">
            <v>0</v>
          </cell>
          <cell r="R207">
            <v>425643.51999999996</v>
          </cell>
          <cell r="S207">
            <v>60</v>
          </cell>
          <cell r="T207">
            <v>64891.519999999997</v>
          </cell>
          <cell r="U207">
            <v>0</v>
          </cell>
          <cell r="V207">
            <v>0</v>
          </cell>
          <cell r="W207">
            <v>0</v>
          </cell>
          <cell r="X207">
            <v>21901.4</v>
          </cell>
          <cell r="Y207">
            <v>46287.39</v>
          </cell>
          <cell r="Z207">
            <v>0</v>
          </cell>
          <cell r="AA207">
            <v>6651.67</v>
          </cell>
          <cell r="AB207">
            <v>40945.649999999994</v>
          </cell>
          <cell r="AC207">
            <v>2212.2600000000002</v>
          </cell>
          <cell r="AD207">
            <v>3652</v>
          </cell>
          <cell r="AE207">
            <v>0</v>
          </cell>
          <cell r="AF207">
            <v>0</v>
          </cell>
          <cell r="AG207">
            <v>4578.2700000000004</v>
          </cell>
          <cell r="AH207">
            <v>27877.21</v>
          </cell>
          <cell r="AI207">
            <v>14788.66</v>
          </cell>
          <cell r="AJ207">
            <v>25765.65</v>
          </cell>
          <cell r="AK207">
            <v>0</v>
          </cell>
          <cell r="AL207">
            <v>7008</v>
          </cell>
          <cell r="AM207">
            <v>8249.58</v>
          </cell>
          <cell r="AN207">
            <v>0</v>
          </cell>
          <cell r="AO207">
            <v>0</v>
          </cell>
          <cell r="AP207">
            <v>161.84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799438.65</v>
          </cell>
          <cell r="AW207" t="str">
            <v>30029</v>
          </cell>
          <cell r="AX207" t="str">
            <v>1</v>
          </cell>
          <cell r="AY207" t="str">
            <v>532</v>
          </cell>
          <cell r="AZ207">
            <v>557796.19999999995</v>
          </cell>
        </row>
        <row r="208">
          <cell r="F208" t="str">
            <v>30029</v>
          </cell>
          <cell r="G208">
            <v>7135.1</v>
          </cell>
          <cell r="H208">
            <v>80419.839999999997</v>
          </cell>
          <cell r="I208">
            <v>15479.93</v>
          </cell>
          <cell r="J208">
            <v>0</v>
          </cell>
          <cell r="K208">
            <v>0</v>
          </cell>
          <cell r="L208">
            <v>3068.5</v>
          </cell>
          <cell r="M208">
            <v>1630.71</v>
          </cell>
          <cell r="N208">
            <v>0</v>
          </cell>
          <cell r="O208">
            <v>0</v>
          </cell>
          <cell r="P208">
            <v>15409.329999999998</v>
          </cell>
          <cell r="Q208">
            <v>0</v>
          </cell>
          <cell r="R208">
            <v>252523.72000000003</v>
          </cell>
          <cell r="S208">
            <v>1500</v>
          </cell>
          <cell r="T208">
            <v>46949.14</v>
          </cell>
          <cell r="U208">
            <v>0</v>
          </cell>
          <cell r="V208">
            <v>0</v>
          </cell>
          <cell r="W208">
            <v>0</v>
          </cell>
          <cell r="X208">
            <v>1323.81</v>
          </cell>
          <cell r="Y208">
            <v>0</v>
          </cell>
          <cell r="Z208">
            <v>0</v>
          </cell>
          <cell r="AA208">
            <v>0</v>
          </cell>
          <cell r="AB208">
            <v>21567.21</v>
          </cell>
          <cell r="AC208">
            <v>9660.5000000000018</v>
          </cell>
          <cell r="AD208">
            <v>2191</v>
          </cell>
          <cell r="AE208">
            <v>0</v>
          </cell>
          <cell r="AF208">
            <v>0</v>
          </cell>
          <cell r="AG208">
            <v>7189.4400000000005</v>
          </cell>
          <cell r="AH208">
            <v>44510.9</v>
          </cell>
          <cell r="AI208">
            <v>14250.87</v>
          </cell>
          <cell r="AJ208">
            <v>16877.64</v>
          </cell>
          <cell r="AK208">
            <v>922.84</v>
          </cell>
          <cell r="AL208">
            <v>5079</v>
          </cell>
          <cell r="AM208">
            <v>10106.719999999999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557796.20000000007</v>
          </cell>
          <cell r="AW208" t="str">
            <v>30031</v>
          </cell>
          <cell r="AX208" t="str">
            <v>1</v>
          </cell>
          <cell r="AY208" t="str">
            <v>532</v>
          </cell>
          <cell r="AZ208">
            <v>519649.05</v>
          </cell>
        </row>
        <row r="209">
          <cell r="F209" t="str">
            <v>30031</v>
          </cell>
          <cell r="G209">
            <v>2180.61</v>
          </cell>
          <cell r="H209">
            <v>23159.010000000002</v>
          </cell>
          <cell r="I209">
            <v>74708.570000000007</v>
          </cell>
          <cell r="J209">
            <v>0</v>
          </cell>
          <cell r="K209">
            <v>0</v>
          </cell>
          <cell r="L209">
            <v>0</v>
          </cell>
          <cell r="M209">
            <v>435.01</v>
          </cell>
          <cell r="N209">
            <v>0</v>
          </cell>
          <cell r="O209">
            <v>0</v>
          </cell>
          <cell r="P209">
            <v>2788.94</v>
          </cell>
          <cell r="Q209">
            <v>0</v>
          </cell>
          <cell r="R209">
            <v>213068.38999999998</v>
          </cell>
          <cell r="S209">
            <v>0</v>
          </cell>
          <cell r="T209">
            <v>20870.77</v>
          </cell>
          <cell r="U209">
            <v>0</v>
          </cell>
          <cell r="V209">
            <v>16481.440000000002</v>
          </cell>
          <cell r="W209">
            <v>0</v>
          </cell>
          <cell r="X209">
            <v>8412.8700000000008</v>
          </cell>
          <cell r="Y209">
            <v>26223.33</v>
          </cell>
          <cell r="Z209">
            <v>0</v>
          </cell>
          <cell r="AA209">
            <v>0</v>
          </cell>
          <cell r="AB209">
            <v>50865.090000000004</v>
          </cell>
          <cell r="AC209">
            <v>10667.619999999999</v>
          </cell>
          <cell r="AD209">
            <v>3968</v>
          </cell>
          <cell r="AE209">
            <v>0</v>
          </cell>
          <cell r="AF209">
            <v>0</v>
          </cell>
          <cell r="AG209">
            <v>5489.8799999999992</v>
          </cell>
          <cell r="AH209">
            <v>14339.359999999999</v>
          </cell>
          <cell r="AI209">
            <v>5651.8600000000006</v>
          </cell>
          <cell r="AJ209">
            <v>19718.38</v>
          </cell>
          <cell r="AK209">
            <v>0</v>
          </cell>
          <cell r="AL209">
            <v>7668</v>
          </cell>
          <cell r="AM209">
            <v>12951.92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519649.05</v>
          </cell>
          <cell r="AW209" t="str">
            <v>30303</v>
          </cell>
          <cell r="AX209" t="str">
            <v>1</v>
          </cell>
          <cell r="AY209" t="str">
            <v>532</v>
          </cell>
          <cell r="AZ209">
            <v>11119790.6</v>
          </cell>
        </row>
        <row r="210">
          <cell r="F210" t="str">
            <v>30303</v>
          </cell>
          <cell r="G210">
            <v>93136.989999999991</v>
          </cell>
          <cell r="H210">
            <v>199060.22000000003</v>
          </cell>
          <cell r="I210">
            <v>140079.78999999998</v>
          </cell>
          <cell r="J210">
            <v>68232.459999999992</v>
          </cell>
          <cell r="K210">
            <v>3369.84</v>
          </cell>
          <cell r="L210">
            <v>107357.8</v>
          </cell>
          <cell r="M210">
            <v>82377.67</v>
          </cell>
          <cell r="N210">
            <v>616580.37000000011</v>
          </cell>
          <cell r="O210">
            <v>160784.79000000004</v>
          </cell>
          <cell r="P210">
            <v>73061.009999999995</v>
          </cell>
          <cell r="Q210">
            <v>94171.97</v>
          </cell>
          <cell r="R210">
            <v>5853887.75</v>
          </cell>
          <cell r="S210">
            <v>212908.67</v>
          </cell>
          <cell r="T210">
            <v>989078.49</v>
          </cell>
          <cell r="U210">
            <v>54044.53</v>
          </cell>
          <cell r="V210">
            <v>123430.76999999999</v>
          </cell>
          <cell r="W210">
            <v>49527.37</v>
          </cell>
          <cell r="X210">
            <v>168902.81999999998</v>
          </cell>
          <cell r="Y210">
            <v>276725.37000000005</v>
          </cell>
          <cell r="Z210">
            <v>0</v>
          </cell>
          <cell r="AA210">
            <v>91514.239999999991</v>
          </cell>
          <cell r="AB210">
            <v>332955.83999999997</v>
          </cell>
          <cell r="AC210">
            <v>137002.90999999997</v>
          </cell>
          <cell r="AD210">
            <v>23349</v>
          </cell>
          <cell r="AE210">
            <v>-64708.37</v>
          </cell>
          <cell r="AF210">
            <v>37739.1</v>
          </cell>
          <cell r="AG210">
            <v>67772.740000000005</v>
          </cell>
          <cell r="AH210">
            <v>376326.95</v>
          </cell>
          <cell r="AI210">
            <v>197548.88</v>
          </cell>
          <cell r="AJ210">
            <v>337351.49</v>
          </cell>
          <cell r="AK210">
            <v>0</v>
          </cell>
          <cell r="AL210">
            <v>95084</v>
          </cell>
          <cell r="AM210">
            <v>113396.77</v>
          </cell>
          <cell r="AN210">
            <v>0</v>
          </cell>
          <cell r="AO210">
            <v>3439.2400000000002</v>
          </cell>
          <cell r="AP210">
            <v>4299.13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11119790.6</v>
          </cell>
          <cell r="AW210" t="str">
            <v>31002</v>
          </cell>
          <cell r="AX210" t="str">
            <v>1</v>
          </cell>
          <cell r="AY210" t="str">
            <v>532</v>
          </cell>
          <cell r="AZ210">
            <v>188309352.99000001</v>
          </cell>
        </row>
        <row r="211">
          <cell r="F211" t="str">
            <v>31002</v>
          </cell>
          <cell r="G211">
            <v>653947.61</v>
          </cell>
          <cell r="H211">
            <v>473992.59999999992</v>
          </cell>
          <cell r="I211">
            <v>1670511.55</v>
          </cell>
          <cell r="J211">
            <v>1625938.9900000002</v>
          </cell>
          <cell r="K211">
            <v>389491.49</v>
          </cell>
          <cell r="L211">
            <v>5838457.3100000005</v>
          </cell>
          <cell r="M211">
            <v>3007525.1100000003</v>
          </cell>
          <cell r="N211">
            <v>10327092.720000001</v>
          </cell>
          <cell r="O211">
            <v>5383987.7600000007</v>
          </cell>
          <cell r="P211">
            <v>2247826.1499999994</v>
          </cell>
          <cell r="Q211">
            <v>9250840.2199999988</v>
          </cell>
          <cell r="R211">
            <v>111496259.28999996</v>
          </cell>
          <cell r="S211">
            <v>2370309.11</v>
          </cell>
          <cell r="T211">
            <v>437335.64</v>
          </cell>
          <cell r="U211">
            <v>2496885.9300000002</v>
          </cell>
          <cell r="V211">
            <v>22481.1</v>
          </cell>
          <cell r="W211">
            <v>468900.55000000005</v>
          </cell>
          <cell r="X211">
            <v>2575617.54</v>
          </cell>
          <cell r="Y211">
            <v>3122430.8699999996</v>
          </cell>
          <cell r="Z211">
            <v>-96656.48</v>
          </cell>
          <cell r="AA211">
            <v>355123.81999999995</v>
          </cell>
          <cell r="AB211">
            <v>7500213.5300000003</v>
          </cell>
          <cell r="AC211">
            <v>1230.05</v>
          </cell>
          <cell r="AD211">
            <v>0</v>
          </cell>
          <cell r="AE211">
            <v>-402877.95</v>
          </cell>
          <cell r="AF211">
            <v>617094.81999999995</v>
          </cell>
          <cell r="AG211">
            <v>911878.97</v>
          </cell>
          <cell r="AH211">
            <v>5043403.8099999996</v>
          </cell>
          <cell r="AI211">
            <v>2625659.2000000002</v>
          </cell>
          <cell r="AJ211">
            <v>3178420.1100000003</v>
          </cell>
          <cell r="AK211">
            <v>369976.93</v>
          </cell>
          <cell r="AL211">
            <v>1013528.2</v>
          </cell>
          <cell r="AM211">
            <v>2870382.68</v>
          </cell>
          <cell r="AN211">
            <v>0</v>
          </cell>
          <cell r="AO211">
            <v>133346.32</v>
          </cell>
          <cell r="AP211">
            <v>328797.44000000006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188309352.98999998</v>
          </cell>
          <cell r="AW211" t="str">
            <v>31004</v>
          </cell>
          <cell r="AX211" t="str">
            <v>1</v>
          </cell>
          <cell r="AY211" t="str">
            <v>532</v>
          </cell>
          <cell r="AZ211">
            <v>71534251.170000002</v>
          </cell>
        </row>
        <row r="212">
          <cell r="F212" t="str">
            <v>31004</v>
          </cell>
          <cell r="G212">
            <v>124423.27</v>
          </cell>
          <cell r="H212">
            <v>622054.07000000007</v>
          </cell>
          <cell r="I212">
            <v>731605.53</v>
          </cell>
          <cell r="J212">
            <v>552434.34</v>
          </cell>
          <cell r="K212">
            <v>167247.80000000002</v>
          </cell>
          <cell r="L212">
            <v>1106967.9000000001</v>
          </cell>
          <cell r="M212">
            <v>700956.2</v>
          </cell>
          <cell r="N212">
            <v>4119553.2899999996</v>
          </cell>
          <cell r="O212">
            <v>1519724.7600000005</v>
          </cell>
          <cell r="P212">
            <v>204131.53</v>
          </cell>
          <cell r="Q212">
            <v>2975332.7600000002</v>
          </cell>
          <cell r="R212">
            <v>42883730.619999968</v>
          </cell>
          <cell r="S212">
            <v>1128866.8300000003</v>
          </cell>
          <cell r="T212">
            <v>0</v>
          </cell>
          <cell r="U212">
            <v>265282.3</v>
          </cell>
          <cell r="V212">
            <v>27485.19</v>
          </cell>
          <cell r="W212">
            <v>80717.259999999995</v>
          </cell>
          <cell r="X212">
            <v>1074674.9099999999</v>
          </cell>
          <cell r="Y212">
            <v>1155153.6100000001</v>
          </cell>
          <cell r="Z212">
            <v>-22389.66</v>
          </cell>
          <cell r="AA212">
            <v>413948.91000000003</v>
          </cell>
          <cell r="AB212">
            <v>3690843.3399999994</v>
          </cell>
          <cell r="AC212">
            <v>628396.31999999995</v>
          </cell>
          <cell r="AD212">
            <v>63125.78</v>
          </cell>
          <cell r="AE212">
            <v>-573895.78</v>
          </cell>
          <cell r="AF212">
            <v>310452.67</v>
          </cell>
          <cell r="AG212">
            <v>443840.04000000004</v>
          </cell>
          <cell r="AH212">
            <v>2583668.2400000007</v>
          </cell>
          <cell r="AI212">
            <v>1079292.67</v>
          </cell>
          <cell r="AJ212">
            <v>1814420.3399999999</v>
          </cell>
          <cell r="AK212">
            <v>80574.41</v>
          </cell>
          <cell r="AL212">
            <v>435531.46</v>
          </cell>
          <cell r="AM212">
            <v>920537.87</v>
          </cell>
          <cell r="AN212">
            <v>31813.47</v>
          </cell>
          <cell r="AO212">
            <v>83220.849999999991</v>
          </cell>
          <cell r="AP212">
            <v>30671.279999999999</v>
          </cell>
          <cell r="AQ212">
            <v>0</v>
          </cell>
          <cell r="AR212">
            <v>0</v>
          </cell>
          <cell r="AS212">
            <v>0</v>
          </cell>
          <cell r="AT212">
            <v>79856.789999999994</v>
          </cell>
          <cell r="AU212">
            <v>71534251.169999942</v>
          </cell>
          <cell r="AW212" t="str">
            <v>31006</v>
          </cell>
          <cell r="AX212" t="str">
            <v>1</v>
          </cell>
          <cell r="AY212" t="str">
            <v>532</v>
          </cell>
          <cell r="AZ212">
            <v>145210983.12</v>
          </cell>
        </row>
        <row r="213">
          <cell r="F213" t="str">
            <v>31006</v>
          </cell>
          <cell r="G213">
            <v>154978.51</v>
          </cell>
          <cell r="H213">
            <v>418898.04</v>
          </cell>
          <cell r="I213">
            <v>1322260.5899999999</v>
          </cell>
          <cell r="J213">
            <v>805794.56</v>
          </cell>
          <cell r="K213">
            <v>257728.43999999997</v>
          </cell>
          <cell r="L213">
            <v>3554727.8000000003</v>
          </cell>
          <cell r="M213">
            <v>1611690.12</v>
          </cell>
          <cell r="N213">
            <v>7112734.25</v>
          </cell>
          <cell r="O213">
            <v>2120488.8199999994</v>
          </cell>
          <cell r="P213">
            <v>533643.99</v>
          </cell>
          <cell r="Q213">
            <v>6322812.6700000009</v>
          </cell>
          <cell r="R213">
            <v>91996315.869999975</v>
          </cell>
          <cell r="S213">
            <v>1623273.16</v>
          </cell>
          <cell r="T213">
            <v>91719</v>
          </cell>
          <cell r="U213">
            <v>1681173.4400000002</v>
          </cell>
          <cell r="V213">
            <v>0</v>
          </cell>
          <cell r="W213">
            <v>397951.32</v>
          </cell>
          <cell r="X213">
            <v>2166537.1</v>
          </cell>
          <cell r="Y213">
            <v>2756988.61</v>
          </cell>
          <cell r="Z213">
            <v>-41126.230000000003</v>
          </cell>
          <cell r="AA213">
            <v>474176.34</v>
          </cell>
          <cell r="AB213">
            <v>4259025.26</v>
          </cell>
          <cell r="AC213">
            <v>741777.02</v>
          </cell>
          <cell r="AD213">
            <v>118888</v>
          </cell>
          <cell r="AE213">
            <v>-351866.64</v>
          </cell>
          <cell r="AF213">
            <v>539845.29</v>
          </cell>
          <cell r="AG213">
            <v>624644.02999999991</v>
          </cell>
          <cell r="AH213">
            <v>4436153.2499999991</v>
          </cell>
          <cell r="AI213">
            <v>2053034.77</v>
          </cell>
          <cell r="AJ213">
            <v>3144331.46</v>
          </cell>
          <cell r="AK213">
            <v>164854.77000000002</v>
          </cell>
          <cell r="AL213">
            <v>781972.12</v>
          </cell>
          <cell r="AM213">
            <v>2913494.3</v>
          </cell>
          <cell r="AN213">
            <v>264166.37</v>
          </cell>
          <cell r="AO213">
            <v>0</v>
          </cell>
          <cell r="AP213">
            <v>123964.90999999999</v>
          </cell>
          <cell r="AQ213">
            <v>0</v>
          </cell>
          <cell r="AR213">
            <v>0</v>
          </cell>
          <cell r="AS213">
            <v>0</v>
          </cell>
          <cell r="AT213">
            <v>33931.81</v>
          </cell>
          <cell r="AU213">
            <v>145210983.12</v>
          </cell>
          <cell r="AW213" t="str">
            <v>31015</v>
          </cell>
          <cell r="AX213" t="str">
            <v>1</v>
          </cell>
          <cell r="AY213" t="str">
            <v>532</v>
          </cell>
          <cell r="AZ213">
            <v>187507561.00999999</v>
          </cell>
        </row>
        <row r="214">
          <cell r="F214" t="str">
            <v>31015</v>
          </cell>
          <cell r="G214">
            <v>173375.27</v>
          </cell>
          <cell r="H214">
            <v>412814.64999999997</v>
          </cell>
          <cell r="I214">
            <v>2346003.19</v>
          </cell>
          <cell r="J214">
            <v>1448630.8900000001</v>
          </cell>
          <cell r="K214">
            <v>429442.64999999997</v>
          </cell>
          <cell r="L214">
            <v>3919238.72</v>
          </cell>
          <cell r="M214">
            <v>3323030.09</v>
          </cell>
          <cell r="N214">
            <v>10017369.509999998</v>
          </cell>
          <cell r="O214">
            <v>5957694.29</v>
          </cell>
          <cell r="P214">
            <v>1896931.2499999995</v>
          </cell>
          <cell r="Q214">
            <v>7792565.459999999</v>
          </cell>
          <cell r="R214">
            <v>108753558.81999998</v>
          </cell>
          <cell r="S214">
            <v>3021553.52</v>
          </cell>
          <cell r="T214">
            <v>1325802.5500000003</v>
          </cell>
          <cell r="U214">
            <v>4873261.03</v>
          </cell>
          <cell r="V214">
            <v>1735846.9700000004</v>
          </cell>
          <cell r="W214">
            <v>417232.72000000003</v>
          </cell>
          <cell r="X214">
            <v>1928181.29</v>
          </cell>
          <cell r="Y214">
            <v>2507770.84</v>
          </cell>
          <cell r="Z214">
            <v>-7878.88</v>
          </cell>
          <cell r="AA214">
            <v>740601.92</v>
          </cell>
          <cell r="AB214">
            <v>6089766.3700000001</v>
          </cell>
          <cell r="AC214">
            <v>995869.69</v>
          </cell>
          <cell r="AD214">
            <v>90834</v>
          </cell>
          <cell r="AE214">
            <v>-552893.46</v>
          </cell>
          <cell r="AF214">
            <v>784737.6</v>
          </cell>
          <cell r="AG214">
            <v>807090.14</v>
          </cell>
          <cell r="AH214">
            <v>6215804.6900000004</v>
          </cell>
          <cell r="AI214">
            <v>2808380.5700000003</v>
          </cell>
          <cell r="AJ214">
            <v>3701670.29</v>
          </cell>
          <cell r="AK214">
            <v>180081.42</v>
          </cell>
          <cell r="AL214">
            <v>1182367.5</v>
          </cell>
          <cell r="AM214">
            <v>1545423.44</v>
          </cell>
          <cell r="AN214">
            <v>4621.7499999999854</v>
          </cell>
          <cell r="AO214">
            <v>294107.78000000003</v>
          </cell>
          <cell r="AP214">
            <v>-13047.469999999972</v>
          </cell>
          <cell r="AQ214">
            <v>0</v>
          </cell>
          <cell r="AR214">
            <v>0</v>
          </cell>
          <cell r="AS214">
            <v>0</v>
          </cell>
          <cell r="AT214">
            <v>359719.95</v>
          </cell>
          <cell r="AU214">
            <v>187507561.0099999</v>
          </cell>
          <cell r="AW214" t="str">
            <v>31016</v>
          </cell>
          <cell r="AX214" t="str">
            <v>1</v>
          </cell>
          <cell r="AY214" t="str">
            <v>532</v>
          </cell>
          <cell r="AZ214">
            <v>47903911.649999999</v>
          </cell>
        </row>
        <row r="215">
          <cell r="F215" t="str">
            <v>31016</v>
          </cell>
          <cell r="G215">
            <v>128882.85</v>
          </cell>
          <cell r="H215">
            <v>429647.15</v>
          </cell>
          <cell r="I215">
            <v>582729.11</v>
          </cell>
          <cell r="J215">
            <v>463518.28</v>
          </cell>
          <cell r="K215">
            <v>84586.99</v>
          </cell>
          <cell r="L215">
            <v>1205514.4300000002</v>
          </cell>
          <cell r="M215">
            <v>456331.21</v>
          </cell>
          <cell r="N215">
            <v>3058718.03</v>
          </cell>
          <cell r="O215">
            <v>933232.34000000008</v>
          </cell>
          <cell r="P215">
            <v>168373.24</v>
          </cell>
          <cell r="Q215">
            <v>1198460.8700000001</v>
          </cell>
          <cell r="R215">
            <v>29200844.180000007</v>
          </cell>
          <cell r="S215">
            <v>458410.59</v>
          </cell>
          <cell r="T215">
            <v>61146</v>
          </cell>
          <cell r="U215">
            <v>109697.40999999999</v>
          </cell>
          <cell r="V215">
            <v>385296.19</v>
          </cell>
          <cell r="W215">
            <v>197406.04</v>
          </cell>
          <cell r="X215">
            <v>628319.92000000004</v>
          </cell>
          <cell r="Y215">
            <v>887358.45</v>
          </cell>
          <cell r="Z215">
            <v>-4342.68</v>
          </cell>
          <cell r="AA215">
            <v>259041.66999999998</v>
          </cell>
          <cell r="AB215">
            <v>1715794.33</v>
          </cell>
          <cell r="AC215">
            <v>381925.01</v>
          </cell>
          <cell r="AD215">
            <v>51432</v>
          </cell>
          <cell r="AE215">
            <v>-26749.18</v>
          </cell>
          <cell r="AF215">
            <v>220630.72999999998</v>
          </cell>
          <cell r="AG215">
            <v>291115.37</v>
          </cell>
          <cell r="AH215">
            <v>1526633.4000000001</v>
          </cell>
          <cell r="AI215">
            <v>1329495.8199999998</v>
          </cell>
          <cell r="AJ215">
            <v>905355.89</v>
          </cell>
          <cell r="AK215">
            <v>51464.02</v>
          </cell>
          <cell r="AL215">
            <v>274266.7</v>
          </cell>
          <cell r="AM215">
            <v>274399.82</v>
          </cell>
          <cell r="AN215">
            <v>0</v>
          </cell>
          <cell r="AO215">
            <v>578.74</v>
          </cell>
          <cell r="AP215">
            <v>6216.92</v>
          </cell>
          <cell r="AQ215">
            <v>0</v>
          </cell>
          <cell r="AR215">
            <v>0</v>
          </cell>
          <cell r="AS215">
            <v>0</v>
          </cell>
          <cell r="AT215">
            <v>8179.81</v>
          </cell>
          <cell r="AU215">
            <v>47903911.650000013</v>
          </cell>
          <cell r="AW215" t="str">
            <v>31025</v>
          </cell>
          <cell r="AX215" t="str">
            <v>1</v>
          </cell>
          <cell r="AY215" t="str">
            <v>532</v>
          </cell>
          <cell r="AZ215">
            <v>112404137.59</v>
          </cell>
        </row>
        <row r="216">
          <cell r="F216" t="str">
            <v>31025</v>
          </cell>
          <cell r="G216">
            <v>157398.18</v>
          </cell>
          <cell r="H216">
            <v>525749.97000000009</v>
          </cell>
          <cell r="I216">
            <v>1182696.81</v>
          </cell>
          <cell r="J216">
            <v>1008834.9799999999</v>
          </cell>
          <cell r="K216">
            <v>22555.77</v>
          </cell>
          <cell r="L216">
            <v>3909030.9600000009</v>
          </cell>
          <cell r="M216">
            <v>1407729.5199999998</v>
          </cell>
          <cell r="N216">
            <v>6668706.7000000002</v>
          </cell>
          <cell r="O216">
            <v>3038791.81</v>
          </cell>
          <cell r="P216">
            <v>854847.77999999991</v>
          </cell>
          <cell r="Q216">
            <v>5066073.5200000005</v>
          </cell>
          <cell r="R216">
            <v>64980987.959999971</v>
          </cell>
          <cell r="S216">
            <v>1822494.0999999999</v>
          </cell>
          <cell r="T216">
            <v>339265.5</v>
          </cell>
          <cell r="U216">
            <v>1642820.7800000003</v>
          </cell>
          <cell r="V216">
            <v>1888.43</v>
          </cell>
          <cell r="W216">
            <v>330139.52999999997</v>
          </cell>
          <cell r="X216">
            <v>1520572.97</v>
          </cell>
          <cell r="Y216">
            <v>1943556.98</v>
          </cell>
          <cell r="Z216">
            <v>-19873.189999999999</v>
          </cell>
          <cell r="AA216">
            <v>410373.16</v>
          </cell>
          <cell r="AB216">
            <v>4181640.649999999</v>
          </cell>
          <cell r="AC216">
            <v>605540.92000000004</v>
          </cell>
          <cell r="AD216">
            <v>53997.06</v>
          </cell>
          <cell r="AE216">
            <v>-926929.26</v>
          </cell>
          <cell r="AF216">
            <v>216577.26</v>
          </cell>
          <cell r="AG216">
            <v>433582.75000000006</v>
          </cell>
          <cell r="AH216">
            <v>3182323.25</v>
          </cell>
          <cell r="AI216">
            <v>1865843.98</v>
          </cell>
          <cell r="AJ216">
            <v>1954144.86</v>
          </cell>
          <cell r="AK216">
            <v>789806.92</v>
          </cell>
          <cell r="AL216">
            <v>659737.17000000004</v>
          </cell>
          <cell r="AM216">
            <v>1701843.7300000002</v>
          </cell>
          <cell r="AN216">
            <v>491405.04000000004</v>
          </cell>
          <cell r="AO216">
            <v>277153.99000000005</v>
          </cell>
          <cell r="AP216">
            <v>33258.72000000003</v>
          </cell>
          <cell r="AQ216">
            <v>0</v>
          </cell>
          <cell r="AR216">
            <v>0</v>
          </cell>
          <cell r="AS216">
            <v>0</v>
          </cell>
          <cell r="AT216">
            <v>69568.33</v>
          </cell>
          <cell r="AU216">
            <v>112404137.59</v>
          </cell>
          <cell r="AW216" t="str">
            <v>31063</v>
          </cell>
          <cell r="AX216" t="str">
            <v>1</v>
          </cell>
          <cell r="AY216" t="str">
            <v>532</v>
          </cell>
          <cell r="AZ216">
            <v>631480.42000000004</v>
          </cell>
        </row>
        <row r="217">
          <cell r="F217" t="str">
            <v>31063</v>
          </cell>
          <cell r="G217">
            <v>3884.7599999999998</v>
          </cell>
          <cell r="H217">
            <v>48758.98</v>
          </cell>
          <cell r="I217">
            <v>85384.889999999985</v>
          </cell>
          <cell r="J217">
            <v>0</v>
          </cell>
          <cell r="K217">
            <v>0</v>
          </cell>
          <cell r="L217">
            <v>0</v>
          </cell>
          <cell r="M217">
            <v>2585.67</v>
          </cell>
          <cell r="N217">
            <v>46734.490000000005</v>
          </cell>
          <cell r="O217">
            <v>0</v>
          </cell>
          <cell r="P217">
            <v>10.37</v>
          </cell>
          <cell r="Q217">
            <v>283.85000000000002</v>
          </cell>
          <cell r="R217">
            <v>261993.71000000002</v>
          </cell>
          <cell r="S217">
            <v>1737.15</v>
          </cell>
          <cell r="T217">
            <v>17136</v>
          </cell>
          <cell r="U217">
            <v>0</v>
          </cell>
          <cell r="V217">
            <v>0</v>
          </cell>
          <cell r="W217">
            <v>0</v>
          </cell>
          <cell r="X217">
            <v>13015.93</v>
          </cell>
          <cell r="Y217">
            <v>1926.5</v>
          </cell>
          <cell r="Z217">
            <v>0</v>
          </cell>
          <cell r="AA217">
            <v>8757.14</v>
          </cell>
          <cell r="AB217">
            <v>54119.72</v>
          </cell>
          <cell r="AC217">
            <v>22727.22</v>
          </cell>
          <cell r="AD217">
            <v>6421.1</v>
          </cell>
          <cell r="AE217">
            <v>-730.94</v>
          </cell>
          <cell r="AF217">
            <v>0</v>
          </cell>
          <cell r="AG217">
            <v>2147.58</v>
          </cell>
          <cell r="AH217">
            <v>16021.43</v>
          </cell>
          <cell r="AI217">
            <v>6304.46</v>
          </cell>
          <cell r="AJ217">
            <v>21433.53</v>
          </cell>
          <cell r="AK217">
            <v>1017.7</v>
          </cell>
          <cell r="AL217">
            <v>2519</v>
          </cell>
          <cell r="AM217">
            <v>7290.18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631480.42000000016</v>
          </cell>
          <cell r="AW217" t="str">
            <v>31103</v>
          </cell>
          <cell r="AX217" t="str">
            <v>1</v>
          </cell>
          <cell r="AY217" t="str">
            <v>532</v>
          </cell>
          <cell r="AZ217">
            <v>63646499.880000003</v>
          </cell>
        </row>
        <row r="218">
          <cell r="F218" t="str">
            <v>31103</v>
          </cell>
          <cell r="G218">
            <v>597240.06999999995</v>
          </cell>
          <cell r="H218">
            <v>417642.55</v>
          </cell>
          <cell r="I218">
            <v>718026.57000000007</v>
          </cell>
          <cell r="J218">
            <v>578409.38</v>
          </cell>
          <cell r="K218">
            <v>139485.19000000003</v>
          </cell>
          <cell r="L218">
            <v>885231.61000000022</v>
          </cell>
          <cell r="M218">
            <v>800968.21</v>
          </cell>
          <cell r="N218">
            <v>3116628.1799999997</v>
          </cell>
          <cell r="O218">
            <v>1873641.5399999998</v>
          </cell>
          <cell r="P218">
            <v>663505.72000000009</v>
          </cell>
          <cell r="Q218">
            <v>2370636.42</v>
          </cell>
          <cell r="R218">
            <v>39153428.730000049</v>
          </cell>
          <cell r="S218">
            <v>817714.83000000007</v>
          </cell>
          <cell r="T218">
            <v>30573</v>
          </cell>
          <cell r="U218">
            <v>607967.97000000009</v>
          </cell>
          <cell r="V218">
            <v>4716.82</v>
          </cell>
          <cell r="W218">
            <v>16989.900000000001</v>
          </cell>
          <cell r="X218">
            <v>36725.97</v>
          </cell>
          <cell r="Y218">
            <v>1397007.69</v>
          </cell>
          <cell r="Z218">
            <v>0</v>
          </cell>
          <cell r="AA218">
            <v>402069.18</v>
          </cell>
          <cell r="AB218">
            <v>2376042.23</v>
          </cell>
          <cell r="AC218">
            <v>484360.79</v>
          </cell>
          <cell r="AD218">
            <v>67927.839999999997</v>
          </cell>
          <cell r="AE218">
            <v>-172100.84</v>
          </cell>
          <cell r="AF218">
            <v>240099.81</v>
          </cell>
          <cell r="AG218">
            <v>244045.82</v>
          </cell>
          <cell r="AH218">
            <v>2077226.0400000003</v>
          </cell>
          <cell r="AI218">
            <v>841613.96</v>
          </cell>
          <cell r="AJ218">
            <v>1370914</v>
          </cell>
          <cell r="AK218">
            <v>15310.320000000002</v>
          </cell>
          <cell r="AL218">
            <v>372811.32</v>
          </cell>
          <cell r="AM218">
            <v>1090052.24</v>
          </cell>
          <cell r="AN218">
            <v>0</v>
          </cell>
          <cell r="AO218">
            <v>0</v>
          </cell>
          <cell r="AP218">
            <v>9586.82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63646499.88000004</v>
          </cell>
          <cell r="AW218" t="str">
            <v>31201</v>
          </cell>
          <cell r="AX218" t="str">
            <v>1</v>
          </cell>
          <cell r="AY218" t="str">
            <v>532</v>
          </cell>
          <cell r="AZ218">
            <v>90711291.879999995</v>
          </cell>
        </row>
        <row r="219">
          <cell r="F219" t="str">
            <v>31201</v>
          </cell>
          <cell r="G219">
            <v>252831.32</v>
          </cell>
          <cell r="H219">
            <v>396362.19000000006</v>
          </cell>
          <cell r="I219">
            <v>1125884.6499999999</v>
          </cell>
          <cell r="J219">
            <v>782267.67</v>
          </cell>
          <cell r="K219">
            <v>200784.47</v>
          </cell>
          <cell r="L219">
            <v>2516752.4499999997</v>
          </cell>
          <cell r="M219">
            <v>1866414.9999999998</v>
          </cell>
          <cell r="N219">
            <v>4729337.8499999996</v>
          </cell>
          <cell r="O219">
            <v>2275181.6100000003</v>
          </cell>
          <cell r="P219">
            <v>290464.23000000004</v>
          </cell>
          <cell r="Q219">
            <v>4224730.9699999988</v>
          </cell>
          <cell r="R219">
            <v>53217160.469999976</v>
          </cell>
          <cell r="S219">
            <v>1484818.21</v>
          </cell>
          <cell r="T219">
            <v>569833.39999999991</v>
          </cell>
          <cell r="U219">
            <v>525554.11999999988</v>
          </cell>
          <cell r="V219">
            <v>190885.30000000002</v>
          </cell>
          <cell r="W219">
            <v>21812.5</v>
          </cell>
          <cell r="X219">
            <v>1081449.6400000001</v>
          </cell>
          <cell r="Y219">
            <v>1514900.15</v>
          </cell>
          <cell r="Z219">
            <v>-38018.129999999997</v>
          </cell>
          <cell r="AA219">
            <v>561793.72000000009</v>
          </cell>
          <cell r="AB219">
            <v>3687672.44</v>
          </cell>
          <cell r="AC219">
            <v>509157.26999999996</v>
          </cell>
          <cell r="AD219">
            <v>87742.16</v>
          </cell>
          <cell r="AE219">
            <v>-210813.25</v>
          </cell>
          <cell r="AF219">
            <v>165673.72</v>
          </cell>
          <cell r="AG219">
            <v>263065.79000000004</v>
          </cell>
          <cell r="AH219">
            <v>2525307.0900000003</v>
          </cell>
          <cell r="AI219">
            <v>1073128.28</v>
          </cell>
          <cell r="AJ219">
            <v>2142714.5100000002</v>
          </cell>
          <cell r="AK219">
            <v>227236.92</v>
          </cell>
          <cell r="AL219">
            <v>833962.22</v>
          </cell>
          <cell r="AM219">
            <v>1365535.3399999999</v>
          </cell>
          <cell r="AN219">
            <v>14327.339999999997</v>
          </cell>
          <cell r="AO219">
            <v>59972.100000000006</v>
          </cell>
          <cell r="AP219">
            <v>-3145.09</v>
          </cell>
          <cell r="AQ219">
            <v>0</v>
          </cell>
          <cell r="AR219">
            <v>0</v>
          </cell>
          <cell r="AS219">
            <v>0</v>
          </cell>
          <cell r="AT219">
            <v>178553.25</v>
          </cell>
          <cell r="AU219">
            <v>90711291.879999995</v>
          </cell>
          <cell r="AW219" t="str">
            <v>31306</v>
          </cell>
          <cell r="AX219" t="str">
            <v>1</v>
          </cell>
          <cell r="AY219" t="str">
            <v>532</v>
          </cell>
          <cell r="AZ219">
            <v>21965590.039999999</v>
          </cell>
        </row>
        <row r="220">
          <cell r="F220" t="str">
            <v>31306</v>
          </cell>
          <cell r="G220">
            <v>73861.409999999989</v>
          </cell>
          <cell r="H220">
            <v>332897.20999999996</v>
          </cell>
          <cell r="I220">
            <v>392399.5</v>
          </cell>
          <cell r="J220">
            <v>145136.44</v>
          </cell>
          <cell r="K220">
            <v>78013.23</v>
          </cell>
          <cell r="L220">
            <v>441583.79999999993</v>
          </cell>
          <cell r="M220">
            <v>364939.15</v>
          </cell>
          <cell r="N220">
            <v>1432646.7300000002</v>
          </cell>
          <cell r="O220">
            <v>541466.56999999995</v>
          </cell>
          <cell r="P220">
            <v>174116.25999999998</v>
          </cell>
          <cell r="Q220">
            <v>852260.35</v>
          </cell>
          <cell r="R220">
            <v>12171398.359999998</v>
          </cell>
          <cell r="S220">
            <v>408029.44</v>
          </cell>
          <cell r="T220">
            <v>22140</v>
          </cell>
          <cell r="U220">
            <v>132334.88000000006</v>
          </cell>
          <cell r="V220">
            <v>0</v>
          </cell>
          <cell r="W220">
            <v>81105.209999999992</v>
          </cell>
          <cell r="X220">
            <v>232272.72999999998</v>
          </cell>
          <cell r="Y220">
            <v>341829.23</v>
          </cell>
          <cell r="Z220">
            <v>0</v>
          </cell>
          <cell r="AA220">
            <v>149103.25999999998</v>
          </cell>
          <cell r="AB220">
            <v>940134.62</v>
          </cell>
          <cell r="AC220">
            <v>217156.06</v>
          </cell>
          <cell r="AD220">
            <v>28049</v>
          </cell>
          <cell r="AE220">
            <v>-81440.95</v>
          </cell>
          <cell r="AF220">
            <v>138009.25</v>
          </cell>
          <cell r="AG220">
            <v>177007.3</v>
          </cell>
          <cell r="AH220">
            <v>794740.24000000011</v>
          </cell>
          <cell r="AI220">
            <v>436994.93</v>
          </cell>
          <cell r="AJ220">
            <v>491569.76</v>
          </cell>
          <cell r="AK220">
            <v>20446.72</v>
          </cell>
          <cell r="AL220">
            <v>164121.35999999999</v>
          </cell>
          <cell r="AM220">
            <v>233812.12999999998</v>
          </cell>
          <cell r="AN220">
            <v>0</v>
          </cell>
          <cell r="AO220">
            <v>0</v>
          </cell>
          <cell r="AP220">
            <v>37455.86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21965590.039999999</v>
          </cell>
          <cell r="AW220" t="str">
            <v>31311</v>
          </cell>
          <cell r="AX220" t="str">
            <v>1</v>
          </cell>
          <cell r="AY220" t="str">
            <v>532</v>
          </cell>
          <cell r="AZ220">
            <v>19669230.550000001</v>
          </cell>
        </row>
        <row r="221">
          <cell r="F221" t="str">
            <v>31311</v>
          </cell>
          <cell r="G221">
            <v>90053.54</v>
          </cell>
          <cell r="H221">
            <v>272665.84000000003</v>
          </cell>
          <cell r="I221">
            <v>455026.94000000006</v>
          </cell>
          <cell r="J221">
            <v>90732.22</v>
          </cell>
          <cell r="K221">
            <v>7470.59</v>
          </cell>
          <cell r="L221">
            <v>306300.77000000008</v>
          </cell>
          <cell r="M221">
            <v>353375.8</v>
          </cell>
          <cell r="N221">
            <v>1210355.8499999999</v>
          </cell>
          <cell r="O221">
            <v>424626.8299999999</v>
          </cell>
          <cell r="P221">
            <v>132125.66</v>
          </cell>
          <cell r="Q221">
            <v>499812.17</v>
          </cell>
          <cell r="R221">
            <v>10966655.429999998</v>
          </cell>
          <cell r="S221">
            <v>353701.34</v>
          </cell>
          <cell r="T221">
            <v>622038.13</v>
          </cell>
          <cell r="U221">
            <v>85338.5</v>
          </cell>
          <cell r="V221">
            <v>0</v>
          </cell>
          <cell r="W221">
            <v>12392.8</v>
          </cell>
          <cell r="X221">
            <v>354232.27999999997</v>
          </cell>
          <cell r="Y221">
            <v>298193.44</v>
          </cell>
          <cell r="Z221">
            <v>0</v>
          </cell>
          <cell r="AA221">
            <v>55878.12</v>
          </cell>
          <cell r="AB221">
            <v>913948.24</v>
          </cell>
          <cell r="AC221">
            <v>184866.47999999998</v>
          </cell>
          <cell r="AD221">
            <v>28835</v>
          </cell>
          <cell r="AE221">
            <v>-93290.64</v>
          </cell>
          <cell r="AF221">
            <v>105646.03</v>
          </cell>
          <cell r="AG221">
            <v>123605.42000000001</v>
          </cell>
          <cell r="AH221">
            <v>548921.81999999995</v>
          </cell>
          <cell r="AI221">
            <v>323167.59000000003</v>
          </cell>
          <cell r="AJ221">
            <v>613404.28</v>
          </cell>
          <cell r="AK221">
            <v>14394.070000000002</v>
          </cell>
          <cell r="AL221">
            <v>184459.07</v>
          </cell>
          <cell r="AM221">
            <v>83981.94</v>
          </cell>
          <cell r="AN221">
            <v>0</v>
          </cell>
          <cell r="AO221">
            <v>0</v>
          </cell>
          <cell r="AP221">
            <v>46315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19669230.550000001</v>
          </cell>
          <cell r="AW221" t="str">
            <v>31330</v>
          </cell>
          <cell r="AX221" t="str">
            <v>1</v>
          </cell>
          <cell r="AY221" t="str">
            <v>532</v>
          </cell>
          <cell r="AZ221">
            <v>5017991.7300000004</v>
          </cell>
        </row>
        <row r="222">
          <cell r="F222" t="str">
            <v>31330</v>
          </cell>
          <cell r="G222">
            <v>55026.43</v>
          </cell>
          <cell r="H222">
            <v>261682.43999999997</v>
          </cell>
          <cell r="I222">
            <v>117372.75</v>
          </cell>
          <cell r="J222">
            <v>59618.239999999998</v>
          </cell>
          <cell r="K222">
            <v>5021.82</v>
          </cell>
          <cell r="L222">
            <v>162218.50999999998</v>
          </cell>
          <cell r="M222">
            <v>82471.789999999994</v>
          </cell>
          <cell r="N222">
            <v>359766.48000000004</v>
          </cell>
          <cell r="O222">
            <v>100215.26</v>
          </cell>
          <cell r="P222">
            <v>24113.510000000002</v>
          </cell>
          <cell r="Q222">
            <v>136511.72</v>
          </cell>
          <cell r="R222">
            <v>2427727.9000000004</v>
          </cell>
          <cell r="S222">
            <v>173909.39000000004</v>
          </cell>
          <cell r="T222">
            <v>0</v>
          </cell>
          <cell r="U222">
            <v>37013.12999999999</v>
          </cell>
          <cell r="V222">
            <v>20499.46</v>
          </cell>
          <cell r="W222">
            <v>12783.310000000001</v>
          </cell>
          <cell r="X222">
            <v>62043.520000000004</v>
          </cell>
          <cell r="Y222">
            <v>93909.78</v>
          </cell>
          <cell r="Z222">
            <v>0</v>
          </cell>
          <cell r="AA222">
            <v>23745.63</v>
          </cell>
          <cell r="AB222">
            <v>148827.71000000002</v>
          </cell>
          <cell r="AC222">
            <v>43345.41</v>
          </cell>
          <cell r="AD222">
            <v>11689.53</v>
          </cell>
          <cell r="AE222">
            <v>-29922.32</v>
          </cell>
          <cell r="AF222">
            <v>3401.21</v>
          </cell>
          <cell r="AG222">
            <v>48011.670000000006</v>
          </cell>
          <cell r="AH222">
            <v>121002.35</v>
          </cell>
          <cell r="AI222">
            <v>117670.63999999998</v>
          </cell>
          <cell r="AJ222">
            <v>242566.14</v>
          </cell>
          <cell r="AK222">
            <v>6739.18</v>
          </cell>
          <cell r="AL222">
            <v>28793.46</v>
          </cell>
          <cell r="AM222">
            <v>62597.7</v>
          </cell>
          <cell r="AN222">
            <v>0</v>
          </cell>
          <cell r="AO222">
            <v>0</v>
          </cell>
          <cell r="AP222">
            <v>-2382.0199999999986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5017991.7299999995</v>
          </cell>
          <cell r="AW222" t="str">
            <v>31332</v>
          </cell>
          <cell r="AX222" t="str">
            <v>1</v>
          </cell>
          <cell r="AY222" t="str">
            <v>532</v>
          </cell>
          <cell r="AZ222">
            <v>19732922.739999998</v>
          </cell>
        </row>
        <row r="223">
          <cell r="F223" t="str">
            <v>31332</v>
          </cell>
          <cell r="G223">
            <v>157145.26</v>
          </cell>
          <cell r="H223">
            <v>252728.65000000005</v>
          </cell>
          <cell r="I223">
            <v>256949.23</v>
          </cell>
          <cell r="J223">
            <v>79666.53</v>
          </cell>
          <cell r="K223">
            <v>53199.519999999997</v>
          </cell>
          <cell r="L223">
            <v>275249.32</v>
          </cell>
          <cell r="M223">
            <v>234540.39000000004</v>
          </cell>
          <cell r="N223">
            <v>1201466.47</v>
          </cell>
          <cell r="O223">
            <v>394568.26999999984</v>
          </cell>
          <cell r="P223">
            <v>180696.37</v>
          </cell>
          <cell r="Q223">
            <v>1013935.87</v>
          </cell>
          <cell r="R223">
            <v>10913942.620000003</v>
          </cell>
          <cell r="S223">
            <v>354603.48</v>
          </cell>
          <cell r="T223">
            <v>171023.17</v>
          </cell>
          <cell r="U223">
            <v>151859.15</v>
          </cell>
          <cell r="V223">
            <v>0</v>
          </cell>
          <cell r="W223">
            <v>50477.19</v>
          </cell>
          <cell r="X223">
            <v>309210.55</v>
          </cell>
          <cell r="Y223">
            <v>334604.88999999996</v>
          </cell>
          <cell r="Z223">
            <v>-1793.35</v>
          </cell>
          <cell r="AA223">
            <v>0</v>
          </cell>
          <cell r="AB223">
            <v>997164.2</v>
          </cell>
          <cell r="AC223">
            <v>0</v>
          </cell>
          <cell r="AD223">
            <v>23804</v>
          </cell>
          <cell r="AE223">
            <v>-53320.84</v>
          </cell>
          <cell r="AF223">
            <v>105086.72</v>
          </cell>
          <cell r="AG223">
            <v>161619.31</v>
          </cell>
          <cell r="AH223">
            <v>557970.92000000004</v>
          </cell>
          <cell r="AI223">
            <v>337081.05000000005</v>
          </cell>
          <cell r="AJ223">
            <v>591336.04</v>
          </cell>
          <cell r="AK223">
            <v>53599.46</v>
          </cell>
          <cell r="AL223">
            <v>211316.48000000001</v>
          </cell>
          <cell r="AM223">
            <v>260196.17</v>
          </cell>
          <cell r="AN223">
            <v>37469.379999999997</v>
          </cell>
          <cell r="AO223">
            <v>0</v>
          </cell>
          <cell r="AP223">
            <v>65088.44</v>
          </cell>
          <cell r="AQ223">
            <v>0</v>
          </cell>
          <cell r="AR223">
            <v>0</v>
          </cell>
          <cell r="AS223">
            <v>0</v>
          </cell>
          <cell r="AT223">
            <v>437.83</v>
          </cell>
          <cell r="AU223">
            <v>19732922.740000006</v>
          </cell>
          <cell r="AW223" t="str">
            <v>31401</v>
          </cell>
          <cell r="AX223" t="str">
            <v>1</v>
          </cell>
          <cell r="AY223" t="str">
            <v>532</v>
          </cell>
          <cell r="AZ223">
            <v>43500025.369999997</v>
          </cell>
        </row>
        <row r="224">
          <cell r="F224" t="str">
            <v>31401</v>
          </cell>
          <cell r="G224">
            <v>35933.360000000001</v>
          </cell>
          <cell r="H224">
            <v>344612.22000000003</v>
          </cell>
          <cell r="I224">
            <v>722233.0199999999</v>
          </cell>
          <cell r="J224">
            <v>497976.70999999996</v>
          </cell>
          <cell r="K224">
            <v>0</v>
          </cell>
          <cell r="L224">
            <v>1119851.4200000002</v>
          </cell>
          <cell r="M224">
            <v>697957.36</v>
          </cell>
          <cell r="N224">
            <v>2677226.5599999991</v>
          </cell>
          <cell r="O224">
            <v>879759.05999999994</v>
          </cell>
          <cell r="P224">
            <v>438101.19</v>
          </cell>
          <cell r="Q224">
            <v>1642524.7000000002</v>
          </cell>
          <cell r="R224">
            <v>25205088.27</v>
          </cell>
          <cell r="S224">
            <v>644715.02</v>
          </cell>
          <cell r="T224">
            <v>286615.8</v>
          </cell>
          <cell r="U224">
            <v>199887.98999999996</v>
          </cell>
          <cell r="V224">
            <v>0</v>
          </cell>
          <cell r="W224">
            <v>96048.74</v>
          </cell>
          <cell r="X224">
            <v>588538.92000000004</v>
          </cell>
          <cell r="Y224">
            <v>817271.21</v>
          </cell>
          <cell r="Z224">
            <v>-2519.64</v>
          </cell>
          <cell r="AA224">
            <v>218857.43000000002</v>
          </cell>
          <cell r="AB224">
            <v>2006147.34</v>
          </cell>
          <cell r="AC224">
            <v>457135.51</v>
          </cell>
          <cell r="AD224">
            <v>11988.56</v>
          </cell>
          <cell r="AE224">
            <v>-146520.57</v>
          </cell>
          <cell r="AF224">
            <v>129112.96000000001</v>
          </cell>
          <cell r="AG224">
            <v>197255.86000000002</v>
          </cell>
          <cell r="AH224">
            <v>1487716.5899999999</v>
          </cell>
          <cell r="AI224">
            <v>631084.42000000004</v>
          </cell>
          <cell r="AJ224">
            <v>842804.3</v>
          </cell>
          <cell r="AK224">
            <v>49548</v>
          </cell>
          <cell r="AL224">
            <v>328293.57</v>
          </cell>
          <cell r="AM224">
            <v>341639.96</v>
          </cell>
          <cell r="AN224">
            <v>0</v>
          </cell>
          <cell r="AO224">
            <v>0</v>
          </cell>
          <cell r="AP224">
            <v>46756.679999999993</v>
          </cell>
          <cell r="AQ224">
            <v>0</v>
          </cell>
          <cell r="AR224">
            <v>0</v>
          </cell>
          <cell r="AS224">
            <v>0</v>
          </cell>
          <cell r="AT224">
            <v>6382.85</v>
          </cell>
          <cell r="AU224">
            <v>43500025.370000005</v>
          </cell>
          <cell r="AW224" t="str">
            <v>32081</v>
          </cell>
          <cell r="AX224" t="str">
            <v>1</v>
          </cell>
          <cell r="AY224" t="str">
            <v>532</v>
          </cell>
          <cell r="AZ224">
            <v>305713254.75</v>
          </cell>
        </row>
        <row r="225">
          <cell r="F225" t="str">
            <v>32081</v>
          </cell>
          <cell r="G225">
            <v>1551844.4100000001</v>
          </cell>
          <cell r="H225">
            <v>475676.76</v>
          </cell>
          <cell r="I225">
            <v>2702075.85</v>
          </cell>
          <cell r="J225">
            <v>2728567.3099999996</v>
          </cell>
          <cell r="K225">
            <v>387549.73999999993</v>
          </cell>
          <cell r="L225">
            <v>7138986.8100000005</v>
          </cell>
          <cell r="M225">
            <v>4753724.79</v>
          </cell>
          <cell r="N225">
            <v>19083526.290000003</v>
          </cell>
          <cell r="O225">
            <v>7588634.6899999976</v>
          </cell>
          <cell r="P225">
            <v>778011.78999999992</v>
          </cell>
          <cell r="Q225">
            <v>9166891.5700000003</v>
          </cell>
          <cell r="R225">
            <v>167235274.74999997</v>
          </cell>
          <cell r="S225">
            <v>4583125.7799999993</v>
          </cell>
          <cell r="U225">
            <v>12904255.850000005</v>
          </cell>
          <cell r="V225">
            <v>2631841.8800000008</v>
          </cell>
          <cell r="W225">
            <v>805191.96</v>
          </cell>
          <cell r="X225">
            <v>5728141.0999999996</v>
          </cell>
          <cell r="Y225">
            <v>6582549.040000001</v>
          </cell>
          <cell r="Z225">
            <v>-793662.21</v>
          </cell>
          <cell r="AA225">
            <v>194512.14</v>
          </cell>
          <cell r="AB225">
            <v>9124552.6199999992</v>
          </cell>
          <cell r="AF225">
            <v>601934.56000000017</v>
          </cell>
          <cell r="AG225">
            <v>1065173.7</v>
          </cell>
          <cell r="AH225">
            <v>10788520.08</v>
          </cell>
          <cell r="AI225">
            <v>7071169.9700000007</v>
          </cell>
          <cell r="AJ225">
            <v>6208550.3600000003</v>
          </cell>
          <cell r="AK225">
            <v>1023238.6200000001</v>
          </cell>
          <cell r="AL225">
            <v>1072582.1499999999</v>
          </cell>
          <cell r="AM225">
            <v>3548926.45</v>
          </cell>
          <cell r="AN225">
            <v>345572.83</v>
          </cell>
          <cell r="AO225">
            <v>647060.41000000015</v>
          </cell>
          <cell r="AP225">
            <v>-1.8189894035458565E-11</v>
          </cell>
          <cell r="AT225">
            <v>7989252.7000000002</v>
          </cell>
          <cell r="AU225">
            <v>305713254.74999994</v>
          </cell>
          <cell r="AW225" t="str">
            <v>32123</v>
          </cell>
          <cell r="AX225" t="str">
            <v>1</v>
          </cell>
          <cell r="AY225" t="str">
            <v>532</v>
          </cell>
          <cell r="AZ225">
            <v>773213.31</v>
          </cell>
        </row>
        <row r="226">
          <cell r="F226" t="str">
            <v>32123</v>
          </cell>
          <cell r="G226">
            <v>2972.85</v>
          </cell>
          <cell r="H226">
            <v>37169.599999999999</v>
          </cell>
          <cell r="I226">
            <v>14054.939999999999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38128.65</v>
          </cell>
          <cell r="O226">
            <v>0</v>
          </cell>
          <cell r="P226">
            <v>2688.06</v>
          </cell>
          <cell r="Q226">
            <v>5129.6000000000004</v>
          </cell>
          <cell r="R226">
            <v>492794.35000000009</v>
          </cell>
          <cell r="S226">
            <v>907.18</v>
          </cell>
          <cell r="T226">
            <v>37650.83</v>
          </cell>
          <cell r="U226">
            <v>5346.75</v>
          </cell>
          <cell r="V226">
            <v>27011.190000000002</v>
          </cell>
          <cell r="W226">
            <v>0</v>
          </cell>
          <cell r="X226">
            <v>1823.28</v>
          </cell>
          <cell r="Y226">
            <v>0</v>
          </cell>
          <cell r="Z226">
            <v>0</v>
          </cell>
          <cell r="AA226">
            <v>2158.06</v>
          </cell>
          <cell r="AB226">
            <v>17613.82</v>
          </cell>
          <cell r="AC226">
            <v>4128.01</v>
          </cell>
          <cell r="AD226">
            <v>1099.8399999999999</v>
          </cell>
          <cell r="AE226">
            <v>-2159.4699999999998</v>
          </cell>
          <cell r="AF226">
            <v>2052.16</v>
          </cell>
          <cell r="AG226">
            <v>5145.6899999999996</v>
          </cell>
          <cell r="AH226">
            <v>26213.510000000002</v>
          </cell>
          <cell r="AI226">
            <v>2631.54</v>
          </cell>
          <cell r="AJ226">
            <v>14745.01</v>
          </cell>
          <cell r="AK226">
            <v>0</v>
          </cell>
          <cell r="AL226">
            <v>7113.6</v>
          </cell>
          <cell r="AM226">
            <v>23834.09</v>
          </cell>
          <cell r="AN226">
            <v>2312.0099999999998</v>
          </cell>
          <cell r="AO226">
            <v>0</v>
          </cell>
          <cell r="AP226">
            <v>648.16000000000008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773213.31</v>
          </cell>
          <cell r="AW226" t="str">
            <v>32312</v>
          </cell>
          <cell r="AX226" t="str">
            <v>1</v>
          </cell>
          <cell r="AY226" t="str">
            <v>532</v>
          </cell>
          <cell r="AZ226">
            <v>640430.39</v>
          </cell>
        </row>
        <row r="227">
          <cell r="F227" t="str">
            <v>32312</v>
          </cell>
          <cell r="G227">
            <v>717.94</v>
          </cell>
          <cell r="H227">
            <v>42615.880000000005</v>
          </cell>
          <cell r="I227">
            <v>26324.74</v>
          </cell>
          <cell r="J227">
            <v>0</v>
          </cell>
          <cell r="K227">
            <v>0</v>
          </cell>
          <cell r="L227">
            <v>0</v>
          </cell>
          <cell r="M227">
            <v>408.34999999999997</v>
          </cell>
          <cell r="N227">
            <v>0</v>
          </cell>
          <cell r="O227">
            <v>0</v>
          </cell>
          <cell r="P227">
            <v>0</v>
          </cell>
          <cell r="Q227">
            <v>41112.61</v>
          </cell>
          <cell r="R227">
            <v>347503.31</v>
          </cell>
          <cell r="S227">
            <v>0</v>
          </cell>
          <cell r="T227">
            <v>58800.2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16489.63</v>
          </cell>
          <cell r="AB227">
            <v>51100.55</v>
          </cell>
          <cell r="AC227">
            <v>4417.5999999999995</v>
          </cell>
          <cell r="AD227">
            <v>4547.37</v>
          </cell>
          <cell r="AE227">
            <v>-944.16</v>
          </cell>
          <cell r="AF227">
            <v>0</v>
          </cell>
          <cell r="AG227">
            <v>0</v>
          </cell>
          <cell r="AH227">
            <v>10729.9</v>
          </cell>
          <cell r="AI227">
            <v>4196.97</v>
          </cell>
          <cell r="AJ227">
            <v>14786.35</v>
          </cell>
          <cell r="AK227">
            <v>566.32000000000005</v>
          </cell>
          <cell r="AL227">
            <v>4027.91</v>
          </cell>
          <cell r="AM227">
            <v>13028.92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640430.39</v>
          </cell>
          <cell r="AW227" t="str">
            <v>32325</v>
          </cell>
          <cell r="AX227" t="str">
            <v>1</v>
          </cell>
          <cell r="AY227" t="str">
            <v>532</v>
          </cell>
          <cell r="AZ227">
            <v>14122533.130000001</v>
          </cell>
        </row>
        <row r="228">
          <cell r="F228" t="str">
            <v>32325</v>
          </cell>
          <cell r="G228">
            <v>37422.159999999996</v>
          </cell>
          <cell r="H228">
            <v>240660.2</v>
          </cell>
          <cell r="I228">
            <v>233677.08999999997</v>
          </cell>
          <cell r="J228">
            <v>54272.14</v>
          </cell>
          <cell r="K228">
            <v>34864.049999999996</v>
          </cell>
          <cell r="L228">
            <v>310140.51</v>
          </cell>
          <cell r="M228">
            <v>185253.64</v>
          </cell>
          <cell r="N228">
            <v>841927.24000000011</v>
          </cell>
          <cell r="O228">
            <v>350826.37</v>
          </cell>
          <cell r="P228">
            <v>134056.09</v>
          </cell>
          <cell r="Q228">
            <v>558227.94000000006</v>
          </cell>
          <cell r="R228">
            <v>7603385.9700000007</v>
          </cell>
          <cell r="S228">
            <v>543607.33000000007</v>
          </cell>
          <cell r="T228">
            <v>0</v>
          </cell>
          <cell r="U228">
            <v>101409.11</v>
          </cell>
          <cell r="V228">
            <v>94869.809999999983</v>
          </cell>
          <cell r="W228">
            <v>85627.779999999984</v>
          </cell>
          <cell r="X228">
            <v>238569.54</v>
          </cell>
          <cell r="Y228">
            <v>219201.78999999998</v>
          </cell>
          <cell r="Z228">
            <v>0</v>
          </cell>
          <cell r="AA228">
            <v>7040.17</v>
          </cell>
          <cell r="AB228">
            <v>758621.67999999993</v>
          </cell>
          <cell r="AC228">
            <v>0</v>
          </cell>
          <cell r="AD228">
            <v>0</v>
          </cell>
          <cell r="AE228">
            <v>0</v>
          </cell>
          <cell r="AF228">
            <v>45908.34</v>
          </cell>
          <cell r="AG228">
            <v>104849.97</v>
          </cell>
          <cell r="AH228">
            <v>374753.43</v>
          </cell>
          <cell r="AI228">
            <v>262121.58</v>
          </cell>
          <cell r="AJ228">
            <v>379240.17</v>
          </cell>
          <cell r="AK228">
            <v>7920.99</v>
          </cell>
          <cell r="AL228">
            <v>158228.23000000001</v>
          </cell>
          <cell r="AM228">
            <v>155849.81</v>
          </cell>
          <cell r="AN228">
            <v>0</v>
          </cell>
          <cell r="AO228">
            <v>0</v>
          </cell>
          <cell r="AP228">
            <v>9.0949470177292824E-13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14122533.129999999</v>
          </cell>
          <cell r="AW228" t="str">
            <v>32326</v>
          </cell>
          <cell r="AX228" t="str">
            <v>1</v>
          </cell>
          <cell r="AY228" t="str">
            <v>532</v>
          </cell>
          <cell r="AZ228">
            <v>17698530.27</v>
          </cell>
        </row>
        <row r="229">
          <cell r="F229" t="str">
            <v>32326</v>
          </cell>
          <cell r="G229">
            <v>141962.35</v>
          </cell>
          <cell r="H229">
            <v>368524.39000000007</v>
          </cell>
          <cell r="I229">
            <v>315818.03999999998</v>
          </cell>
          <cell r="J229">
            <v>41331.739999999991</v>
          </cell>
          <cell r="K229">
            <v>18346.34</v>
          </cell>
          <cell r="L229">
            <v>313547.80999999994</v>
          </cell>
          <cell r="M229">
            <v>256851.62999999998</v>
          </cell>
          <cell r="N229">
            <v>1262383.7</v>
          </cell>
          <cell r="O229">
            <v>297914.17999999993</v>
          </cell>
          <cell r="P229">
            <v>99969.1</v>
          </cell>
          <cell r="Q229">
            <v>521529.36000000004</v>
          </cell>
          <cell r="R229">
            <v>9661542.3499999996</v>
          </cell>
          <cell r="S229">
            <v>662840.97000000009</v>
          </cell>
          <cell r="T229">
            <v>107794.46</v>
          </cell>
          <cell r="U229">
            <v>59017.96</v>
          </cell>
          <cell r="V229">
            <v>77374.150000000009</v>
          </cell>
          <cell r="W229">
            <v>78793.670000000013</v>
          </cell>
          <cell r="X229">
            <v>272864.05</v>
          </cell>
          <cell r="Y229">
            <v>218264.03000000003</v>
          </cell>
          <cell r="Z229">
            <v>0</v>
          </cell>
          <cell r="AA229">
            <v>119309.78</v>
          </cell>
          <cell r="AB229">
            <v>657476.34</v>
          </cell>
          <cell r="AC229">
            <v>170396.24</v>
          </cell>
          <cell r="AD229">
            <v>35462.85</v>
          </cell>
          <cell r="AE229">
            <v>-142714.96</v>
          </cell>
          <cell r="AF229">
            <v>92741.28</v>
          </cell>
          <cell r="AG229">
            <v>8190.4400000000005</v>
          </cell>
          <cell r="AH229">
            <v>781448.53999999992</v>
          </cell>
          <cell r="AI229">
            <v>64961.97</v>
          </cell>
          <cell r="AJ229">
            <v>546473.1</v>
          </cell>
          <cell r="AK229">
            <v>0</v>
          </cell>
          <cell r="AL229">
            <v>174040.15</v>
          </cell>
          <cell r="AM229">
            <v>410944.42</v>
          </cell>
          <cell r="AN229">
            <v>0</v>
          </cell>
          <cell r="AO229">
            <v>0</v>
          </cell>
          <cell r="AP229">
            <v>1050.0100000000084</v>
          </cell>
          <cell r="AQ229">
            <v>0</v>
          </cell>
          <cell r="AR229">
            <v>0</v>
          </cell>
          <cell r="AS229">
            <v>0</v>
          </cell>
          <cell r="AT229">
            <v>2079.83</v>
          </cell>
          <cell r="AU229">
            <v>17698530.27</v>
          </cell>
          <cell r="AW229" t="str">
            <v>32354</v>
          </cell>
          <cell r="AX229" t="str">
            <v>1</v>
          </cell>
          <cell r="AY229" t="str">
            <v>532</v>
          </cell>
          <cell r="AZ229">
            <v>83377702.129999995</v>
          </cell>
        </row>
        <row r="230">
          <cell r="F230" t="str">
            <v>32354</v>
          </cell>
          <cell r="G230">
            <v>122775.28</v>
          </cell>
          <cell r="H230">
            <v>438708.29000000004</v>
          </cell>
          <cell r="I230">
            <v>926856.72000000009</v>
          </cell>
          <cell r="J230">
            <v>656690.37</v>
          </cell>
          <cell r="L230">
            <v>2052494.3399999999</v>
          </cell>
          <cell r="M230">
            <v>139412.25999999998</v>
          </cell>
          <cell r="N230">
            <v>4542144.0599999996</v>
          </cell>
          <cell r="O230">
            <v>2236327.1700000004</v>
          </cell>
          <cell r="P230">
            <v>30710.3</v>
          </cell>
          <cell r="Q230">
            <v>2211534.92</v>
          </cell>
          <cell r="R230">
            <v>50233745.459999993</v>
          </cell>
          <cell r="S230">
            <v>1939698.7300000002</v>
          </cell>
          <cell r="U230">
            <v>488717.77000000008</v>
          </cell>
          <cell r="V230">
            <v>1115634.76</v>
          </cell>
          <cell r="W230">
            <v>237802.54</v>
          </cell>
          <cell r="X230">
            <v>1206430.1299999999</v>
          </cell>
          <cell r="Y230">
            <v>1454671.4799999997</v>
          </cell>
          <cell r="Z230">
            <v>-5596.05</v>
          </cell>
          <cell r="AA230">
            <v>455343.94999999995</v>
          </cell>
          <cell r="AB230">
            <v>3527891.16</v>
          </cell>
          <cell r="AC230">
            <v>582471.4</v>
          </cell>
          <cell r="AD230">
            <v>64675.59</v>
          </cell>
          <cell r="AE230">
            <v>-193038.7</v>
          </cell>
          <cell r="AF230">
            <v>175530.31999999998</v>
          </cell>
          <cell r="AG230">
            <v>350886.44999999995</v>
          </cell>
          <cell r="AH230">
            <v>3099687.2600000002</v>
          </cell>
          <cell r="AI230">
            <v>1073999.98</v>
          </cell>
          <cell r="AJ230">
            <v>1989277.05</v>
          </cell>
          <cell r="AL230">
            <v>588080.71</v>
          </cell>
          <cell r="AM230">
            <v>1306714.8300000003</v>
          </cell>
          <cell r="AN230">
            <v>222452.94</v>
          </cell>
          <cell r="AP230">
            <v>104970.66</v>
          </cell>
          <cell r="AU230">
            <v>83377702.129999995</v>
          </cell>
          <cell r="AW230" t="str">
            <v>32356</v>
          </cell>
          <cell r="AX230" t="str">
            <v>1</v>
          </cell>
          <cell r="AY230" t="str">
            <v>532</v>
          </cell>
          <cell r="AZ230">
            <v>113853780.03</v>
          </cell>
        </row>
        <row r="231">
          <cell r="F231" t="str">
            <v>32356</v>
          </cell>
          <cell r="G231">
            <v>340179.4</v>
          </cell>
          <cell r="H231">
            <v>424184.42</v>
          </cell>
          <cell r="I231">
            <v>1095557.2000000002</v>
          </cell>
          <cell r="J231">
            <v>736662.2</v>
          </cell>
          <cell r="K231">
            <v>194500.52</v>
          </cell>
          <cell r="L231">
            <v>2135826.2000000002</v>
          </cell>
          <cell r="M231">
            <v>2278888.7799999989</v>
          </cell>
          <cell r="N231">
            <v>8066509.8800000008</v>
          </cell>
          <cell r="O231">
            <v>2561264.6199999996</v>
          </cell>
          <cell r="P231">
            <v>1809699.9699999995</v>
          </cell>
          <cell r="Q231">
            <v>4387254.7299999995</v>
          </cell>
          <cell r="R231">
            <v>65690047.659999967</v>
          </cell>
          <cell r="S231">
            <v>2152611.7400000002</v>
          </cell>
          <cell r="U231">
            <v>570081.68999999994</v>
          </cell>
          <cell r="V231">
            <v>661572.79</v>
          </cell>
          <cell r="W231">
            <v>296005.94999999995</v>
          </cell>
          <cell r="X231">
            <v>1889506.94</v>
          </cell>
          <cell r="Y231">
            <v>2020035.9899999998</v>
          </cell>
          <cell r="Z231">
            <v>-2985.93</v>
          </cell>
          <cell r="AA231">
            <v>418909.32999999996</v>
          </cell>
          <cell r="AB231">
            <v>3213812.98</v>
          </cell>
          <cell r="AC231">
            <v>382566.77</v>
          </cell>
          <cell r="AD231">
            <v>68590.460000000006</v>
          </cell>
          <cell r="AE231">
            <v>-487485.46</v>
          </cell>
          <cell r="AF231">
            <v>227133.93</v>
          </cell>
          <cell r="AG231">
            <v>521084.82999999996</v>
          </cell>
          <cell r="AH231">
            <v>4282556.1499999994</v>
          </cell>
          <cell r="AI231">
            <v>1493425.12</v>
          </cell>
          <cell r="AJ231">
            <v>2423284.4500000002</v>
          </cell>
          <cell r="AK231">
            <v>19530</v>
          </cell>
          <cell r="AL231">
            <v>721719.26</v>
          </cell>
          <cell r="AM231">
            <v>1618810.4</v>
          </cell>
          <cell r="AN231">
            <v>69898.450000000012</v>
          </cell>
          <cell r="AO231">
            <v>143505.29999999999</v>
          </cell>
          <cell r="AT231">
            <v>1429033.31</v>
          </cell>
          <cell r="AU231">
            <v>113853780.02999999</v>
          </cell>
          <cell r="AW231" t="str">
            <v>32358</v>
          </cell>
          <cell r="AX231" t="str">
            <v>1</v>
          </cell>
          <cell r="AY231" t="str">
            <v>532</v>
          </cell>
          <cell r="AZ231">
            <v>8588114.9100000001</v>
          </cell>
        </row>
        <row r="232">
          <cell r="F232" t="str">
            <v>32358</v>
          </cell>
          <cell r="G232">
            <v>35463.629999999997</v>
          </cell>
          <cell r="H232">
            <v>189319.67999999999</v>
          </cell>
          <cell r="I232">
            <v>109868.61999999998</v>
          </cell>
          <cell r="J232">
            <v>29071.18</v>
          </cell>
          <cell r="K232">
            <v>0</v>
          </cell>
          <cell r="L232">
            <v>269120.00999999995</v>
          </cell>
          <cell r="M232">
            <v>72599.039999999994</v>
          </cell>
          <cell r="N232">
            <v>353289.87</v>
          </cell>
          <cell r="O232">
            <v>162635.60000000003</v>
          </cell>
          <cell r="P232">
            <v>11160.21</v>
          </cell>
          <cell r="Q232">
            <v>262193.90000000002</v>
          </cell>
          <cell r="R232">
            <v>4389405.5100000016</v>
          </cell>
          <cell r="S232">
            <v>401570.88</v>
          </cell>
          <cell r="T232">
            <v>0</v>
          </cell>
          <cell r="U232">
            <v>64</v>
          </cell>
          <cell r="V232">
            <v>345561.22</v>
          </cell>
          <cell r="W232">
            <v>57963.06</v>
          </cell>
          <cell r="X232">
            <v>142102.92000000001</v>
          </cell>
          <cell r="Y232">
            <v>121952.31</v>
          </cell>
          <cell r="Z232">
            <v>0</v>
          </cell>
          <cell r="AA232">
            <v>83449.110000000015</v>
          </cell>
          <cell r="AB232">
            <v>451443.98</v>
          </cell>
          <cell r="AC232">
            <v>84327.66</v>
          </cell>
          <cell r="AD232">
            <v>22015.43</v>
          </cell>
          <cell r="AE232">
            <v>-73751.570000000007</v>
          </cell>
          <cell r="AF232">
            <v>0</v>
          </cell>
          <cell r="AG232">
            <v>71650.539999999994</v>
          </cell>
          <cell r="AH232">
            <v>336457.10000000003</v>
          </cell>
          <cell r="AI232">
            <v>153920.43</v>
          </cell>
          <cell r="AJ232">
            <v>204677.73</v>
          </cell>
          <cell r="AK232">
            <v>1886.79</v>
          </cell>
          <cell r="AL232">
            <v>107323.79</v>
          </cell>
          <cell r="AM232">
            <v>38568.43</v>
          </cell>
          <cell r="AN232">
            <v>471.22</v>
          </cell>
          <cell r="AO232">
            <v>0</v>
          </cell>
          <cell r="AP232">
            <v>26863.15</v>
          </cell>
          <cell r="AQ232">
            <v>2238.9699999999998</v>
          </cell>
          <cell r="AR232">
            <v>123230.51</v>
          </cell>
          <cell r="AS232">
            <v>0</v>
          </cell>
          <cell r="AT232">
            <v>0</v>
          </cell>
          <cell r="AU232">
            <v>8588114.9100000001</v>
          </cell>
          <cell r="AW232" t="str">
            <v>32360</v>
          </cell>
          <cell r="AX232" t="str">
            <v>1</v>
          </cell>
          <cell r="AY232" t="str">
            <v>532</v>
          </cell>
          <cell r="AZ232">
            <v>40060252.030000001</v>
          </cell>
        </row>
        <row r="233">
          <cell r="F233" t="str">
            <v>32360</v>
          </cell>
          <cell r="G233">
            <v>81128.7</v>
          </cell>
          <cell r="H233">
            <v>276687.21999999997</v>
          </cell>
          <cell r="I233">
            <v>446431.06</v>
          </cell>
          <cell r="J233">
            <v>379910.44000000006</v>
          </cell>
          <cell r="K233">
            <v>0</v>
          </cell>
          <cell r="L233">
            <v>686430.99999999988</v>
          </cell>
          <cell r="M233">
            <v>480528.63000000006</v>
          </cell>
          <cell r="N233">
            <v>2068028.1900000004</v>
          </cell>
          <cell r="O233">
            <v>1041338.8900000001</v>
          </cell>
          <cell r="P233">
            <v>278416.88</v>
          </cell>
          <cell r="Q233">
            <v>1814591.9100000001</v>
          </cell>
          <cell r="R233">
            <v>23360532.25</v>
          </cell>
          <cell r="S233">
            <v>1077268.3699999999</v>
          </cell>
          <cell r="T233">
            <v>306304.59000000003</v>
          </cell>
          <cell r="U233">
            <v>118263.14000000001</v>
          </cell>
          <cell r="V233">
            <v>0</v>
          </cell>
          <cell r="W233">
            <v>90033.12</v>
          </cell>
          <cell r="X233">
            <v>665090.09</v>
          </cell>
          <cell r="Y233">
            <v>600622.70000000007</v>
          </cell>
          <cell r="Z233">
            <v>0</v>
          </cell>
          <cell r="AA233">
            <v>238218.78</v>
          </cell>
          <cell r="AB233">
            <v>1397984.52</v>
          </cell>
          <cell r="AC233">
            <v>375344.4</v>
          </cell>
          <cell r="AD233">
            <v>49889.95</v>
          </cell>
          <cell r="AE233">
            <v>-231330.51</v>
          </cell>
          <cell r="AF233">
            <v>197535.40000000002</v>
          </cell>
          <cell r="AG233">
            <v>398695.03999999992</v>
          </cell>
          <cell r="AH233">
            <v>1126924.48</v>
          </cell>
          <cell r="AI233">
            <v>636770.84000000008</v>
          </cell>
          <cell r="AJ233">
            <v>970161.03</v>
          </cell>
          <cell r="AK233">
            <v>0</v>
          </cell>
          <cell r="AL233">
            <v>288014.64</v>
          </cell>
          <cell r="AM233">
            <v>669089.61</v>
          </cell>
          <cell r="AN233">
            <v>91132.38</v>
          </cell>
          <cell r="AO233">
            <v>10695.210000000001</v>
          </cell>
          <cell r="AP233">
            <v>69519.079999999987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40060252.030000016</v>
          </cell>
          <cell r="AW233" t="str">
            <v>32361</v>
          </cell>
          <cell r="AX233" t="str">
            <v>1</v>
          </cell>
          <cell r="AY233" t="str">
            <v>532</v>
          </cell>
          <cell r="AZ233">
            <v>43866691.93</v>
          </cell>
        </row>
        <row r="234">
          <cell r="F234" t="str">
            <v>32361</v>
          </cell>
          <cell r="G234">
            <v>136746.38</v>
          </cell>
          <cell r="H234">
            <v>372502.92</v>
          </cell>
          <cell r="I234">
            <v>423899.18999999994</v>
          </cell>
          <cell r="J234">
            <v>363571.01</v>
          </cell>
          <cell r="K234">
            <v>33627.21</v>
          </cell>
          <cell r="L234">
            <v>878561.32999999984</v>
          </cell>
          <cell r="M234">
            <v>564988.55999999994</v>
          </cell>
          <cell r="N234">
            <v>2921645.5700000008</v>
          </cell>
          <cell r="O234">
            <v>762181.34999999986</v>
          </cell>
          <cell r="P234">
            <v>658970.59000000008</v>
          </cell>
          <cell r="Q234">
            <v>2065535.6500000001</v>
          </cell>
          <cell r="R234">
            <v>24049670.419999991</v>
          </cell>
          <cell r="S234">
            <v>777118.25999999989</v>
          </cell>
          <cell r="T234">
            <v>291714.06999999995</v>
          </cell>
          <cell r="U234">
            <v>403437.38999999996</v>
          </cell>
          <cell r="V234">
            <v>117907.29</v>
          </cell>
          <cell r="W234">
            <v>106516.54</v>
          </cell>
          <cell r="X234">
            <v>813452.77</v>
          </cell>
          <cell r="Y234">
            <v>867231.06999999983</v>
          </cell>
          <cell r="Z234">
            <v>-28395.26</v>
          </cell>
          <cell r="AA234">
            <v>207228.48000000004</v>
          </cell>
          <cell r="AB234">
            <v>1870274.9600000002</v>
          </cell>
          <cell r="AC234">
            <v>258074.22000000003</v>
          </cell>
          <cell r="AD234">
            <v>42345</v>
          </cell>
          <cell r="AE234">
            <v>-126976.04</v>
          </cell>
          <cell r="AF234">
            <v>86846.29</v>
          </cell>
          <cell r="AG234">
            <v>416884.04000000004</v>
          </cell>
          <cell r="AH234">
            <v>1712545.3800000001</v>
          </cell>
          <cell r="AI234">
            <v>793725.47</v>
          </cell>
          <cell r="AJ234">
            <v>965500.8</v>
          </cell>
          <cell r="AK234">
            <v>10200</v>
          </cell>
          <cell r="AL234">
            <v>287652.96999999997</v>
          </cell>
          <cell r="AM234">
            <v>564328.22999999986</v>
          </cell>
          <cell r="AN234">
            <v>101831.95000000001</v>
          </cell>
          <cell r="AO234">
            <v>66952.61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28395.26</v>
          </cell>
          <cell r="AU234">
            <v>43866691.929999985</v>
          </cell>
          <cell r="AW234" t="str">
            <v>32362</v>
          </cell>
          <cell r="AX234" t="str">
            <v>1</v>
          </cell>
          <cell r="AY234" t="str">
            <v>532</v>
          </cell>
          <cell r="AZ234">
            <v>5407610.3899999997</v>
          </cell>
        </row>
        <row r="235">
          <cell r="F235" t="str">
            <v>32362</v>
          </cell>
          <cell r="G235">
            <v>23435.090000000004</v>
          </cell>
          <cell r="H235">
            <v>119134.15000000001</v>
          </cell>
          <cell r="I235">
            <v>82836.78</v>
          </cell>
          <cell r="J235">
            <v>40179.100000000006</v>
          </cell>
          <cell r="K235">
            <v>0</v>
          </cell>
          <cell r="L235">
            <v>105497.09</v>
          </cell>
          <cell r="M235">
            <v>13736.62</v>
          </cell>
          <cell r="N235">
            <v>281484.98</v>
          </cell>
          <cell r="O235">
            <v>102173.40999999997</v>
          </cell>
          <cell r="P235">
            <v>55504.43</v>
          </cell>
          <cell r="Q235">
            <v>155391.01999999996</v>
          </cell>
          <cell r="R235">
            <v>2697154.8499999982</v>
          </cell>
          <cell r="S235">
            <v>202908.49999999994</v>
          </cell>
          <cell r="T235">
            <v>0</v>
          </cell>
          <cell r="U235">
            <v>31605.130000000005</v>
          </cell>
          <cell r="V235">
            <v>692.82999999999993</v>
          </cell>
          <cell r="W235">
            <v>49595.78</v>
          </cell>
          <cell r="X235">
            <v>79540.840000000011</v>
          </cell>
          <cell r="Y235">
            <v>88620.02</v>
          </cell>
          <cell r="Z235">
            <v>0</v>
          </cell>
          <cell r="AA235">
            <v>131242.30999999997</v>
          </cell>
          <cell r="AB235">
            <v>346406.74999999994</v>
          </cell>
          <cell r="AC235">
            <v>106235.68999999999</v>
          </cell>
          <cell r="AD235">
            <v>22735.15</v>
          </cell>
          <cell r="AE235">
            <v>-52631.4</v>
          </cell>
          <cell r="AF235">
            <v>11731.990000000002</v>
          </cell>
          <cell r="AG235">
            <v>70665.06</v>
          </cell>
          <cell r="AH235">
            <v>265704.64</v>
          </cell>
          <cell r="AI235">
            <v>115936.05</v>
          </cell>
          <cell r="AJ235">
            <v>113747.14</v>
          </cell>
          <cell r="AK235">
            <v>1020</v>
          </cell>
          <cell r="AL235">
            <v>75274.03</v>
          </cell>
          <cell r="AM235">
            <v>49821</v>
          </cell>
          <cell r="AN235">
            <v>3494.5699999999997</v>
          </cell>
          <cell r="AO235">
            <v>0</v>
          </cell>
          <cell r="AP235">
            <v>7310.79</v>
          </cell>
          <cell r="AQ235">
            <v>0</v>
          </cell>
          <cell r="AR235">
            <v>9426</v>
          </cell>
          <cell r="AS235">
            <v>0</v>
          </cell>
          <cell r="AT235">
            <v>0</v>
          </cell>
          <cell r="AU235">
            <v>5407610.3899999978</v>
          </cell>
          <cell r="AW235" t="str">
            <v>32363</v>
          </cell>
          <cell r="AX235" t="str">
            <v>1</v>
          </cell>
          <cell r="AY235" t="str">
            <v>532</v>
          </cell>
          <cell r="AZ235">
            <v>36415463.450000003</v>
          </cell>
        </row>
        <row r="236">
          <cell r="F236" t="str">
            <v>32363</v>
          </cell>
          <cell r="G236">
            <v>89187.73</v>
          </cell>
          <cell r="H236">
            <v>357436.37</v>
          </cell>
          <cell r="I236">
            <v>488946.2</v>
          </cell>
          <cell r="J236">
            <v>265163.03999999998</v>
          </cell>
          <cell r="K236">
            <v>86703.69</v>
          </cell>
          <cell r="L236">
            <v>654243.28999999992</v>
          </cell>
          <cell r="M236">
            <v>393536.64</v>
          </cell>
          <cell r="N236">
            <v>2485384.5000000005</v>
          </cell>
          <cell r="O236">
            <v>1033720.8700000001</v>
          </cell>
          <cell r="P236">
            <v>250368.01</v>
          </cell>
          <cell r="Q236">
            <v>1225666.9600000002</v>
          </cell>
          <cell r="R236">
            <v>19651378.180000003</v>
          </cell>
          <cell r="S236">
            <v>910322.64</v>
          </cell>
          <cell r="T236">
            <v>0</v>
          </cell>
          <cell r="U236">
            <v>655243.43999999983</v>
          </cell>
          <cell r="V236">
            <v>121521.32</v>
          </cell>
          <cell r="W236">
            <v>113886.99</v>
          </cell>
          <cell r="X236">
            <v>492716.4</v>
          </cell>
          <cell r="Y236">
            <v>583508.65000000014</v>
          </cell>
          <cell r="Z236">
            <v>-2046.34</v>
          </cell>
          <cell r="AA236">
            <v>127551.16</v>
          </cell>
          <cell r="AB236">
            <v>800980.78</v>
          </cell>
          <cell r="AC236">
            <v>166717.15</v>
          </cell>
          <cell r="AD236">
            <v>28494.42</v>
          </cell>
          <cell r="AE236">
            <v>-229333.45</v>
          </cell>
          <cell r="AF236">
            <v>177179.13</v>
          </cell>
          <cell r="AG236">
            <v>231193.82</v>
          </cell>
          <cell r="AH236">
            <v>1954988.14</v>
          </cell>
          <cell r="AI236">
            <v>1640504.9</v>
          </cell>
          <cell r="AJ236">
            <v>774583.57</v>
          </cell>
          <cell r="AK236">
            <v>10368</v>
          </cell>
          <cell r="AL236">
            <v>232513.83</v>
          </cell>
          <cell r="AM236">
            <v>642999.87</v>
          </cell>
          <cell r="AN236">
            <v>12225.339999999997</v>
          </cell>
          <cell r="AO236">
            <v>0</v>
          </cell>
          <cell r="AP236">
            <v>-12391.79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36415463.450000003</v>
          </cell>
          <cell r="AW236" t="str">
            <v>32414</v>
          </cell>
          <cell r="AX236" t="str">
            <v>1</v>
          </cell>
          <cell r="AY236" t="str">
            <v>532</v>
          </cell>
          <cell r="AZ236">
            <v>21488648.280000001</v>
          </cell>
        </row>
        <row r="237">
          <cell r="F237" t="str">
            <v>32414</v>
          </cell>
          <cell r="G237">
            <v>63878.52</v>
          </cell>
          <cell r="H237">
            <v>177104.98</v>
          </cell>
          <cell r="I237">
            <v>264826.88</v>
          </cell>
          <cell r="J237">
            <v>90688.47</v>
          </cell>
          <cell r="K237">
            <v>15963.65</v>
          </cell>
          <cell r="L237">
            <v>342893.42000000004</v>
          </cell>
          <cell r="M237">
            <v>198852.14</v>
          </cell>
          <cell r="N237">
            <v>1361919.8399999999</v>
          </cell>
          <cell r="O237">
            <v>394106.96000000008</v>
          </cell>
          <cell r="P237">
            <v>41949.48</v>
          </cell>
          <cell r="Q237">
            <v>668215.98999999987</v>
          </cell>
          <cell r="R237">
            <v>12534893.420000002</v>
          </cell>
          <cell r="S237">
            <v>499290.28</v>
          </cell>
          <cell r="T237">
            <v>0</v>
          </cell>
          <cell r="U237">
            <v>82855.349999999991</v>
          </cell>
          <cell r="V237">
            <v>70961.329999999987</v>
          </cell>
          <cell r="W237">
            <v>99908.529999999984</v>
          </cell>
          <cell r="X237">
            <v>331772.26999999996</v>
          </cell>
          <cell r="Y237">
            <v>367559.7</v>
          </cell>
          <cell r="Z237">
            <v>0</v>
          </cell>
          <cell r="AA237">
            <v>82245.510000000009</v>
          </cell>
          <cell r="AB237">
            <v>814482.55999999994</v>
          </cell>
          <cell r="AC237">
            <v>162554.29999999999</v>
          </cell>
          <cell r="AD237">
            <v>27147.4</v>
          </cell>
          <cell r="AE237">
            <v>-70712.77</v>
          </cell>
          <cell r="AF237">
            <v>0</v>
          </cell>
          <cell r="AG237">
            <v>126155.03000000001</v>
          </cell>
          <cell r="AH237">
            <v>814737.8600000001</v>
          </cell>
          <cell r="AI237">
            <v>744996.45</v>
          </cell>
          <cell r="AJ237">
            <v>491104.16</v>
          </cell>
          <cell r="AK237">
            <v>0</v>
          </cell>
          <cell r="AL237">
            <v>177971.83</v>
          </cell>
          <cell r="AM237">
            <v>440680.9</v>
          </cell>
          <cell r="AN237">
            <v>69643.839999999997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21488648.279999997</v>
          </cell>
          <cell r="AW237" t="str">
            <v>32416</v>
          </cell>
          <cell r="AX237" t="str">
            <v>1</v>
          </cell>
          <cell r="AY237" t="str">
            <v>532</v>
          </cell>
          <cell r="AZ237">
            <v>15414439.470000001</v>
          </cell>
        </row>
        <row r="238">
          <cell r="F238" t="str">
            <v>32416</v>
          </cell>
          <cell r="G238">
            <v>126630.67000000001</v>
          </cell>
          <cell r="H238">
            <v>285396.83</v>
          </cell>
          <cell r="I238">
            <v>264016.16000000003</v>
          </cell>
          <cell r="J238">
            <v>134405.86000000002</v>
          </cell>
          <cell r="K238">
            <v>40978.660000000003</v>
          </cell>
          <cell r="L238">
            <v>158116.45000000001</v>
          </cell>
          <cell r="M238">
            <v>136290.79999999999</v>
          </cell>
          <cell r="N238">
            <v>979119.20000000007</v>
          </cell>
          <cell r="O238">
            <v>255443.16</v>
          </cell>
          <cell r="P238">
            <v>84988.73000000001</v>
          </cell>
          <cell r="Q238">
            <v>705821.28</v>
          </cell>
          <cell r="R238">
            <v>7819125.8999999994</v>
          </cell>
          <cell r="S238">
            <v>399607.36</v>
          </cell>
          <cell r="T238">
            <v>0</v>
          </cell>
          <cell r="U238">
            <v>122177.15</v>
          </cell>
          <cell r="V238">
            <v>191004.95</v>
          </cell>
          <cell r="W238">
            <v>56140.210000000006</v>
          </cell>
          <cell r="X238">
            <v>237386.69999999998</v>
          </cell>
          <cell r="Y238">
            <v>278408.54999999993</v>
          </cell>
          <cell r="Z238">
            <v>-12184.47</v>
          </cell>
          <cell r="AA238">
            <v>318.44</v>
          </cell>
          <cell r="AB238">
            <v>1462837.73</v>
          </cell>
          <cell r="AC238">
            <v>1397.58</v>
          </cell>
          <cell r="AD238">
            <v>0</v>
          </cell>
          <cell r="AE238">
            <v>0</v>
          </cell>
          <cell r="AF238">
            <v>2032.37</v>
          </cell>
          <cell r="AG238">
            <v>92386.03</v>
          </cell>
          <cell r="AH238">
            <v>458563.19999999995</v>
          </cell>
          <cell r="AI238">
            <v>349957.35</v>
          </cell>
          <cell r="AJ238">
            <v>325750.55</v>
          </cell>
          <cell r="AK238">
            <v>5275.65</v>
          </cell>
          <cell r="AL238">
            <v>144044.39000000001</v>
          </cell>
          <cell r="AM238">
            <v>280973.46000000002</v>
          </cell>
          <cell r="AN238">
            <v>13907.94</v>
          </cell>
          <cell r="AO238">
            <v>0</v>
          </cell>
          <cell r="AP238">
            <v>1750.29</v>
          </cell>
          <cell r="AQ238">
            <v>0</v>
          </cell>
          <cell r="AR238">
            <v>0</v>
          </cell>
          <cell r="AS238">
            <v>0</v>
          </cell>
          <cell r="AT238">
            <v>12370.34</v>
          </cell>
          <cell r="AU238">
            <v>15414439.469999997</v>
          </cell>
          <cell r="AW238" t="str">
            <v>33030</v>
          </cell>
          <cell r="AX238" t="str">
            <v>1</v>
          </cell>
          <cell r="AY238" t="str">
            <v>532</v>
          </cell>
          <cell r="AZ238">
            <v>928466.43</v>
          </cell>
        </row>
        <row r="239">
          <cell r="F239" t="str">
            <v>33030</v>
          </cell>
          <cell r="G239">
            <v>5962.71</v>
          </cell>
          <cell r="H239">
            <v>45852.640000000007</v>
          </cell>
          <cell r="I239">
            <v>70575.12</v>
          </cell>
          <cell r="J239">
            <v>0</v>
          </cell>
          <cell r="K239">
            <v>0</v>
          </cell>
          <cell r="L239">
            <v>3222.57</v>
          </cell>
          <cell r="M239">
            <v>0</v>
          </cell>
          <cell r="N239">
            <v>12642.740000000002</v>
          </cell>
          <cell r="O239">
            <v>0</v>
          </cell>
          <cell r="P239">
            <v>4379.3999999999996</v>
          </cell>
          <cell r="Q239">
            <v>5604.6299999999992</v>
          </cell>
          <cell r="R239">
            <v>430393.17000000027</v>
          </cell>
          <cell r="S239">
            <v>1488.06</v>
          </cell>
          <cell r="T239">
            <v>20964.099999999999</v>
          </cell>
          <cell r="U239">
            <v>0</v>
          </cell>
          <cell r="V239">
            <v>1064.93</v>
          </cell>
          <cell r="W239">
            <v>37449.980000000003</v>
          </cell>
          <cell r="X239">
            <v>16806.7</v>
          </cell>
          <cell r="Y239">
            <v>15448.020000000004</v>
          </cell>
          <cell r="Z239">
            <v>0</v>
          </cell>
          <cell r="AA239">
            <v>16477.38</v>
          </cell>
          <cell r="AB239">
            <v>62341.749999999993</v>
          </cell>
          <cell r="AC239">
            <v>31393.54</v>
          </cell>
          <cell r="AD239">
            <v>5981.03</v>
          </cell>
          <cell r="AE239">
            <v>-4250.26</v>
          </cell>
          <cell r="AF239">
            <v>0</v>
          </cell>
          <cell r="AG239">
            <v>15596.08</v>
          </cell>
          <cell r="AH239">
            <v>19300.490000000002</v>
          </cell>
          <cell r="AI239">
            <v>60507.53</v>
          </cell>
          <cell r="AJ239">
            <v>19166.009999999998</v>
          </cell>
          <cell r="AK239">
            <v>0</v>
          </cell>
          <cell r="AL239">
            <v>5472.58</v>
          </cell>
          <cell r="AM239">
            <v>24625.53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928466.43000000028</v>
          </cell>
          <cell r="AW239" t="str">
            <v>33036</v>
          </cell>
          <cell r="AX239" t="str">
            <v>1</v>
          </cell>
          <cell r="AY239" t="str">
            <v>532</v>
          </cell>
          <cell r="AZ239">
            <v>8361505.1500000004</v>
          </cell>
        </row>
        <row r="240">
          <cell r="F240" t="str">
            <v>33036</v>
          </cell>
          <cell r="G240">
            <v>40389.489999999991</v>
          </cell>
          <cell r="H240">
            <v>156686.83999999997</v>
          </cell>
          <cell r="I240">
            <v>165249.01999999999</v>
          </cell>
          <cell r="J240">
            <v>16718.3</v>
          </cell>
          <cell r="K240">
            <v>0</v>
          </cell>
          <cell r="L240">
            <v>188078.38999999998</v>
          </cell>
          <cell r="M240">
            <v>103824.84999999999</v>
          </cell>
          <cell r="N240">
            <v>541575.94000000006</v>
          </cell>
          <cell r="O240">
            <v>155764.57000000004</v>
          </cell>
          <cell r="P240">
            <v>29101</v>
          </cell>
          <cell r="Q240">
            <v>235926.88999999998</v>
          </cell>
          <cell r="R240">
            <v>4463957.4799999995</v>
          </cell>
          <cell r="S240">
            <v>286785.06999999995</v>
          </cell>
          <cell r="T240">
            <v>0</v>
          </cell>
          <cell r="U240">
            <v>83782.579999999987</v>
          </cell>
          <cell r="V240">
            <v>135718.21</v>
          </cell>
          <cell r="W240">
            <v>9223.9399999999987</v>
          </cell>
          <cell r="X240">
            <v>157072.19</v>
          </cell>
          <cell r="Y240">
            <v>167112.47999999998</v>
          </cell>
          <cell r="Z240">
            <v>0</v>
          </cell>
          <cell r="AA240">
            <v>21598.639999999999</v>
          </cell>
          <cell r="AB240">
            <v>290921.12999999995</v>
          </cell>
          <cell r="AC240">
            <v>161524.12999999998</v>
          </cell>
          <cell r="AD240">
            <v>22181.31</v>
          </cell>
          <cell r="AE240">
            <v>-45530.91</v>
          </cell>
          <cell r="AF240">
            <v>17439.95</v>
          </cell>
          <cell r="AG240">
            <v>63601.429999999993</v>
          </cell>
          <cell r="AH240">
            <v>308512.92</v>
          </cell>
          <cell r="AI240">
            <v>176063.64</v>
          </cell>
          <cell r="AJ240">
            <v>247060.91</v>
          </cell>
          <cell r="AK240">
            <v>0</v>
          </cell>
          <cell r="AL240">
            <v>68923.520000000004</v>
          </cell>
          <cell r="AM240">
            <v>37315.22</v>
          </cell>
          <cell r="AN240">
            <v>42406.840000000004</v>
          </cell>
          <cell r="AO240">
            <v>0</v>
          </cell>
          <cell r="AP240">
            <v>11606.74</v>
          </cell>
          <cell r="AQ240">
            <v>0</v>
          </cell>
          <cell r="AR240">
            <v>0</v>
          </cell>
          <cell r="AS240">
            <v>0</v>
          </cell>
          <cell r="AT240">
            <v>912.44</v>
          </cell>
          <cell r="AU240">
            <v>8361505.1499999985</v>
          </cell>
          <cell r="AW240" t="str">
            <v>33049</v>
          </cell>
          <cell r="AX240" t="str">
            <v>1</v>
          </cell>
          <cell r="AY240" t="str">
            <v>532</v>
          </cell>
          <cell r="AZ240">
            <v>6384587.46</v>
          </cell>
        </row>
        <row r="241">
          <cell r="F241" t="str">
            <v>33049</v>
          </cell>
          <cell r="G241">
            <v>36035.56</v>
          </cell>
          <cell r="H241">
            <v>214949.11000000002</v>
          </cell>
          <cell r="I241">
            <v>220934.64</v>
          </cell>
          <cell r="J241">
            <v>0</v>
          </cell>
          <cell r="K241">
            <v>0</v>
          </cell>
          <cell r="L241">
            <v>122941.9</v>
          </cell>
          <cell r="M241">
            <v>0</v>
          </cell>
          <cell r="N241">
            <v>381438.83999999997</v>
          </cell>
          <cell r="O241">
            <v>214795.73999999996</v>
          </cell>
          <cell r="P241">
            <v>0</v>
          </cell>
          <cell r="Q241">
            <v>17226.010000000002</v>
          </cell>
          <cell r="R241">
            <v>3612103.3899999987</v>
          </cell>
          <cell r="S241">
            <v>72809.100000000006</v>
          </cell>
          <cell r="T241">
            <v>0</v>
          </cell>
          <cell r="U241">
            <v>97677.639999999985</v>
          </cell>
          <cell r="V241">
            <v>2237.9499999999998</v>
          </cell>
          <cell r="W241">
            <v>0</v>
          </cell>
          <cell r="X241">
            <v>130659.15</v>
          </cell>
          <cell r="Y241">
            <v>153317.28000000003</v>
          </cell>
          <cell r="Z241">
            <v>0</v>
          </cell>
          <cell r="AA241">
            <v>0</v>
          </cell>
          <cell r="AB241">
            <v>124029.07999999999</v>
          </cell>
          <cell r="AC241">
            <v>104429.47</v>
          </cell>
          <cell r="AD241">
            <v>0</v>
          </cell>
          <cell r="AE241">
            <v>-43422.58</v>
          </cell>
          <cell r="AF241">
            <v>0</v>
          </cell>
          <cell r="AG241">
            <v>0</v>
          </cell>
          <cell r="AH241">
            <v>51837.56</v>
          </cell>
          <cell r="AI241">
            <v>339500.48</v>
          </cell>
          <cell r="AJ241">
            <v>276442.81</v>
          </cell>
          <cell r="AK241">
            <v>0</v>
          </cell>
          <cell r="AL241">
            <v>114952.87</v>
          </cell>
          <cell r="AM241">
            <v>125056.23999999999</v>
          </cell>
          <cell r="AN241">
            <v>0</v>
          </cell>
          <cell r="AO241">
            <v>0</v>
          </cell>
          <cell r="AP241">
            <v>14635.22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6384587.4599999981</v>
          </cell>
          <cell r="AW241" t="str">
            <v>33070</v>
          </cell>
          <cell r="AX241" t="str">
            <v>1</v>
          </cell>
          <cell r="AY241" t="str">
            <v>532</v>
          </cell>
          <cell r="AZ241">
            <v>11637062.970000001</v>
          </cell>
        </row>
        <row r="242">
          <cell r="F242" t="str">
            <v>33070</v>
          </cell>
          <cell r="G242">
            <v>203730.94999999998</v>
          </cell>
          <cell r="H242">
            <v>485310.1</v>
          </cell>
          <cell r="I242">
            <v>363206.82999999996</v>
          </cell>
          <cell r="J242">
            <v>75456.069999999992</v>
          </cell>
          <cell r="K242">
            <v>96768.21</v>
          </cell>
          <cell r="L242">
            <v>204068.91999999995</v>
          </cell>
          <cell r="M242">
            <v>180067.36000000002</v>
          </cell>
          <cell r="N242">
            <v>712438.11999999988</v>
          </cell>
          <cell r="O242">
            <v>88639.430000000022</v>
          </cell>
          <cell r="P242">
            <v>44198.14</v>
          </cell>
          <cell r="Q242">
            <v>128284.78</v>
          </cell>
          <cell r="R242">
            <v>5325477.089999998</v>
          </cell>
          <cell r="S242">
            <v>39793.910000000003</v>
          </cell>
          <cell r="T242">
            <v>86754.62</v>
          </cell>
          <cell r="U242">
            <v>72088.58</v>
          </cell>
          <cell r="V242">
            <v>120360.19999999998</v>
          </cell>
          <cell r="W242">
            <v>40163.270000000004</v>
          </cell>
          <cell r="X242">
            <v>79879.39</v>
          </cell>
          <cell r="Y242">
            <v>75992.52</v>
          </cell>
          <cell r="Z242">
            <v>0</v>
          </cell>
          <cell r="AA242">
            <v>72320.529999999984</v>
          </cell>
          <cell r="AB242">
            <v>451952.25999999995</v>
          </cell>
          <cell r="AC242">
            <v>152387.45000000001</v>
          </cell>
          <cell r="AD242">
            <v>23614.49</v>
          </cell>
          <cell r="AE242">
            <v>-19797.240000000002</v>
          </cell>
          <cell r="AF242">
            <v>128979.54</v>
          </cell>
          <cell r="AG242">
            <v>64178.71</v>
          </cell>
          <cell r="AH242">
            <v>139621.73000000001</v>
          </cell>
          <cell r="AI242">
            <v>154248.84000000003</v>
          </cell>
          <cell r="AJ242">
            <v>185853.07</v>
          </cell>
          <cell r="AK242">
            <v>3738.6899999999996</v>
          </cell>
          <cell r="AL242">
            <v>72318.05</v>
          </cell>
          <cell r="AM242">
            <v>302846.23</v>
          </cell>
          <cell r="AN242">
            <v>0</v>
          </cell>
          <cell r="AO242">
            <v>0</v>
          </cell>
          <cell r="AP242">
            <v>0</v>
          </cell>
          <cell r="AQ242">
            <v>877.52</v>
          </cell>
          <cell r="AR242">
            <v>0</v>
          </cell>
          <cell r="AS242">
            <v>0</v>
          </cell>
          <cell r="AT242">
            <v>1481244.61</v>
          </cell>
          <cell r="AU242">
            <v>11637062.969999997</v>
          </cell>
          <cell r="AW242" t="str">
            <v>33115</v>
          </cell>
          <cell r="AX242" t="str">
            <v>1</v>
          </cell>
          <cell r="AY242" t="str">
            <v>532</v>
          </cell>
          <cell r="AZ242">
            <v>18685986.02</v>
          </cell>
        </row>
        <row r="243">
          <cell r="F243" t="str">
            <v>33115</v>
          </cell>
          <cell r="G243">
            <v>68675.179999999993</v>
          </cell>
          <cell r="H243">
            <v>247243.5</v>
          </cell>
          <cell r="I243">
            <v>238177.56000000003</v>
          </cell>
          <cell r="J243">
            <v>79438.83</v>
          </cell>
          <cell r="K243">
            <v>23481.25</v>
          </cell>
          <cell r="L243">
            <v>818159.83</v>
          </cell>
          <cell r="M243">
            <v>271927.96999999997</v>
          </cell>
          <cell r="N243">
            <v>1178217.4100000001</v>
          </cell>
          <cell r="O243">
            <v>291336.95</v>
          </cell>
          <cell r="P243">
            <v>0</v>
          </cell>
          <cell r="Q243">
            <v>414322.18000000005</v>
          </cell>
          <cell r="R243">
            <v>10624770.850000005</v>
          </cell>
          <cell r="S243">
            <v>387583.67999999988</v>
          </cell>
          <cell r="T243">
            <v>0</v>
          </cell>
          <cell r="U243">
            <v>0</v>
          </cell>
          <cell r="V243">
            <v>0</v>
          </cell>
          <cell r="W243">
            <v>11226.160000000002</v>
          </cell>
          <cell r="X243">
            <v>399523.20999999996</v>
          </cell>
          <cell r="Y243">
            <v>323073.86</v>
          </cell>
          <cell r="Z243">
            <v>0</v>
          </cell>
          <cell r="AA243">
            <v>0</v>
          </cell>
          <cell r="AB243">
            <v>1299323.27</v>
          </cell>
          <cell r="AC243">
            <v>0</v>
          </cell>
          <cell r="AD243">
            <v>0</v>
          </cell>
          <cell r="AE243">
            <v>0</v>
          </cell>
          <cell r="AF243">
            <v>96890.61</v>
          </cell>
          <cell r="AG243">
            <v>45600.479999999996</v>
          </cell>
          <cell r="AH243">
            <v>583071.65999999992</v>
          </cell>
          <cell r="AI243">
            <v>523199.15</v>
          </cell>
          <cell r="AJ243">
            <v>483839.8</v>
          </cell>
          <cell r="AK243">
            <v>0</v>
          </cell>
          <cell r="AL243">
            <v>78214.02</v>
          </cell>
          <cell r="AM243">
            <v>78279.91</v>
          </cell>
          <cell r="AN243">
            <v>95493.39</v>
          </cell>
          <cell r="AO243">
            <v>0</v>
          </cell>
          <cell r="AP243">
            <v>24915.31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18685986.020000003</v>
          </cell>
          <cell r="AW243" t="str">
            <v>33183</v>
          </cell>
          <cell r="AX243" t="str">
            <v>1</v>
          </cell>
          <cell r="AY243" t="str">
            <v>532</v>
          </cell>
          <cell r="AZ243">
            <v>1849059.96</v>
          </cell>
        </row>
        <row r="244">
          <cell r="F244" t="str">
            <v>33183</v>
          </cell>
          <cell r="G244">
            <v>23637.35</v>
          </cell>
          <cell r="H244">
            <v>75710.38</v>
          </cell>
          <cell r="I244">
            <v>91418.42</v>
          </cell>
          <cell r="J244">
            <v>0</v>
          </cell>
          <cell r="K244">
            <v>0</v>
          </cell>
          <cell r="L244">
            <v>0</v>
          </cell>
          <cell r="M244">
            <v>3200.24</v>
          </cell>
          <cell r="N244">
            <v>80100.960000000006</v>
          </cell>
          <cell r="O244">
            <v>0</v>
          </cell>
          <cell r="P244">
            <v>0</v>
          </cell>
          <cell r="Q244">
            <v>6522.45</v>
          </cell>
          <cell r="R244">
            <v>1059368.4800000002</v>
          </cell>
          <cell r="S244">
            <v>0</v>
          </cell>
          <cell r="T244">
            <v>106954.53</v>
          </cell>
          <cell r="U244">
            <v>0</v>
          </cell>
          <cell r="V244">
            <v>0</v>
          </cell>
          <cell r="W244">
            <v>0</v>
          </cell>
          <cell r="X244">
            <v>75991.179999999993</v>
          </cell>
          <cell r="Y244">
            <v>93559.689999999988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11389.05</v>
          </cell>
          <cell r="AH244">
            <v>55151.560000000005</v>
          </cell>
          <cell r="AI244">
            <v>1637.2</v>
          </cell>
          <cell r="AJ244">
            <v>56163.44</v>
          </cell>
          <cell r="AK244">
            <v>0</v>
          </cell>
          <cell r="AL244">
            <v>21520.400000000001</v>
          </cell>
          <cell r="AM244">
            <v>15209.5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71525.13</v>
          </cell>
          <cell r="AU244">
            <v>1849059.96</v>
          </cell>
          <cell r="AW244" t="str">
            <v>33202</v>
          </cell>
          <cell r="AX244" t="str">
            <v>1</v>
          </cell>
          <cell r="AY244" t="str">
            <v>532</v>
          </cell>
          <cell r="AZ244">
            <v>911759.59</v>
          </cell>
        </row>
        <row r="245">
          <cell r="F245" t="str">
            <v>33202</v>
          </cell>
          <cell r="G245">
            <v>8595.32</v>
          </cell>
          <cell r="H245">
            <v>40033.450000000004</v>
          </cell>
          <cell r="I245">
            <v>31477.25</v>
          </cell>
          <cell r="J245">
            <v>0</v>
          </cell>
          <cell r="K245">
            <v>1075.78</v>
          </cell>
          <cell r="L245">
            <v>0</v>
          </cell>
          <cell r="M245">
            <v>0</v>
          </cell>
          <cell r="N245">
            <v>63578.41</v>
          </cell>
          <cell r="O245">
            <v>0</v>
          </cell>
          <cell r="P245">
            <v>0</v>
          </cell>
          <cell r="Q245">
            <v>2411.96</v>
          </cell>
          <cell r="R245">
            <v>489404.2699999999</v>
          </cell>
          <cell r="S245">
            <v>0</v>
          </cell>
          <cell r="T245">
            <v>37666.120000000003</v>
          </cell>
          <cell r="U245">
            <v>0</v>
          </cell>
          <cell r="V245">
            <v>0</v>
          </cell>
          <cell r="W245">
            <v>0</v>
          </cell>
          <cell r="X245">
            <v>38003.910000000003</v>
          </cell>
          <cell r="Y245">
            <v>35924.019999999997</v>
          </cell>
          <cell r="Z245">
            <v>0</v>
          </cell>
          <cell r="AA245">
            <v>1521.48</v>
          </cell>
          <cell r="AB245">
            <v>42946.149999999994</v>
          </cell>
          <cell r="AC245">
            <v>3293.61</v>
          </cell>
          <cell r="AD245">
            <v>5013.67</v>
          </cell>
          <cell r="AE245">
            <v>0</v>
          </cell>
          <cell r="AF245">
            <v>0</v>
          </cell>
          <cell r="AG245">
            <v>16241.050000000001</v>
          </cell>
          <cell r="AH245">
            <v>28245.73</v>
          </cell>
          <cell r="AI245">
            <v>11883.990000000002</v>
          </cell>
          <cell r="AJ245">
            <v>21837.83</v>
          </cell>
          <cell r="AK245">
            <v>1100.3499999999999</v>
          </cell>
          <cell r="AL245">
            <v>14437.68</v>
          </cell>
          <cell r="AM245">
            <v>17067.560000000001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911759.59000000008</v>
          </cell>
          <cell r="AW245" t="str">
            <v>33205</v>
          </cell>
          <cell r="AX245" t="str">
            <v>1</v>
          </cell>
          <cell r="AY245" t="str">
            <v>532</v>
          </cell>
          <cell r="AZ245">
            <v>395938.01</v>
          </cell>
        </row>
        <row r="246">
          <cell r="F246" t="str">
            <v>33205</v>
          </cell>
          <cell r="G246">
            <v>606</v>
          </cell>
          <cell r="H246">
            <v>26512.400000000001</v>
          </cell>
          <cell r="I246">
            <v>10445.490000000002</v>
          </cell>
          <cell r="J246">
            <v>0</v>
          </cell>
          <cell r="K246">
            <v>278.18</v>
          </cell>
          <cell r="L246">
            <v>0</v>
          </cell>
          <cell r="M246">
            <v>130.08000000000001</v>
          </cell>
          <cell r="N246">
            <v>0</v>
          </cell>
          <cell r="O246">
            <v>0</v>
          </cell>
          <cell r="P246">
            <v>0</v>
          </cell>
          <cell r="Q246">
            <v>13033.3</v>
          </cell>
          <cell r="R246">
            <v>190897.80999999994</v>
          </cell>
          <cell r="S246">
            <v>8592.43</v>
          </cell>
          <cell r="T246">
            <v>5044</v>
          </cell>
          <cell r="U246">
            <v>0</v>
          </cell>
          <cell r="V246">
            <v>1055.18</v>
          </cell>
          <cell r="W246">
            <v>0</v>
          </cell>
          <cell r="X246">
            <v>15922.400000000001</v>
          </cell>
          <cell r="Y246">
            <v>20515.040000000005</v>
          </cell>
          <cell r="Z246">
            <v>0</v>
          </cell>
          <cell r="AA246">
            <v>2925.84</v>
          </cell>
          <cell r="AB246">
            <v>50434.810000000005</v>
          </cell>
          <cell r="AC246">
            <v>1455.22</v>
          </cell>
          <cell r="AD246">
            <v>3416.89</v>
          </cell>
          <cell r="AE246">
            <v>-106.88</v>
          </cell>
          <cell r="AF246">
            <v>0</v>
          </cell>
          <cell r="AG246">
            <v>2267.98</v>
          </cell>
          <cell r="AH246">
            <v>7925.74</v>
          </cell>
          <cell r="AI246">
            <v>3426.7000000000003</v>
          </cell>
          <cell r="AJ246">
            <v>11521.52</v>
          </cell>
          <cell r="AK246">
            <v>20</v>
          </cell>
          <cell r="AL246">
            <v>5816.82</v>
          </cell>
          <cell r="AM246">
            <v>13801.06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395938.00999999995</v>
          </cell>
          <cell r="AW246" t="str">
            <v>33206</v>
          </cell>
          <cell r="AX246" t="str">
            <v>1</v>
          </cell>
          <cell r="AY246" t="str">
            <v>532</v>
          </cell>
          <cell r="AZ246">
            <v>2891488.67</v>
          </cell>
        </row>
        <row r="247">
          <cell r="F247" t="str">
            <v>33206</v>
          </cell>
          <cell r="G247">
            <v>16609.080000000002</v>
          </cell>
          <cell r="H247">
            <v>143736.51</v>
          </cell>
          <cell r="I247">
            <v>83403.959999999992</v>
          </cell>
          <cell r="J247">
            <v>0</v>
          </cell>
          <cell r="K247">
            <v>0</v>
          </cell>
          <cell r="L247">
            <v>0</v>
          </cell>
          <cell r="M247">
            <v>238.81</v>
          </cell>
          <cell r="N247">
            <v>82350.040000000008</v>
          </cell>
          <cell r="O247">
            <v>22179.55</v>
          </cell>
          <cell r="P247">
            <v>0</v>
          </cell>
          <cell r="Q247">
            <v>99418.42</v>
          </cell>
          <cell r="R247">
            <v>1630461.6600000004</v>
          </cell>
          <cell r="S247">
            <v>59757.349999999991</v>
          </cell>
          <cell r="T247">
            <v>0</v>
          </cell>
          <cell r="U247">
            <v>10803.86</v>
          </cell>
          <cell r="V247">
            <v>2074.4899999999998</v>
          </cell>
          <cell r="W247">
            <v>0</v>
          </cell>
          <cell r="X247">
            <v>55811.08</v>
          </cell>
          <cell r="Y247">
            <v>79402.369999999981</v>
          </cell>
          <cell r="Z247">
            <v>0</v>
          </cell>
          <cell r="AA247">
            <v>9123.7800000000007</v>
          </cell>
          <cell r="AB247">
            <v>199819.31999999998</v>
          </cell>
          <cell r="AC247">
            <v>77035.56</v>
          </cell>
          <cell r="AD247">
            <v>17274.189999999999</v>
          </cell>
          <cell r="AE247">
            <v>-33258.400000000001</v>
          </cell>
          <cell r="AF247">
            <v>0</v>
          </cell>
          <cell r="AG247">
            <v>1555.33</v>
          </cell>
          <cell r="AH247">
            <v>119784.42</v>
          </cell>
          <cell r="AI247">
            <v>13633.23</v>
          </cell>
          <cell r="AJ247">
            <v>129206.54999999999</v>
          </cell>
          <cell r="AK247">
            <v>0</v>
          </cell>
          <cell r="AL247">
            <v>35791.82</v>
          </cell>
          <cell r="AM247">
            <v>31090.879999999997</v>
          </cell>
          <cell r="AN247">
            <v>0</v>
          </cell>
          <cell r="AO247">
            <v>0</v>
          </cell>
          <cell r="AP247">
            <v>4184.8100000000004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2891488.67</v>
          </cell>
          <cell r="AW247" t="str">
            <v>33207</v>
          </cell>
          <cell r="AX247" t="str">
            <v>1</v>
          </cell>
          <cell r="AY247" t="str">
            <v>532</v>
          </cell>
          <cell r="AZ247">
            <v>6001504.8600000003</v>
          </cell>
        </row>
        <row r="248">
          <cell r="F248" t="str">
            <v>33207</v>
          </cell>
          <cell r="G248">
            <v>34308.299999999996</v>
          </cell>
          <cell r="H248">
            <v>193341.22</v>
          </cell>
          <cell r="I248">
            <v>102206.04</v>
          </cell>
          <cell r="J248">
            <v>51822.81</v>
          </cell>
          <cell r="K248">
            <v>0</v>
          </cell>
          <cell r="L248">
            <v>14465.43</v>
          </cell>
          <cell r="M248">
            <v>0</v>
          </cell>
          <cell r="N248">
            <v>382340.44000000006</v>
          </cell>
          <cell r="O248">
            <v>66005.679999999993</v>
          </cell>
          <cell r="P248">
            <v>26638.440000000002</v>
          </cell>
          <cell r="Q248">
            <v>161228.16</v>
          </cell>
          <cell r="R248">
            <v>3384615.7300000004</v>
          </cell>
          <cell r="S248">
            <v>136456.19</v>
          </cell>
          <cell r="T248">
            <v>0</v>
          </cell>
          <cell r="U248">
            <v>38689.529999999992</v>
          </cell>
          <cell r="V248">
            <v>13658.75</v>
          </cell>
          <cell r="W248">
            <v>21424.129999999997</v>
          </cell>
          <cell r="X248">
            <v>158583</v>
          </cell>
          <cell r="Y248">
            <v>94810.23000000001</v>
          </cell>
          <cell r="Z248">
            <v>0</v>
          </cell>
          <cell r="AA248">
            <v>31798.42</v>
          </cell>
          <cell r="AB248">
            <v>281775.3</v>
          </cell>
          <cell r="AC248">
            <v>94186.94</v>
          </cell>
          <cell r="AD248">
            <v>17659.68</v>
          </cell>
          <cell r="AE248">
            <v>-8381.85</v>
          </cell>
          <cell r="AF248">
            <v>14783.82</v>
          </cell>
          <cell r="AG248">
            <v>35088.92</v>
          </cell>
          <cell r="AH248">
            <v>165444.21</v>
          </cell>
          <cell r="AI248">
            <v>157634.61000000002</v>
          </cell>
          <cell r="AJ248">
            <v>169460.55</v>
          </cell>
          <cell r="AK248">
            <v>629.03</v>
          </cell>
          <cell r="AL248">
            <v>75295.360000000001</v>
          </cell>
          <cell r="AM248">
            <v>90575.81</v>
          </cell>
          <cell r="AN248">
            <v>0</v>
          </cell>
          <cell r="AO248">
            <v>0</v>
          </cell>
          <cell r="AP248">
            <v>-5040.0200000000004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6001504.8600000022</v>
          </cell>
          <cell r="AW248" t="str">
            <v>33211</v>
          </cell>
          <cell r="AX248" t="str">
            <v>1</v>
          </cell>
          <cell r="AY248" t="str">
            <v>532</v>
          </cell>
          <cell r="AZ248">
            <v>3098245.52</v>
          </cell>
        </row>
        <row r="249">
          <cell r="F249" t="str">
            <v>33211</v>
          </cell>
          <cell r="G249">
            <v>15869.02</v>
          </cell>
          <cell r="H249">
            <v>200581.36000000002</v>
          </cell>
          <cell r="I249">
            <v>82471.500000000015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147213.15000000002</v>
          </cell>
          <cell r="O249">
            <v>8480.3799999999992</v>
          </cell>
          <cell r="P249">
            <v>0</v>
          </cell>
          <cell r="Q249">
            <v>30301.25</v>
          </cell>
          <cell r="R249">
            <v>1755871.9500000002</v>
          </cell>
          <cell r="S249">
            <v>86396.34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50201.77</v>
          </cell>
          <cell r="Y249">
            <v>82140.25</v>
          </cell>
          <cell r="Z249">
            <v>0</v>
          </cell>
          <cell r="AA249">
            <v>3797.02</v>
          </cell>
          <cell r="AB249">
            <v>182542.69</v>
          </cell>
          <cell r="AC249">
            <v>56564.92</v>
          </cell>
          <cell r="AD249">
            <v>0</v>
          </cell>
          <cell r="AE249">
            <v>-15951.45</v>
          </cell>
          <cell r="AF249">
            <v>0</v>
          </cell>
          <cell r="AG249">
            <v>4662.9199999999992</v>
          </cell>
          <cell r="AH249">
            <v>130287.48999999999</v>
          </cell>
          <cell r="AI249">
            <v>53673.930000000008</v>
          </cell>
          <cell r="AJ249">
            <v>123484.37999999999</v>
          </cell>
          <cell r="AK249">
            <v>69.47999999999999</v>
          </cell>
          <cell r="AL249">
            <v>25231.02</v>
          </cell>
          <cell r="AM249">
            <v>74356.149999999994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3098245.5199999996</v>
          </cell>
          <cell r="AW249" t="str">
            <v>33212</v>
          </cell>
          <cell r="AX249" t="str">
            <v>1</v>
          </cell>
          <cell r="AY249" t="str">
            <v>532</v>
          </cell>
          <cell r="AZ249">
            <v>8186455.7000000002</v>
          </cell>
        </row>
        <row r="250">
          <cell r="F250" t="str">
            <v>33212</v>
          </cell>
          <cell r="G250">
            <v>36954.44</v>
          </cell>
          <cell r="H250">
            <v>147370.69</v>
          </cell>
          <cell r="I250">
            <v>130547.20999999999</v>
          </cell>
          <cell r="J250">
            <v>12468.970000000001</v>
          </cell>
          <cell r="K250">
            <v>24058.639999999999</v>
          </cell>
          <cell r="L250">
            <v>108269.50000000001</v>
          </cell>
          <cell r="M250">
            <v>98959.03</v>
          </cell>
          <cell r="N250">
            <v>527418.57999999996</v>
          </cell>
          <cell r="O250">
            <v>124118.96</v>
          </cell>
          <cell r="P250">
            <v>42463</v>
          </cell>
          <cell r="Q250">
            <v>186189.19</v>
          </cell>
          <cell r="R250">
            <v>4729281.6700000018</v>
          </cell>
          <cell r="S250">
            <v>262136.21000000005</v>
          </cell>
          <cell r="T250">
            <v>0</v>
          </cell>
          <cell r="U250">
            <v>91078.430000000008</v>
          </cell>
          <cell r="V250">
            <v>62351.240000000005</v>
          </cell>
          <cell r="W250">
            <v>23083.82</v>
          </cell>
          <cell r="X250">
            <v>86045.83</v>
          </cell>
          <cell r="Y250">
            <v>136416.20000000001</v>
          </cell>
          <cell r="Z250">
            <v>0</v>
          </cell>
          <cell r="AA250">
            <v>78989.100000000006</v>
          </cell>
          <cell r="AB250">
            <v>359597.69</v>
          </cell>
          <cell r="AC250">
            <v>108822.92000000001</v>
          </cell>
          <cell r="AD250">
            <v>20894.05</v>
          </cell>
          <cell r="AE250">
            <v>-50665.78</v>
          </cell>
          <cell r="AF250">
            <v>0</v>
          </cell>
          <cell r="AG250">
            <v>7664.1100000000006</v>
          </cell>
          <cell r="AH250">
            <v>236095.21</v>
          </cell>
          <cell r="AI250">
            <v>167208.10999999999</v>
          </cell>
          <cell r="AJ250">
            <v>233542.91</v>
          </cell>
          <cell r="AK250">
            <v>0</v>
          </cell>
          <cell r="AL250">
            <v>84015.91</v>
          </cell>
          <cell r="AM250">
            <v>110509.84</v>
          </cell>
          <cell r="AN250">
            <v>0</v>
          </cell>
          <cell r="AO250">
            <v>0</v>
          </cell>
          <cell r="AP250">
            <v>570.02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8186455.700000002</v>
          </cell>
          <cell r="AW250" t="str">
            <v>34002</v>
          </cell>
          <cell r="AX250" t="str">
            <v>1</v>
          </cell>
          <cell r="AY250" t="str">
            <v>532</v>
          </cell>
          <cell r="AZ250">
            <v>48870796.359999999</v>
          </cell>
        </row>
        <row r="251">
          <cell r="F251" t="str">
            <v>34002</v>
          </cell>
          <cell r="G251">
            <v>42488.75</v>
          </cell>
          <cell r="H251">
            <v>549972.71</v>
          </cell>
          <cell r="I251">
            <v>667343.41999999993</v>
          </cell>
          <cell r="J251">
            <v>428840.50999999995</v>
          </cell>
          <cell r="K251">
            <v>57665.35</v>
          </cell>
          <cell r="L251">
            <v>599528.1599999998</v>
          </cell>
          <cell r="M251">
            <v>653986.22999999986</v>
          </cell>
          <cell r="N251">
            <v>2991425.5200000005</v>
          </cell>
          <cell r="O251">
            <v>1218515.4699999995</v>
          </cell>
          <cell r="P251">
            <v>675408.00000000012</v>
          </cell>
          <cell r="Q251">
            <v>1504489.8800000001</v>
          </cell>
          <cell r="R251">
            <v>26716411.389999997</v>
          </cell>
          <cell r="S251">
            <v>777021.71000000008</v>
          </cell>
          <cell r="T251">
            <v>599865.92999999993</v>
          </cell>
          <cell r="U251">
            <v>710696.03999999992</v>
          </cell>
          <cell r="V251">
            <v>327596.86999999994</v>
          </cell>
          <cell r="W251">
            <v>142993.75</v>
          </cell>
          <cell r="X251">
            <v>848071.81</v>
          </cell>
          <cell r="Y251">
            <v>926061.92</v>
          </cell>
          <cell r="Z251">
            <v>-5610.27</v>
          </cell>
          <cell r="AA251">
            <v>259021.3</v>
          </cell>
          <cell r="AB251">
            <v>1885305.2599999998</v>
          </cell>
          <cell r="AC251">
            <v>410580.52</v>
          </cell>
          <cell r="AD251">
            <v>42234.89</v>
          </cell>
          <cell r="AE251">
            <v>-119160.31</v>
          </cell>
          <cell r="AF251">
            <v>280869.71000000002</v>
          </cell>
          <cell r="AG251">
            <v>407715.6700000001</v>
          </cell>
          <cell r="AH251">
            <v>1761252.6099999999</v>
          </cell>
          <cell r="AI251">
            <v>1059511.6499999999</v>
          </cell>
          <cell r="AJ251">
            <v>1117242.06</v>
          </cell>
          <cell r="AK251">
            <v>2223.04</v>
          </cell>
          <cell r="AL251">
            <v>356045.95</v>
          </cell>
          <cell r="AM251">
            <v>834584.88</v>
          </cell>
          <cell r="AN251">
            <v>45879.03</v>
          </cell>
          <cell r="AO251">
            <v>62890.51999999999</v>
          </cell>
          <cell r="AP251">
            <v>31826.43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48870796.360000007</v>
          </cell>
          <cell r="AW251" t="str">
            <v>34003</v>
          </cell>
          <cell r="AX251" t="str">
            <v>1</v>
          </cell>
          <cell r="AY251" t="str">
            <v>532</v>
          </cell>
          <cell r="AZ251">
            <v>127296396.44</v>
          </cell>
        </row>
        <row r="252">
          <cell r="F252" t="str">
            <v>34003</v>
          </cell>
          <cell r="G252">
            <v>365201.87</v>
          </cell>
          <cell r="H252">
            <v>894912.71</v>
          </cell>
          <cell r="I252">
            <v>991294.81</v>
          </cell>
          <cell r="J252">
            <v>964792.6100000001</v>
          </cell>
          <cell r="K252">
            <v>222475.5</v>
          </cell>
          <cell r="L252">
            <v>2839783.5099999988</v>
          </cell>
          <cell r="M252">
            <v>1659911.51</v>
          </cell>
          <cell r="N252">
            <v>7378589.629999999</v>
          </cell>
          <cell r="O252">
            <v>3654403.6400000006</v>
          </cell>
          <cell r="P252">
            <v>1023487.4299999998</v>
          </cell>
          <cell r="Q252">
            <v>4641151.7799999993</v>
          </cell>
          <cell r="R252">
            <v>66722065.510000013</v>
          </cell>
          <cell r="S252">
            <v>1643805.7400000002</v>
          </cell>
          <cell r="T252">
            <v>0</v>
          </cell>
          <cell r="U252">
            <v>9335063.5400000066</v>
          </cell>
          <cell r="V252">
            <v>2165937.83</v>
          </cell>
          <cell r="W252">
            <v>421365.33999999997</v>
          </cell>
          <cell r="X252">
            <v>2325344.86</v>
          </cell>
          <cell r="Y252">
            <v>2182586.63</v>
          </cell>
          <cell r="Z252">
            <v>-3405.01</v>
          </cell>
          <cell r="AA252">
            <v>455724.25</v>
          </cell>
          <cell r="AB252">
            <v>4167814.5700000003</v>
          </cell>
          <cell r="AC252">
            <v>749470.35000000009</v>
          </cell>
          <cell r="AD252">
            <v>95629.32</v>
          </cell>
          <cell r="AE252">
            <v>-373466.13</v>
          </cell>
          <cell r="AF252">
            <v>172552.13</v>
          </cell>
          <cell r="AG252">
            <v>587573.0199999999</v>
          </cell>
          <cell r="AH252">
            <v>3521476.6099999994</v>
          </cell>
          <cell r="AI252">
            <v>1690430.27</v>
          </cell>
          <cell r="AJ252">
            <v>3296171.59</v>
          </cell>
          <cell r="AK252">
            <v>286710.78000000003</v>
          </cell>
          <cell r="AL252">
            <v>742236.92</v>
          </cell>
          <cell r="AM252">
            <v>2210171.8199999998</v>
          </cell>
          <cell r="AN252">
            <v>0</v>
          </cell>
          <cell r="AO252">
            <v>121520.98</v>
          </cell>
          <cell r="AP252">
            <v>15909.42</v>
          </cell>
          <cell r="AQ252">
            <v>0</v>
          </cell>
          <cell r="AR252">
            <v>0</v>
          </cell>
          <cell r="AS252">
            <v>0</v>
          </cell>
          <cell r="AT252">
            <v>127701.1</v>
          </cell>
          <cell r="AU252">
            <v>127296396.44</v>
          </cell>
          <cell r="AW252" t="str">
            <v>34033</v>
          </cell>
          <cell r="AX252" t="str">
            <v>1</v>
          </cell>
          <cell r="AY252" t="str">
            <v>532</v>
          </cell>
          <cell r="AZ252">
            <v>60499676.030000001</v>
          </cell>
        </row>
        <row r="253">
          <cell r="F253" t="str">
            <v>34033</v>
          </cell>
          <cell r="G253">
            <v>94457.599999999991</v>
          </cell>
          <cell r="H253">
            <v>488571.48000000004</v>
          </cell>
          <cell r="I253">
            <v>670554.05000000005</v>
          </cell>
          <cell r="J253">
            <v>491959.39999999997</v>
          </cell>
          <cell r="K253">
            <v>39491.619999999995</v>
          </cell>
          <cell r="L253">
            <v>1364723.6699999997</v>
          </cell>
          <cell r="M253">
            <v>936395.96</v>
          </cell>
          <cell r="N253">
            <v>4311096.05</v>
          </cell>
          <cell r="O253">
            <v>1653385.8800000001</v>
          </cell>
          <cell r="P253">
            <v>802190.85999999987</v>
          </cell>
          <cell r="Q253">
            <v>2151177.5699999998</v>
          </cell>
          <cell r="R253">
            <v>34846270.400000006</v>
          </cell>
          <cell r="S253">
            <v>1141292.2100000002</v>
          </cell>
          <cell r="T253">
            <v>75933.03</v>
          </cell>
          <cell r="U253">
            <v>419090.48000000004</v>
          </cell>
          <cell r="V253">
            <v>285413.32</v>
          </cell>
          <cell r="W253">
            <v>119991.45</v>
          </cell>
          <cell r="X253">
            <v>894495.22</v>
          </cell>
          <cell r="Y253">
            <v>836805.3600000001</v>
          </cell>
          <cell r="Z253">
            <v>-16355.71</v>
          </cell>
          <cell r="AA253">
            <v>286790.46999999997</v>
          </cell>
          <cell r="AB253">
            <v>2029908.6700000002</v>
          </cell>
          <cell r="AC253">
            <v>464346.66000000003</v>
          </cell>
          <cell r="AD253">
            <v>31618</v>
          </cell>
          <cell r="AE253">
            <v>-185075.06</v>
          </cell>
          <cell r="AF253">
            <v>195935.12</v>
          </cell>
          <cell r="AG253">
            <v>396550.15</v>
          </cell>
          <cell r="AH253">
            <v>2227592</v>
          </cell>
          <cell r="AI253">
            <v>862274.72</v>
          </cell>
          <cell r="AJ253">
            <v>1572323.08</v>
          </cell>
          <cell r="AK253">
            <v>34793.949999999997</v>
          </cell>
          <cell r="AL253">
            <v>502498.38</v>
          </cell>
          <cell r="AM253">
            <v>378121.94999999995</v>
          </cell>
          <cell r="AN253">
            <v>24231.960000000003</v>
          </cell>
          <cell r="AO253">
            <v>52422.950000000004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18403.129999999997</v>
          </cell>
          <cell r="AU253">
            <v>60499676.030000009</v>
          </cell>
          <cell r="AW253" t="str">
            <v>34111</v>
          </cell>
          <cell r="AX253" t="str">
            <v>1</v>
          </cell>
          <cell r="AY253" t="str">
            <v>532</v>
          </cell>
          <cell r="AZ253">
            <v>86693904.769999996</v>
          </cell>
        </row>
        <row r="254">
          <cell r="F254" t="str">
            <v>34111</v>
          </cell>
          <cell r="G254">
            <v>295892.32999999996</v>
          </cell>
          <cell r="H254">
            <v>413900.14</v>
          </cell>
          <cell r="I254">
            <v>1028129.87</v>
          </cell>
          <cell r="J254">
            <v>647554.77000000014</v>
          </cell>
          <cell r="K254">
            <v>291708.71999999997</v>
          </cell>
          <cell r="L254">
            <v>1979946.2500000002</v>
          </cell>
          <cell r="M254">
            <v>1474019.04</v>
          </cell>
          <cell r="N254">
            <v>5551394.6799999969</v>
          </cell>
          <cell r="O254">
            <v>1858289.01</v>
          </cell>
          <cell r="P254">
            <v>250269.19000000003</v>
          </cell>
          <cell r="Q254">
            <v>4339123.2000000011</v>
          </cell>
          <cell r="R254">
            <v>50372059.76000002</v>
          </cell>
          <cell r="S254">
            <v>1114579.78</v>
          </cell>
          <cell r="T254">
            <v>0</v>
          </cell>
          <cell r="U254">
            <v>438446.83999999997</v>
          </cell>
          <cell r="V254">
            <v>46956.22</v>
          </cell>
          <cell r="W254">
            <v>172505.13</v>
          </cell>
          <cell r="X254">
            <v>1074015.9700000002</v>
          </cell>
          <cell r="Y254">
            <v>1437105.2399999998</v>
          </cell>
          <cell r="Z254">
            <v>-33492.199999999997</v>
          </cell>
          <cell r="AA254">
            <v>477038.27</v>
          </cell>
          <cell r="AB254">
            <v>2476734.88</v>
          </cell>
          <cell r="AC254">
            <v>473718.99999999994</v>
          </cell>
          <cell r="AD254">
            <v>76303.03</v>
          </cell>
          <cell r="AE254">
            <v>-256593.97</v>
          </cell>
          <cell r="AF254">
            <v>215529.24999999997</v>
          </cell>
          <cell r="AG254">
            <v>465144.86000000004</v>
          </cell>
          <cell r="AH254">
            <v>3464611.32</v>
          </cell>
          <cell r="AI254">
            <v>1993421.5999999999</v>
          </cell>
          <cell r="AJ254">
            <v>2284436.7799999998</v>
          </cell>
          <cell r="AK254">
            <v>41727.29</v>
          </cell>
          <cell r="AL254">
            <v>664866.96</v>
          </cell>
          <cell r="AM254">
            <v>1403457.67</v>
          </cell>
          <cell r="AN254">
            <v>0</v>
          </cell>
          <cell r="AO254">
            <v>53715.509999999995</v>
          </cell>
          <cell r="AP254">
            <v>52181</v>
          </cell>
          <cell r="AQ254">
            <v>0</v>
          </cell>
          <cell r="AR254">
            <v>0</v>
          </cell>
          <cell r="AS254">
            <v>0</v>
          </cell>
          <cell r="AT254">
            <v>55207.380000000005</v>
          </cell>
          <cell r="AU254">
            <v>86693904.769999981</v>
          </cell>
          <cell r="AW254" t="str">
            <v>34307</v>
          </cell>
          <cell r="AX254" t="str">
            <v>1</v>
          </cell>
          <cell r="AY254" t="str">
            <v>532</v>
          </cell>
          <cell r="AZ254">
            <v>7657130.0499999998</v>
          </cell>
        </row>
        <row r="255">
          <cell r="F255" t="str">
            <v>34307</v>
          </cell>
          <cell r="G255">
            <v>25497.57</v>
          </cell>
          <cell r="H255">
            <v>152584.9</v>
          </cell>
          <cell r="I255">
            <v>182571.97</v>
          </cell>
          <cell r="J255">
            <v>0</v>
          </cell>
          <cell r="K255">
            <v>2230.09</v>
          </cell>
          <cell r="L255">
            <v>18385.34</v>
          </cell>
          <cell r="M255">
            <v>70214.16</v>
          </cell>
          <cell r="N255">
            <v>470808.97</v>
          </cell>
          <cell r="O255">
            <v>240007.16999999998</v>
          </cell>
          <cell r="P255">
            <v>12949.93</v>
          </cell>
          <cell r="Q255">
            <v>224802.37999999998</v>
          </cell>
          <cell r="R255">
            <v>4422681.82</v>
          </cell>
          <cell r="S255">
            <v>170659.59000000003</v>
          </cell>
          <cell r="T255">
            <v>0</v>
          </cell>
          <cell r="U255">
            <v>5102.33</v>
          </cell>
          <cell r="V255">
            <v>0</v>
          </cell>
          <cell r="W255">
            <v>0</v>
          </cell>
          <cell r="X255">
            <v>201884.88999999998</v>
          </cell>
          <cell r="Y255">
            <v>141091.15</v>
          </cell>
          <cell r="Z255">
            <v>0</v>
          </cell>
          <cell r="AA255">
            <v>6261.2199999999993</v>
          </cell>
          <cell r="AB255">
            <v>168150.19999999998</v>
          </cell>
          <cell r="AC255">
            <v>153417.75</v>
          </cell>
          <cell r="AD255">
            <v>0</v>
          </cell>
          <cell r="AE255">
            <v>-28002.09</v>
          </cell>
          <cell r="AF255">
            <v>97269.69</v>
          </cell>
          <cell r="AG255">
            <v>52897.17</v>
          </cell>
          <cell r="AH255">
            <v>311023.24</v>
          </cell>
          <cell r="AI255">
            <v>96120.049999999988</v>
          </cell>
          <cell r="AJ255">
            <v>252606.37</v>
          </cell>
          <cell r="AK255">
            <v>6624.24</v>
          </cell>
          <cell r="AL255">
            <v>127422.97</v>
          </cell>
          <cell r="AM255">
            <v>71866.98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7657130.0500000007</v>
          </cell>
          <cell r="AW255" t="str">
            <v>34324</v>
          </cell>
          <cell r="AX255" t="str">
            <v>1</v>
          </cell>
          <cell r="AY255" t="str">
            <v>532</v>
          </cell>
          <cell r="AZ255">
            <v>6505264.0800000001</v>
          </cell>
        </row>
        <row r="256">
          <cell r="F256" t="str">
            <v>34324</v>
          </cell>
          <cell r="G256">
            <v>22501.86</v>
          </cell>
          <cell r="H256">
            <v>104885.71000000002</v>
          </cell>
          <cell r="I256">
            <v>80874.23000000001</v>
          </cell>
          <cell r="J256">
            <v>102247.45999999999</v>
          </cell>
          <cell r="K256">
            <v>20836.709999999995</v>
          </cell>
          <cell r="L256">
            <v>134705.51999999999</v>
          </cell>
          <cell r="M256">
            <v>105792.36</v>
          </cell>
          <cell r="N256">
            <v>303039.98</v>
          </cell>
          <cell r="O256">
            <v>26692.14</v>
          </cell>
          <cell r="P256">
            <v>90422.85</v>
          </cell>
          <cell r="Q256">
            <v>163445.90999999997</v>
          </cell>
          <cell r="R256">
            <v>3213945.51</v>
          </cell>
          <cell r="S256">
            <v>55855.06</v>
          </cell>
          <cell r="T256">
            <v>516654.51999999996</v>
          </cell>
          <cell r="U256">
            <v>116557.91</v>
          </cell>
          <cell r="V256">
            <v>8212.9699999999993</v>
          </cell>
          <cell r="W256">
            <v>39000.129999999997</v>
          </cell>
          <cell r="X256">
            <v>91805.99</v>
          </cell>
          <cell r="Y256">
            <v>81663.81</v>
          </cell>
          <cell r="Z256">
            <v>-4869.59</v>
          </cell>
          <cell r="AA256">
            <v>83265.419999999984</v>
          </cell>
          <cell r="AB256">
            <v>392444.77</v>
          </cell>
          <cell r="AC256">
            <v>108540.56000000001</v>
          </cell>
          <cell r="AD256">
            <v>19982.3</v>
          </cell>
          <cell r="AE256">
            <v>-31659.83</v>
          </cell>
          <cell r="AF256">
            <v>61659.19</v>
          </cell>
          <cell r="AG256">
            <v>9611.2999999999993</v>
          </cell>
          <cell r="AH256">
            <v>193553.41000000003</v>
          </cell>
          <cell r="AI256">
            <v>96720.86</v>
          </cell>
          <cell r="AJ256">
            <v>150751.54</v>
          </cell>
          <cell r="AK256">
            <v>11993.42</v>
          </cell>
          <cell r="AL256">
            <v>77978.45</v>
          </cell>
          <cell r="AM256">
            <v>54623.409999999996</v>
          </cell>
          <cell r="AN256">
            <v>0</v>
          </cell>
          <cell r="AO256">
            <v>0</v>
          </cell>
          <cell r="AP256">
            <v>1528.24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6505264.0799999991</v>
          </cell>
          <cell r="AW256" t="str">
            <v>34401</v>
          </cell>
          <cell r="AX256" t="str">
            <v>1</v>
          </cell>
          <cell r="AY256" t="str">
            <v>532</v>
          </cell>
          <cell r="AZ256">
            <v>19926081.890000001</v>
          </cell>
        </row>
        <row r="257">
          <cell r="F257" t="str">
            <v>34401</v>
          </cell>
          <cell r="G257">
            <v>55605.130000000005</v>
          </cell>
          <cell r="H257">
            <v>373852.45</v>
          </cell>
          <cell r="I257">
            <v>276881.88</v>
          </cell>
          <cell r="J257">
            <v>53317.18</v>
          </cell>
          <cell r="K257">
            <v>0</v>
          </cell>
          <cell r="L257">
            <v>229454.56000000003</v>
          </cell>
          <cell r="M257">
            <v>158526.91</v>
          </cell>
          <cell r="N257">
            <v>1127802.8500000001</v>
          </cell>
          <cell r="O257">
            <v>435687.61000000004</v>
          </cell>
          <cell r="P257">
            <v>128354.12999999999</v>
          </cell>
          <cell r="Q257">
            <v>551854.91999999993</v>
          </cell>
          <cell r="R257">
            <v>11268399.02</v>
          </cell>
          <cell r="S257">
            <v>354807.23</v>
          </cell>
          <cell r="T257">
            <v>1728.63</v>
          </cell>
          <cell r="U257">
            <v>165376.62000000002</v>
          </cell>
          <cell r="V257">
            <v>114458.93000000001</v>
          </cell>
          <cell r="W257">
            <v>58645.36</v>
          </cell>
          <cell r="X257">
            <v>356484.82</v>
          </cell>
          <cell r="Y257">
            <v>421666.81</v>
          </cell>
          <cell r="Z257">
            <v>-2321.56</v>
          </cell>
          <cell r="AA257">
            <v>0</v>
          </cell>
          <cell r="AB257">
            <v>1559796.95</v>
          </cell>
          <cell r="AC257">
            <v>0</v>
          </cell>
          <cell r="AD257">
            <v>0</v>
          </cell>
          <cell r="AE257">
            <v>0</v>
          </cell>
          <cell r="AF257">
            <v>75617.06</v>
          </cell>
          <cell r="AG257">
            <v>45541.88</v>
          </cell>
          <cell r="AH257">
            <v>692507.63</v>
          </cell>
          <cell r="AI257">
            <v>361160.18</v>
          </cell>
          <cell r="AJ257">
            <v>547084.15</v>
          </cell>
          <cell r="AK257">
            <v>5463.22</v>
          </cell>
          <cell r="AL257">
            <v>197833.60000000001</v>
          </cell>
          <cell r="AM257">
            <v>214584.43</v>
          </cell>
          <cell r="AN257">
            <v>91891.709999999992</v>
          </cell>
          <cell r="AO257">
            <v>0</v>
          </cell>
          <cell r="AP257">
            <v>4017.6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19926081.889999997</v>
          </cell>
          <cell r="AW257" t="str">
            <v>34402</v>
          </cell>
          <cell r="AX257" t="str">
            <v>1</v>
          </cell>
          <cell r="AY257" t="str">
            <v>532</v>
          </cell>
          <cell r="AZ257">
            <v>11680377.98</v>
          </cell>
        </row>
        <row r="258">
          <cell r="F258" t="str">
            <v>34402</v>
          </cell>
          <cell r="G258">
            <v>43586.06</v>
          </cell>
          <cell r="H258">
            <v>205772.01000000004</v>
          </cell>
          <cell r="I258">
            <v>154360.62999999998</v>
          </cell>
          <cell r="J258">
            <v>0</v>
          </cell>
          <cell r="K258">
            <v>7740</v>
          </cell>
          <cell r="L258">
            <v>192624.25000000003</v>
          </cell>
          <cell r="M258">
            <v>146274.41</v>
          </cell>
          <cell r="N258">
            <v>1102611.1199999999</v>
          </cell>
          <cell r="O258">
            <v>168885.35</v>
          </cell>
          <cell r="P258">
            <v>0</v>
          </cell>
          <cell r="Q258">
            <v>466495.19000000006</v>
          </cell>
          <cell r="R258">
            <v>6094668.929999996</v>
          </cell>
          <cell r="S258">
            <v>297604.42000000004</v>
          </cell>
          <cell r="T258">
            <v>0</v>
          </cell>
          <cell r="U258">
            <v>24882.400000000001</v>
          </cell>
          <cell r="V258">
            <v>36630.53</v>
          </cell>
          <cell r="W258">
            <v>53159.029999999992</v>
          </cell>
          <cell r="X258">
            <v>214405.15</v>
          </cell>
          <cell r="Y258">
            <v>224963.50999999998</v>
          </cell>
          <cell r="Z258">
            <v>0</v>
          </cell>
          <cell r="AA258">
            <v>0</v>
          </cell>
          <cell r="AB258">
            <v>1048508.63</v>
          </cell>
          <cell r="AC258">
            <v>0</v>
          </cell>
          <cell r="AD258">
            <v>0</v>
          </cell>
          <cell r="AE258">
            <v>-70628.87</v>
          </cell>
          <cell r="AF258">
            <v>82724.990000000005</v>
          </cell>
          <cell r="AG258">
            <v>6833.38</v>
          </cell>
          <cell r="AH258">
            <v>328995.05000000005</v>
          </cell>
          <cell r="AI258">
            <v>135386.13</v>
          </cell>
          <cell r="AJ258">
            <v>454132.26</v>
          </cell>
          <cell r="AK258">
            <v>0</v>
          </cell>
          <cell r="AL258">
            <v>89434.559999999998</v>
          </cell>
          <cell r="AM258">
            <v>162572.04</v>
          </cell>
          <cell r="AN258">
            <v>3917.5899999999997</v>
          </cell>
          <cell r="AO258">
            <v>0</v>
          </cell>
          <cell r="AP258">
            <v>3839.23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11680377.979999999</v>
          </cell>
          <cell r="AW258" t="str">
            <v>35200</v>
          </cell>
          <cell r="AX258" t="str">
            <v>1</v>
          </cell>
          <cell r="AY258" t="str">
            <v>532</v>
          </cell>
          <cell r="AZ258">
            <v>4913171.3499999996</v>
          </cell>
        </row>
        <row r="259">
          <cell r="F259" t="str">
            <v>35200</v>
          </cell>
          <cell r="G259">
            <v>3804.97</v>
          </cell>
          <cell r="H259">
            <v>100254.19</v>
          </cell>
          <cell r="I259">
            <v>38577.24</v>
          </cell>
          <cell r="J259">
            <v>0</v>
          </cell>
          <cell r="K259">
            <v>0</v>
          </cell>
          <cell r="L259">
            <v>505.63</v>
          </cell>
          <cell r="M259">
            <v>83304.51999999999</v>
          </cell>
          <cell r="N259">
            <v>379460.05999999994</v>
          </cell>
          <cell r="O259">
            <v>44060.17</v>
          </cell>
          <cell r="P259">
            <v>0</v>
          </cell>
          <cell r="Q259">
            <v>0</v>
          </cell>
          <cell r="R259">
            <v>2389691.5299999993</v>
          </cell>
          <cell r="S259">
            <v>177187.01000000004</v>
          </cell>
          <cell r="T259">
            <v>570616.37</v>
          </cell>
          <cell r="U259">
            <v>0</v>
          </cell>
          <cell r="V259">
            <v>0</v>
          </cell>
          <cell r="W259">
            <v>0</v>
          </cell>
          <cell r="X259">
            <v>82596.81</v>
          </cell>
          <cell r="Y259">
            <v>109839.88</v>
          </cell>
          <cell r="Z259">
            <v>0</v>
          </cell>
          <cell r="AA259">
            <v>65279.61</v>
          </cell>
          <cell r="AB259">
            <v>216954.5</v>
          </cell>
          <cell r="AC259">
            <v>40695.56</v>
          </cell>
          <cell r="AD259">
            <v>0</v>
          </cell>
          <cell r="AE259">
            <v>-63598.54</v>
          </cell>
          <cell r="AF259">
            <v>0</v>
          </cell>
          <cell r="AG259">
            <v>12858.15</v>
          </cell>
          <cell r="AH259">
            <v>181651.54</v>
          </cell>
          <cell r="AI259">
            <v>197849.38</v>
          </cell>
          <cell r="AJ259">
            <v>187055</v>
          </cell>
          <cell r="AK259">
            <v>0</v>
          </cell>
          <cell r="AL259">
            <v>65611</v>
          </cell>
          <cell r="AM259">
            <v>28916.77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4913171.3499999987</v>
          </cell>
          <cell r="AW259" t="str">
            <v>36101</v>
          </cell>
          <cell r="AX259" t="str">
            <v>1</v>
          </cell>
          <cell r="AY259" t="str">
            <v>532</v>
          </cell>
          <cell r="AZ259">
            <v>748869.97</v>
          </cell>
        </row>
        <row r="260">
          <cell r="F260" t="str">
            <v>36101</v>
          </cell>
          <cell r="G260">
            <v>3231.48</v>
          </cell>
          <cell r="H260">
            <v>27120.490000000005</v>
          </cell>
          <cell r="I260">
            <v>82552.070000000007</v>
          </cell>
          <cell r="J260">
            <v>720</v>
          </cell>
          <cell r="K260">
            <v>0</v>
          </cell>
          <cell r="L260">
            <v>0</v>
          </cell>
          <cell r="M260">
            <v>4730.8100000000004</v>
          </cell>
          <cell r="N260">
            <v>12641.439999999999</v>
          </cell>
          <cell r="O260">
            <v>0</v>
          </cell>
          <cell r="P260">
            <v>0</v>
          </cell>
          <cell r="Q260">
            <v>0</v>
          </cell>
          <cell r="R260">
            <v>304151.88999999996</v>
          </cell>
          <cell r="S260">
            <v>3205.5299999999997</v>
          </cell>
          <cell r="T260">
            <v>73755.48000000001</v>
          </cell>
          <cell r="U260">
            <v>0</v>
          </cell>
          <cell r="V260">
            <v>0</v>
          </cell>
          <cell r="W260">
            <v>0</v>
          </cell>
          <cell r="X260">
            <v>19072.599999999999</v>
          </cell>
          <cell r="Y260">
            <v>34860.350000000006</v>
          </cell>
          <cell r="Z260">
            <v>0</v>
          </cell>
          <cell r="AA260">
            <v>5019.62</v>
          </cell>
          <cell r="AB260">
            <v>76556.479999999996</v>
          </cell>
          <cell r="AC260">
            <v>12297.070000000002</v>
          </cell>
          <cell r="AD260">
            <v>0</v>
          </cell>
          <cell r="AE260">
            <v>-2130.6999999999998</v>
          </cell>
          <cell r="AF260">
            <v>0</v>
          </cell>
          <cell r="AG260">
            <v>9943.35</v>
          </cell>
          <cell r="AH260">
            <v>30040.260000000002</v>
          </cell>
          <cell r="AI260">
            <v>10757.84</v>
          </cell>
          <cell r="AJ260">
            <v>18587.04</v>
          </cell>
          <cell r="AK260">
            <v>0</v>
          </cell>
          <cell r="AL260">
            <v>12995.75</v>
          </cell>
          <cell r="AM260">
            <v>8761.1200000000008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748869.96999999986</v>
          </cell>
          <cell r="AW260" t="str">
            <v>36140</v>
          </cell>
          <cell r="AX260" t="str">
            <v>1</v>
          </cell>
          <cell r="AY260" t="str">
            <v>532</v>
          </cell>
          <cell r="AZ260">
            <v>61477888.609999999</v>
          </cell>
        </row>
        <row r="261">
          <cell r="F261" t="str">
            <v>36140</v>
          </cell>
          <cell r="G261">
            <v>123229.97999999998</v>
          </cell>
          <cell r="H261">
            <v>397183.93</v>
          </cell>
          <cell r="I261">
            <v>833015.72999999986</v>
          </cell>
          <cell r="J261">
            <v>246387.13</v>
          </cell>
          <cell r="K261">
            <v>205774.66</v>
          </cell>
          <cell r="L261">
            <v>1445916.0899999999</v>
          </cell>
          <cell r="M261">
            <v>692411.51</v>
          </cell>
          <cell r="N261">
            <v>3491802.35</v>
          </cell>
          <cell r="O261">
            <v>1689608.9</v>
          </cell>
          <cell r="P261">
            <v>737498.12</v>
          </cell>
          <cell r="Q261">
            <v>1903278.6900000004</v>
          </cell>
          <cell r="R261">
            <v>36115680.969999991</v>
          </cell>
          <cell r="S261">
            <v>1434755.91</v>
          </cell>
          <cell r="T261">
            <v>0</v>
          </cell>
          <cell r="U261">
            <v>642435.89</v>
          </cell>
          <cell r="V261">
            <v>218738.47999999998</v>
          </cell>
          <cell r="W261">
            <v>149877.06999999998</v>
          </cell>
          <cell r="X261">
            <v>1094294.8499999999</v>
          </cell>
          <cell r="Y261">
            <v>1306937.7399999998</v>
          </cell>
          <cell r="Z261">
            <v>-35530.129999999997</v>
          </cell>
          <cell r="AA261">
            <v>218748.07</v>
          </cell>
          <cell r="AB261">
            <v>977206.05</v>
          </cell>
          <cell r="AC261">
            <v>290858.50999999995</v>
          </cell>
          <cell r="AD261">
            <v>45052</v>
          </cell>
          <cell r="AE261">
            <v>-333571.02</v>
          </cell>
          <cell r="AF261">
            <v>158368.53999999998</v>
          </cell>
          <cell r="AG261">
            <v>508531.66</v>
          </cell>
          <cell r="AH261">
            <v>1832586.74</v>
          </cell>
          <cell r="AI261">
            <v>1975745.9800000002</v>
          </cell>
          <cell r="AJ261">
            <v>1463133.3</v>
          </cell>
          <cell r="AK261">
            <v>12166.35</v>
          </cell>
          <cell r="AL261">
            <v>358867.15</v>
          </cell>
          <cell r="AM261">
            <v>1105695.76</v>
          </cell>
          <cell r="AN261">
            <v>1.2732925824820995E-11</v>
          </cell>
          <cell r="AO261">
            <v>136892.94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34308.71</v>
          </cell>
          <cell r="AU261">
            <v>61477888.609999962</v>
          </cell>
          <cell r="AW261" t="str">
            <v>36250</v>
          </cell>
          <cell r="AX261" t="str">
            <v>1</v>
          </cell>
          <cell r="AY261" t="str">
            <v>532</v>
          </cell>
          <cell r="AZ261">
            <v>8501305.8900000006</v>
          </cell>
        </row>
        <row r="262">
          <cell r="F262" t="str">
            <v>36250</v>
          </cell>
          <cell r="G262">
            <v>24289.31</v>
          </cell>
          <cell r="H262">
            <v>126601.83</v>
          </cell>
          <cell r="I262">
            <v>202539.74999999997</v>
          </cell>
          <cell r="J262">
            <v>54244.59</v>
          </cell>
          <cell r="K262">
            <v>12732.71</v>
          </cell>
          <cell r="L262">
            <v>146820.53</v>
          </cell>
          <cell r="M262">
            <v>219258.2</v>
          </cell>
          <cell r="N262">
            <v>486690.94</v>
          </cell>
          <cell r="O262">
            <v>101036.11</v>
          </cell>
          <cell r="P262">
            <v>60489.450000000004</v>
          </cell>
          <cell r="Q262">
            <v>312280.76999999996</v>
          </cell>
          <cell r="R262">
            <v>4561228.4800000004</v>
          </cell>
          <cell r="S262">
            <v>74696.309999999983</v>
          </cell>
          <cell r="T262">
            <v>646018.65</v>
          </cell>
          <cell r="U262">
            <v>54622.049999999996</v>
          </cell>
          <cell r="V262">
            <v>0</v>
          </cell>
          <cell r="W262">
            <v>17273.559999999998</v>
          </cell>
          <cell r="X262">
            <v>173473.55</v>
          </cell>
          <cell r="Y262">
            <v>149987.37000000002</v>
          </cell>
          <cell r="Z262">
            <v>0</v>
          </cell>
          <cell r="AA262">
            <v>38674.299999999996</v>
          </cell>
          <cell r="AB262">
            <v>223393.4</v>
          </cell>
          <cell r="AC262">
            <v>40608.25</v>
          </cell>
          <cell r="AD262">
            <v>10942.39</v>
          </cell>
          <cell r="AE262">
            <v>-15427.23</v>
          </cell>
          <cell r="AF262">
            <v>0</v>
          </cell>
          <cell r="AG262">
            <v>11731.41</v>
          </cell>
          <cell r="AH262">
            <v>290620.71999999997</v>
          </cell>
          <cell r="AI262">
            <v>109756.61</v>
          </cell>
          <cell r="AJ262">
            <v>201401.1</v>
          </cell>
          <cell r="AK262">
            <v>0</v>
          </cell>
          <cell r="AL262">
            <v>57045.43</v>
          </cell>
          <cell r="AM262">
            <v>105654.43</v>
          </cell>
          <cell r="AN262">
            <v>0</v>
          </cell>
          <cell r="AO262">
            <v>0</v>
          </cell>
          <cell r="AP262">
            <v>2620.92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8501305.8899999987</v>
          </cell>
          <cell r="AW262" t="str">
            <v>36300</v>
          </cell>
          <cell r="AX262" t="str">
            <v>1</v>
          </cell>
          <cell r="AY262" t="str">
            <v>532</v>
          </cell>
          <cell r="AZ262">
            <v>3259153.93</v>
          </cell>
        </row>
        <row r="263">
          <cell r="F263" t="str">
            <v>36300</v>
          </cell>
          <cell r="G263">
            <v>8079.91</v>
          </cell>
          <cell r="H263">
            <v>125079.86</v>
          </cell>
          <cell r="I263">
            <v>147274.82</v>
          </cell>
          <cell r="J263">
            <v>0</v>
          </cell>
          <cell r="K263">
            <v>0</v>
          </cell>
          <cell r="L263">
            <v>28292.910000000003</v>
          </cell>
          <cell r="M263">
            <v>36862.31</v>
          </cell>
          <cell r="N263">
            <v>114101.06</v>
          </cell>
          <cell r="O263">
            <v>36747.919999999998</v>
          </cell>
          <cell r="P263">
            <v>0</v>
          </cell>
          <cell r="Q263">
            <v>0</v>
          </cell>
          <cell r="R263">
            <v>1813625.7500000009</v>
          </cell>
          <cell r="S263">
            <v>181473.85000000003</v>
          </cell>
          <cell r="T263">
            <v>0</v>
          </cell>
          <cell r="U263">
            <v>18071.14</v>
          </cell>
          <cell r="V263">
            <v>0</v>
          </cell>
          <cell r="W263">
            <v>94.05</v>
          </cell>
          <cell r="X263">
            <v>82000.210000000006</v>
          </cell>
          <cell r="Y263">
            <v>91484.569999999992</v>
          </cell>
          <cell r="Z263">
            <v>0</v>
          </cell>
          <cell r="AA263">
            <v>0</v>
          </cell>
          <cell r="AB263">
            <v>90303.02</v>
          </cell>
          <cell r="AC263">
            <v>4557.1100000000006</v>
          </cell>
          <cell r="AD263">
            <v>0</v>
          </cell>
          <cell r="AE263">
            <v>-45733.37</v>
          </cell>
          <cell r="AF263">
            <v>0</v>
          </cell>
          <cell r="AG263">
            <v>13739.57</v>
          </cell>
          <cell r="AH263">
            <v>165552.79999999999</v>
          </cell>
          <cell r="AI263">
            <v>84840.2</v>
          </cell>
          <cell r="AJ263">
            <v>127094.45</v>
          </cell>
          <cell r="AK263">
            <v>0</v>
          </cell>
          <cell r="AL263">
            <v>65264.7</v>
          </cell>
          <cell r="AM263">
            <v>59554.75</v>
          </cell>
          <cell r="AN263">
            <v>10792.34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3259153.9300000006</v>
          </cell>
          <cell r="AW263" t="str">
            <v>36400</v>
          </cell>
          <cell r="AX263" t="str">
            <v>1</v>
          </cell>
          <cell r="AY263" t="str">
            <v>532</v>
          </cell>
          <cell r="AZ263">
            <v>8514361.6999999993</v>
          </cell>
        </row>
        <row r="264">
          <cell r="F264" t="str">
            <v>36400</v>
          </cell>
          <cell r="G264">
            <v>28853.54</v>
          </cell>
          <cell r="H264">
            <v>196356.80999999997</v>
          </cell>
          <cell r="I264">
            <v>206051.03</v>
          </cell>
          <cell r="J264">
            <v>76862.28</v>
          </cell>
          <cell r="K264">
            <v>3331.7</v>
          </cell>
          <cell r="L264">
            <v>122155.56000000001</v>
          </cell>
          <cell r="M264">
            <v>96994.999999999985</v>
          </cell>
          <cell r="N264">
            <v>686431.6</v>
          </cell>
          <cell r="O264">
            <v>115231.7</v>
          </cell>
          <cell r="P264">
            <v>0</v>
          </cell>
          <cell r="Q264">
            <v>167202.22999999998</v>
          </cell>
          <cell r="R264">
            <v>4620521.2399999993</v>
          </cell>
          <cell r="S264">
            <v>375551.35</v>
          </cell>
          <cell r="T264">
            <v>0</v>
          </cell>
          <cell r="U264">
            <v>42302.810000000005</v>
          </cell>
          <cell r="V264">
            <v>0</v>
          </cell>
          <cell r="W264">
            <v>0</v>
          </cell>
          <cell r="X264">
            <v>160742.22</v>
          </cell>
          <cell r="Y264">
            <v>242246.51</v>
          </cell>
          <cell r="Z264">
            <v>0</v>
          </cell>
          <cell r="AA264">
            <v>0</v>
          </cell>
          <cell r="AB264">
            <v>297390.73000000004</v>
          </cell>
          <cell r="AC264">
            <v>97655.67</v>
          </cell>
          <cell r="AD264">
            <v>16172.14</v>
          </cell>
          <cell r="AE264">
            <v>-63571.69</v>
          </cell>
          <cell r="AF264">
            <v>0</v>
          </cell>
          <cell r="AG264">
            <v>82764.039999999994</v>
          </cell>
          <cell r="AH264">
            <v>336389.49</v>
          </cell>
          <cell r="AI264">
            <v>242608.16000000003</v>
          </cell>
          <cell r="AJ264">
            <v>225890.54</v>
          </cell>
          <cell r="AK264">
            <v>6175.2</v>
          </cell>
          <cell r="AL264">
            <v>102131.63</v>
          </cell>
          <cell r="AM264">
            <v>29920.21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8514361.6999999993</v>
          </cell>
          <cell r="AW264" t="str">
            <v>36401</v>
          </cell>
          <cell r="AX264" t="str">
            <v>1</v>
          </cell>
          <cell r="AY264" t="str">
            <v>532</v>
          </cell>
          <cell r="AZ264">
            <v>3405502.26</v>
          </cell>
        </row>
        <row r="265">
          <cell r="F265" t="str">
            <v>36401</v>
          </cell>
          <cell r="G265">
            <v>12669.21</v>
          </cell>
          <cell r="H265">
            <v>69464.900000000009</v>
          </cell>
          <cell r="I265">
            <v>97138.93</v>
          </cell>
          <cell r="J265">
            <v>0</v>
          </cell>
          <cell r="K265">
            <v>0</v>
          </cell>
          <cell r="L265">
            <v>43371.47</v>
          </cell>
          <cell r="M265">
            <v>20924.829999999998</v>
          </cell>
          <cell r="N265">
            <v>239097.3</v>
          </cell>
          <cell r="O265">
            <v>14448.95</v>
          </cell>
          <cell r="P265">
            <v>0</v>
          </cell>
          <cell r="Q265">
            <v>41179.519999999997</v>
          </cell>
          <cell r="R265">
            <v>1920527.0099999993</v>
          </cell>
          <cell r="S265">
            <v>131216.93</v>
          </cell>
          <cell r="T265">
            <v>0</v>
          </cell>
          <cell r="U265">
            <v>12617.740000000002</v>
          </cell>
          <cell r="V265">
            <v>102.54</v>
          </cell>
          <cell r="W265">
            <v>0</v>
          </cell>
          <cell r="X265">
            <v>64439.55</v>
          </cell>
          <cell r="Y265">
            <v>87884.1</v>
          </cell>
          <cell r="Z265">
            <v>0</v>
          </cell>
          <cell r="AA265">
            <v>50119.659999999996</v>
          </cell>
          <cell r="AB265">
            <v>85132.160000000003</v>
          </cell>
          <cell r="AC265">
            <v>23658.460000000003</v>
          </cell>
          <cell r="AD265">
            <v>7774.95</v>
          </cell>
          <cell r="AE265">
            <v>-35907.86</v>
          </cell>
          <cell r="AF265">
            <v>0</v>
          </cell>
          <cell r="AG265">
            <v>45680.17</v>
          </cell>
          <cell r="AH265">
            <v>155630.97</v>
          </cell>
          <cell r="AI265">
            <v>48087.55</v>
          </cell>
          <cell r="AJ265">
            <v>147185.73000000001</v>
          </cell>
          <cell r="AK265">
            <v>1537.22</v>
          </cell>
          <cell r="AL265">
            <v>50997.89</v>
          </cell>
          <cell r="AM265">
            <v>61760.729999999996</v>
          </cell>
          <cell r="AN265">
            <v>0</v>
          </cell>
          <cell r="AO265">
            <v>0</v>
          </cell>
          <cell r="AP265">
            <v>8761.65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3405502.2600000002</v>
          </cell>
          <cell r="AW265" t="str">
            <v>36402</v>
          </cell>
          <cell r="AX265" t="str">
            <v>1</v>
          </cell>
          <cell r="AY265" t="str">
            <v>532</v>
          </cell>
          <cell r="AZ265">
            <v>3920558.27</v>
          </cell>
        </row>
        <row r="266">
          <cell r="F266" t="str">
            <v>36402</v>
          </cell>
          <cell r="G266">
            <v>29540.480000000003</v>
          </cell>
          <cell r="H266">
            <v>91265.549999999988</v>
          </cell>
          <cell r="I266">
            <v>109632.32000000001</v>
          </cell>
          <cell r="J266">
            <v>63934.93</v>
          </cell>
          <cell r="K266">
            <v>0</v>
          </cell>
          <cell r="L266">
            <v>14999.94</v>
          </cell>
          <cell r="M266">
            <v>19159.150000000001</v>
          </cell>
          <cell r="N266">
            <v>140808.91999999998</v>
          </cell>
          <cell r="O266">
            <v>6250.43</v>
          </cell>
          <cell r="P266">
            <v>31566.47</v>
          </cell>
          <cell r="Q266">
            <v>52793.46</v>
          </cell>
          <cell r="R266">
            <v>2171834.4799999995</v>
          </cell>
          <cell r="S266">
            <v>205442.28000000003</v>
          </cell>
          <cell r="T266">
            <v>0</v>
          </cell>
          <cell r="U266">
            <v>11729.42</v>
          </cell>
          <cell r="V266">
            <v>0</v>
          </cell>
          <cell r="W266">
            <v>0</v>
          </cell>
          <cell r="X266">
            <v>100181.47</v>
          </cell>
          <cell r="Y266">
            <v>176812.19</v>
          </cell>
          <cell r="Z266">
            <v>0</v>
          </cell>
          <cell r="AA266">
            <v>42427.7</v>
          </cell>
          <cell r="AB266">
            <v>216822.15</v>
          </cell>
          <cell r="AC266">
            <v>66085.83</v>
          </cell>
          <cell r="AD266">
            <v>10593.08</v>
          </cell>
          <cell r="AE266">
            <v>-62479.25</v>
          </cell>
          <cell r="AF266">
            <v>0</v>
          </cell>
          <cell r="AG266">
            <v>41573.079999999994</v>
          </cell>
          <cell r="AH266">
            <v>102386.73</v>
          </cell>
          <cell r="AI266">
            <v>58352.78</v>
          </cell>
          <cell r="AJ266">
            <v>101498.38</v>
          </cell>
          <cell r="AK266">
            <v>0</v>
          </cell>
          <cell r="AL266">
            <v>30560.57</v>
          </cell>
          <cell r="AM266">
            <v>49442.55</v>
          </cell>
          <cell r="AN266">
            <v>0</v>
          </cell>
          <cell r="AO266">
            <v>0</v>
          </cell>
          <cell r="AP266">
            <v>37343.18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3920558.2699999991</v>
          </cell>
          <cell r="AW266" t="str">
            <v>37501</v>
          </cell>
          <cell r="AX266" t="str">
            <v>1</v>
          </cell>
          <cell r="AY266" t="str">
            <v>532</v>
          </cell>
          <cell r="AZ266">
            <v>103464435.8</v>
          </cell>
        </row>
        <row r="267">
          <cell r="F267" t="str">
            <v>37501</v>
          </cell>
          <cell r="G267">
            <v>242112.41</v>
          </cell>
          <cell r="H267">
            <v>640686.05999999982</v>
          </cell>
          <cell r="I267">
            <v>1111960.76</v>
          </cell>
          <cell r="J267">
            <v>931766.40999999992</v>
          </cell>
          <cell r="K267">
            <v>600686.03</v>
          </cell>
          <cell r="L267">
            <v>2137002.4</v>
          </cell>
          <cell r="M267">
            <v>2145724.9900000007</v>
          </cell>
          <cell r="N267">
            <v>6656752.1999999993</v>
          </cell>
          <cell r="O267">
            <v>2765621.26</v>
          </cell>
          <cell r="P267">
            <v>916532.8</v>
          </cell>
          <cell r="Q267">
            <v>3175056.6099999994</v>
          </cell>
          <cell r="R267">
            <v>60211553.390000008</v>
          </cell>
          <cell r="S267">
            <v>1827230.63</v>
          </cell>
          <cell r="T267">
            <v>0</v>
          </cell>
          <cell r="U267">
            <v>2348802.84</v>
          </cell>
          <cell r="V267">
            <v>0</v>
          </cell>
          <cell r="W267">
            <v>191821.43000000002</v>
          </cell>
          <cell r="X267">
            <v>1480993.23</v>
          </cell>
          <cell r="Y267">
            <v>1916944.26</v>
          </cell>
          <cell r="Z267">
            <v>-99701.25</v>
          </cell>
          <cell r="AA267">
            <v>397846.74</v>
          </cell>
          <cell r="AB267">
            <v>2223152.1</v>
          </cell>
          <cell r="AC267">
            <v>358047.21</v>
          </cell>
          <cell r="AD267">
            <v>35184</v>
          </cell>
          <cell r="AE267">
            <v>-166011.71</v>
          </cell>
          <cell r="AF267">
            <v>373665.27</v>
          </cell>
          <cell r="AG267">
            <v>778523.83000000007</v>
          </cell>
          <cell r="AH267">
            <v>3654823.4199999995</v>
          </cell>
          <cell r="AI267">
            <v>1368704.59</v>
          </cell>
          <cell r="AJ267">
            <v>2127953.31</v>
          </cell>
          <cell r="AK267">
            <v>125297.69</v>
          </cell>
          <cell r="AL267">
            <v>735220.13</v>
          </cell>
          <cell r="AM267">
            <v>2136533.85</v>
          </cell>
          <cell r="AN267">
            <v>-31724.940000000031</v>
          </cell>
          <cell r="AO267">
            <v>145673.85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103464435.8</v>
          </cell>
          <cell r="AW267" t="str">
            <v>37502</v>
          </cell>
          <cell r="AX267" t="str">
            <v>1</v>
          </cell>
          <cell r="AY267" t="str">
            <v>532</v>
          </cell>
          <cell r="AZ267">
            <v>48839993.75</v>
          </cell>
        </row>
        <row r="268">
          <cell r="F268" t="str">
            <v>37502</v>
          </cell>
          <cell r="G268">
            <v>127629.15999999999</v>
          </cell>
          <cell r="H268">
            <v>363086.68</v>
          </cell>
          <cell r="I268">
            <v>578252.41000000015</v>
          </cell>
          <cell r="J268">
            <v>348492.77999999997</v>
          </cell>
          <cell r="K268">
            <v>142753.94</v>
          </cell>
          <cell r="L268">
            <v>1548354.9900000009</v>
          </cell>
          <cell r="M268">
            <v>307971.42</v>
          </cell>
          <cell r="N268">
            <v>2891342.98</v>
          </cell>
          <cell r="O268">
            <v>1276366.5800000008</v>
          </cell>
          <cell r="P268">
            <v>383483.85000000003</v>
          </cell>
          <cell r="Q268">
            <v>1505964.3900000001</v>
          </cell>
          <cell r="R268">
            <v>29627053.279999994</v>
          </cell>
          <cell r="S268">
            <v>682024.08</v>
          </cell>
          <cell r="T268">
            <v>60235.1</v>
          </cell>
          <cell r="U268">
            <v>311903.54000000004</v>
          </cell>
          <cell r="V268">
            <v>150982.63</v>
          </cell>
          <cell r="W268">
            <v>180289.74</v>
          </cell>
          <cell r="X268">
            <v>539738.92999999993</v>
          </cell>
          <cell r="Y268">
            <v>860731.01</v>
          </cell>
          <cell r="Z268">
            <v>-8242.93</v>
          </cell>
          <cell r="AA268">
            <v>266006.65999999997</v>
          </cell>
          <cell r="AB268">
            <v>1712857.26</v>
          </cell>
          <cell r="AC268">
            <v>377193.24999999994</v>
          </cell>
          <cell r="AD268">
            <v>44400</v>
          </cell>
          <cell r="AE268">
            <v>-132826.14000000001</v>
          </cell>
          <cell r="AF268">
            <v>189607.66</v>
          </cell>
          <cell r="AG268">
            <v>221707.46</v>
          </cell>
          <cell r="AH268">
            <v>1570316.07</v>
          </cell>
          <cell r="AI268">
            <v>585460.34</v>
          </cell>
          <cell r="AJ268">
            <v>1068414.8800000001</v>
          </cell>
          <cell r="AK268">
            <v>16826.72</v>
          </cell>
          <cell r="AL268">
            <v>362128.88</v>
          </cell>
          <cell r="AM268">
            <v>627957.34</v>
          </cell>
          <cell r="AN268">
            <v>587.5</v>
          </cell>
          <cell r="AO268">
            <v>29041.68</v>
          </cell>
          <cell r="AP268">
            <v>21899.630000000005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48839993.75</v>
          </cell>
          <cell r="AW268" t="str">
            <v>37503</v>
          </cell>
          <cell r="AX268" t="str">
            <v>1</v>
          </cell>
          <cell r="AY268" t="str">
            <v>532</v>
          </cell>
          <cell r="AZ268">
            <v>21303214.5</v>
          </cell>
        </row>
        <row r="269">
          <cell r="F269" t="str">
            <v>37503</v>
          </cell>
          <cell r="G269">
            <v>69833.740000000005</v>
          </cell>
          <cell r="H269">
            <v>294461.62</v>
          </cell>
          <cell r="I269">
            <v>278896.93</v>
          </cell>
          <cell r="J269">
            <v>135503.24</v>
          </cell>
          <cell r="K269">
            <v>14869</v>
          </cell>
          <cell r="L269">
            <v>475766.81000000011</v>
          </cell>
          <cell r="M269">
            <v>430230.16000000003</v>
          </cell>
          <cell r="N269">
            <v>1272371.51</v>
          </cell>
          <cell r="O269">
            <v>551029.80000000005</v>
          </cell>
          <cell r="P269">
            <v>187314.56999999998</v>
          </cell>
          <cell r="Q269">
            <v>732751.2300000001</v>
          </cell>
          <cell r="R269">
            <v>11871866.939999996</v>
          </cell>
          <cell r="S269">
            <v>602164.63</v>
          </cell>
          <cell r="T269">
            <v>0</v>
          </cell>
          <cell r="U269">
            <v>130068.73999999999</v>
          </cell>
          <cell r="V269">
            <v>117053.16999999998</v>
          </cell>
          <cell r="W269">
            <v>97168.98000000001</v>
          </cell>
          <cell r="X269">
            <v>351736.65</v>
          </cell>
          <cell r="Y269">
            <v>297485.94999999995</v>
          </cell>
          <cell r="Z269">
            <v>-1366.84</v>
          </cell>
          <cell r="AA269">
            <v>136772.08999999997</v>
          </cell>
          <cell r="AB269">
            <v>762270.79999999993</v>
          </cell>
          <cell r="AC269">
            <v>112592.63</v>
          </cell>
          <cell r="AD269">
            <v>28862</v>
          </cell>
          <cell r="AE269">
            <v>-37328.660000000003</v>
          </cell>
          <cell r="AF269">
            <v>154982.21</v>
          </cell>
          <cell r="AG269">
            <v>261830.42999999996</v>
          </cell>
          <cell r="AH269">
            <v>797542.22</v>
          </cell>
          <cell r="AI269">
            <v>293363.67000000004</v>
          </cell>
          <cell r="AJ269">
            <v>545196.31999999995</v>
          </cell>
          <cell r="AK269">
            <v>11404.77</v>
          </cell>
          <cell r="AL269">
            <v>122769.17</v>
          </cell>
          <cell r="AM269">
            <v>181605.97</v>
          </cell>
          <cell r="AN269">
            <v>0</v>
          </cell>
          <cell r="AO269">
            <v>0</v>
          </cell>
          <cell r="AP269">
            <v>16229.159999999998</v>
          </cell>
          <cell r="AQ269">
            <v>0</v>
          </cell>
          <cell r="AR269">
            <v>0</v>
          </cell>
          <cell r="AS269">
            <v>0</v>
          </cell>
          <cell r="AT269">
            <v>5914.89</v>
          </cell>
          <cell r="AU269">
            <v>21303214.499999996</v>
          </cell>
          <cell r="AW269" t="str">
            <v>37504</v>
          </cell>
          <cell r="AX269" t="str">
            <v>1</v>
          </cell>
          <cell r="AY269" t="str">
            <v>532</v>
          </cell>
          <cell r="AZ269">
            <v>24412219.620000001</v>
          </cell>
        </row>
        <row r="270">
          <cell r="F270" t="str">
            <v>37504</v>
          </cell>
          <cell r="G270">
            <v>38551.360000000001</v>
          </cell>
          <cell r="H270">
            <v>262109.81999999998</v>
          </cell>
          <cell r="I270">
            <v>329548.91000000009</v>
          </cell>
          <cell r="J270">
            <v>146006.57</v>
          </cell>
          <cell r="K270">
            <v>24462.21</v>
          </cell>
          <cell r="L270">
            <v>474072.43000000005</v>
          </cell>
          <cell r="M270">
            <v>204502.47999999998</v>
          </cell>
          <cell r="N270">
            <v>1664715.05</v>
          </cell>
          <cell r="O270">
            <v>605134.65999999992</v>
          </cell>
          <cell r="P270">
            <v>178988.62999999998</v>
          </cell>
          <cell r="Q270">
            <v>881789.79</v>
          </cell>
          <cell r="R270">
            <v>14501031.820000008</v>
          </cell>
          <cell r="S270">
            <v>522679.21</v>
          </cell>
          <cell r="T270">
            <v>0</v>
          </cell>
          <cell r="U270">
            <v>226614.11</v>
          </cell>
          <cell r="V270">
            <v>275123.81</v>
          </cell>
          <cell r="W270">
            <v>82980.509999999995</v>
          </cell>
          <cell r="X270">
            <v>327616.68</v>
          </cell>
          <cell r="Y270">
            <v>375888.97000000003</v>
          </cell>
          <cell r="Z270">
            <v>-2704.43</v>
          </cell>
          <cell r="AA270">
            <v>120087.17000000001</v>
          </cell>
          <cell r="AB270">
            <v>731027.93</v>
          </cell>
          <cell r="AC270">
            <v>112334.20999999999</v>
          </cell>
          <cell r="AD270">
            <v>33727.949999999997</v>
          </cell>
          <cell r="AE270">
            <v>-60609.66</v>
          </cell>
          <cell r="AF270">
            <v>43112.44</v>
          </cell>
          <cell r="AG270">
            <v>156274.43</v>
          </cell>
          <cell r="AH270">
            <v>858021.33</v>
          </cell>
          <cell r="AI270">
            <v>236239.02999999997</v>
          </cell>
          <cell r="AJ270">
            <v>581173.07999999996</v>
          </cell>
          <cell r="AK270">
            <v>23863.37</v>
          </cell>
          <cell r="AL270">
            <v>162804.01999999999</v>
          </cell>
          <cell r="AM270">
            <v>295323.92000000004</v>
          </cell>
          <cell r="AN270">
            <v>0</v>
          </cell>
          <cell r="AO270">
            <v>3884.3999999999996</v>
          </cell>
          <cell r="AP270">
            <v>-4156.5900000000011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24412219.620000008</v>
          </cell>
          <cell r="AW270" t="str">
            <v>37505</v>
          </cell>
          <cell r="AX270" t="str">
            <v>1</v>
          </cell>
          <cell r="AY270" t="str">
            <v>532</v>
          </cell>
          <cell r="AZ270">
            <v>16284598.289999999</v>
          </cell>
        </row>
        <row r="271">
          <cell r="F271" t="str">
            <v>37505</v>
          </cell>
          <cell r="G271">
            <v>49010.119999999995</v>
          </cell>
          <cell r="H271">
            <v>271434.90000000002</v>
          </cell>
          <cell r="I271">
            <v>284615.36</v>
          </cell>
          <cell r="J271">
            <v>11170.769999999999</v>
          </cell>
          <cell r="K271">
            <v>3058.97</v>
          </cell>
          <cell r="L271">
            <v>285115.24</v>
          </cell>
          <cell r="M271">
            <v>178634.94</v>
          </cell>
          <cell r="N271">
            <v>1129648.94</v>
          </cell>
          <cell r="O271">
            <v>403616.68000000011</v>
          </cell>
          <cell r="P271">
            <v>123489.35999999999</v>
          </cell>
          <cell r="Q271">
            <v>317684.55999999994</v>
          </cell>
          <cell r="R271">
            <v>9541395.8300000001</v>
          </cell>
          <cell r="S271">
            <v>371809.11</v>
          </cell>
          <cell r="T271">
            <v>208704.64000000001</v>
          </cell>
          <cell r="U271">
            <v>118122.33</v>
          </cell>
          <cell r="V271">
            <v>0</v>
          </cell>
          <cell r="W271">
            <v>0</v>
          </cell>
          <cell r="X271">
            <v>143410.17000000001</v>
          </cell>
          <cell r="Y271">
            <v>365445.21</v>
          </cell>
          <cell r="Z271">
            <v>0</v>
          </cell>
          <cell r="AA271">
            <v>104847.37</v>
          </cell>
          <cell r="AB271">
            <v>569248.80999999994</v>
          </cell>
          <cell r="AC271">
            <v>96592.260000000009</v>
          </cell>
          <cell r="AD271">
            <v>19195.28</v>
          </cell>
          <cell r="AE271">
            <v>-69632.59</v>
          </cell>
          <cell r="AF271">
            <v>0</v>
          </cell>
          <cell r="AG271">
            <v>70893.16</v>
          </cell>
          <cell r="AH271">
            <v>503227.26999999996</v>
          </cell>
          <cell r="AI271">
            <v>267818.38</v>
          </cell>
          <cell r="AJ271">
            <v>362891.03</v>
          </cell>
          <cell r="AK271">
            <v>2898.88</v>
          </cell>
          <cell r="AL271">
            <v>114037.47</v>
          </cell>
          <cell r="AM271">
            <v>442507.44999999995</v>
          </cell>
          <cell r="AN271">
            <v>2628</v>
          </cell>
          <cell r="AO271">
            <v>0</v>
          </cell>
          <cell r="AP271">
            <v>-8921.6099999999988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16284598.290000001</v>
          </cell>
          <cell r="AW271" t="str">
            <v>37506</v>
          </cell>
          <cell r="AX271" t="str">
            <v>1</v>
          </cell>
          <cell r="AY271" t="str">
            <v>532</v>
          </cell>
          <cell r="AZ271">
            <v>16222989.83</v>
          </cell>
        </row>
        <row r="272">
          <cell r="F272" t="str">
            <v>37506</v>
          </cell>
          <cell r="G272">
            <v>27734.98</v>
          </cell>
          <cell r="H272">
            <v>277618.19</v>
          </cell>
          <cell r="I272">
            <v>259508.53</v>
          </cell>
          <cell r="J272">
            <v>249.66</v>
          </cell>
          <cell r="K272">
            <v>1766.84</v>
          </cell>
          <cell r="L272">
            <v>361496.36999999994</v>
          </cell>
          <cell r="M272">
            <v>126503.29000000001</v>
          </cell>
          <cell r="N272">
            <v>1234386.3500000001</v>
          </cell>
          <cell r="O272">
            <v>341649.5799999999</v>
          </cell>
          <cell r="P272">
            <v>0</v>
          </cell>
          <cell r="Q272">
            <v>473264.80999999994</v>
          </cell>
          <cell r="R272">
            <v>8921392.0900000017</v>
          </cell>
          <cell r="S272">
            <v>302336.24000000005</v>
          </cell>
          <cell r="T272">
            <v>171008.18</v>
          </cell>
          <cell r="U272">
            <v>382773.96000000008</v>
          </cell>
          <cell r="V272">
            <v>0</v>
          </cell>
          <cell r="W272">
            <v>64537.69000000001</v>
          </cell>
          <cell r="X272">
            <v>270809.95</v>
          </cell>
          <cell r="Y272">
            <v>283792.27999999997</v>
          </cell>
          <cell r="Z272">
            <v>0</v>
          </cell>
          <cell r="AA272">
            <v>77929.760000000009</v>
          </cell>
          <cell r="AB272">
            <v>632961.56000000006</v>
          </cell>
          <cell r="AC272">
            <v>119512.18</v>
          </cell>
          <cell r="AD272">
            <v>25060</v>
          </cell>
          <cell r="AE272">
            <v>-111694.39999999999</v>
          </cell>
          <cell r="AF272">
            <v>53111.340000000004</v>
          </cell>
          <cell r="AG272">
            <v>114149.60999999999</v>
          </cell>
          <cell r="AH272">
            <v>654057.76</v>
          </cell>
          <cell r="AI272">
            <v>384823.76</v>
          </cell>
          <cell r="AJ272">
            <v>401435.14</v>
          </cell>
          <cell r="AK272">
            <v>18599.28</v>
          </cell>
          <cell r="AL272">
            <v>99595.02</v>
          </cell>
          <cell r="AM272">
            <v>151835.82</v>
          </cell>
          <cell r="AN272">
            <v>0</v>
          </cell>
          <cell r="AO272">
            <v>0</v>
          </cell>
          <cell r="AP272">
            <v>100784.01000000001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16222989.829999998</v>
          </cell>
          <cell r="AW272" t="str">
            <v>37507</v>
          </cell>
          <cell r="AX272" t="str">
            <v>1</v>
          </cell>
          <cell r="AY272" t="str">
            <v>532</v>
          </cell>
          <cell r="AZ272">
            <v>20689552.800000001</v>
          </cell>
        </row>
        <row r="273">
          <cell r="F273" t="str">
            <v>37507</v>
          </cell>
          <cell r="G273">
            <v>84428.420000000013</v>
          </cell>
          <cell r="H273">
            <v>334834.53000000003</v>
          </cell>
          <cell r="I273">
            <v>357818.20999999996</v>
          </cell>
          <cell r="J273">
            <v>90116.67</v>
          </cell>
          <cell r="K273">
            <v>39237.96</v>
          </cell>
          <cell r="L273">
            <v>231463.21000000005</v>
          </cell>
          <cell r="M273">
            <v>262555.00000000006</v>
          </cell>
          <cell r="N273">
            <v>1283614.07</v>
          </cell>
          <cell r="O273">
            <v>313283.51</v>
          </cell>
          <cell r="P273">
            <v>40856.11</v>
          </cell>
          <cell r="Q273">
            <v>586698.44000000006</v>
          </cell>
          <cell r="R273">
            <v>11976185.190000001</v>
          </cell>
          <cell r="S273">
            <v>343311.81999999995</v>
          </cell>
          <cell r="T273">
            <v>250384.97</v>
          </cell>
          <cell r="U273">
            <v>56562.720000000001</v>
          </cell>
          <cell r="V273">
            <v>0</v>
          </cell>
          <cell r="W273">
            <v>96761.63</v>
          </cell>
          <cell r="X273">
            <v>284093.34000000003</v>
          </cell>
          <cell r="Y273">
            <v>446460.59999999992</v>
          </cell>
          <cell r="Z273">
            <v>-6237.11</v>
          </cell>
          <cell r="AA273">
            <v>154862.00000000003</v>
          </cell>
          <cell r="AB273">
            <v>782574.14</v>
          </cell>
          <cell r="AC273">
            <v>245962.73</v>
          </cell>
          <cell r="AD273">
            <v>43600</v>
          </cell>
          <cell r="AE273">
            <v>-37794.61</v>
          </cell>
          <cell r="AF273">
            <v>122565.15</v>
          </cell>
          <cell r="AG273">
            <v>318434.77000000008</v>
          </cell>
          <cell r="AH273">
            <v>669167.59</v>
          </cell>
          <cell r="AI273">
            <v>391067.58</v>
          </cell>
          <cell r="AJ273">
            <v>404148.92</v>
          </cell>
          <cell r="AK273">
            <v>12840.710000000001</v>
          </cell>
          <cell r="AL273">
            <v>117245.33</v>
          </cell>
          <cell r="AM273">
            <v>332135.26</v>
          </cell>
          <cell r="AN273">
            <v>51187.27</v>
          </cell>
          <cell r="AO273">
            <v>0</v>
          </cell>
          <cell r="AP273">
            <v>9126.67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20689552.800000004</v>
          </cell>
          <cell r="AW273" t="str">
            <v>38126</v>
          </cell>
          <cell r="AX273" t="str">
            <v>1</v>
          </cell>
          <cell r="AY273" t="str">
            <v>532</v>
          </cell>
          <cell r="AZ273">
            <v>2242561.2000000002</v>
          </cell>
        </row>
        <row r="274">
          <cell r="F274" t="str">
            <v>38126</v>
          </cell>
          <cell r="G274">
            <v>15041.71</v>
          </cell>
          <cell r="H274">
            <v>55235.47</v>
          </cell>
          <cell r="I274">
            <v>58121.280000000006</v>
          </cell>
          <cell r="J274">
            <v>0</v>
          </cell>
          <cell r="K274">
            <v>0</v>
          </cell>
          <cell r="L274">
            <v>32515.52</v>
          </cell>
          <cell r="M274">
            <v>810</v>
          </cell>
          <cell r="N274">
            <v>135993.29999999999</v>
          </cell>
          <cell r="O274">
            <v>32110.31</v>
          </cell>
          <cell r="P274">
            <v>0</v>
          </cell>
          <cell r="Q274">
            <v>18670.68</v>
          </cell>
          <cell r="R274">
            <v>1159040.94</v>
          </cell>
          <cell r="S274">
            <v>140163.75999999998</v>
          </cell>
          <cell r="T274">
            <v>0</v>
          </cell>
          <cell r="U274">
            <v>564.04</v>
          </cell>
          <cell r="V274">
            <v>0</v>
          </cell>
          <cell r="W274">
            <v>0</v>
          </cell>
          <cell r="X274">
            <v>36735.14</v>
          </cell>
          <cell r="Y274">
            <v>57973.329999999994</v>
          </cell>
          <cell r="Z274">
            <v>0</v>
          </cell>
          <cell r="AA274">
            <v>49653.539999999994</v>
          </cell>
          <cell r="AB274">
            <v>110295.86</v>
          </cell>
          <cell r="AC274">
            <v>80477.03</v>
          </cell>
          <cell r="AD274">
            <v>8612.68</v>
          </cell>
          <cell r="AE274">
            <v>-60901.26</v>
          </cell>
          <cell r="AF274">
            <v>0</v>
          </cell>
          <cell r="AG274">
            <v>19967.400000000001</v>
          </cell>
          <cell r="AH274">
            <v>75582.45</v>
          </cell>
          <cell r="AI274">
            <v>72188.489999999991</v>
          </cell>
          <cell r="AJ274">
            <v>82034.679999999993</v>
          </cell>
          <cell r="AK274">
            <v>12485</v>
          </cell>
          <cell r="AL274">
            <v>28273.5</v>
          </cell>
          <cell r="AM274">
            <v>11396</v>
          </cell>
          <cell r="AN274">
            <v>0</v>
          </cell>
          <cell r="AO274">
            <v>0</v>
          </cell>
          <cell r="AP274">
            <v>9520.35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2242561.2000000002</v>
          </cell>
          <cell r="AW274" t="str">
            <v>38264</v>
          </cell>
          <cell r="AX274" t="str">
            <v>1</v>
          </cell>
          <cell r="AY274" t="str">
            <v>532</v>
          </cell>
          <cell r="AZ274">
            <v>667811.41</v>
          </cell>
        </row>
        <row r="275">
          <cell r="F275" t="str">
            <v>38264</v>
          </cell>
          <cell r="G275">
            <v>1038.79</v>
          </cell>
          <cell r="H275">
            <v>7426.3899999999994</v>
          </cell>
          <cell r="I275">
            <v>76244.320000000007</v>
          </cell>
          <cell r="J275">
            <v>0</v>
          </cell>
          <cell r="K275">
            <v>147.06</v>
          </cell>
          <cell r="L275">
            <v>0</v>
          </cell>
          <cell r="M275">
            <v>6302.9299999999994</v>
          </cell>
          <cell r="N275">
            <v>73427.76999999999</v>
          </cell>
          <cell r="O275">
            <v>0</v>
          </cell>
          <cell r="P275">
            <v>1236.5999999999999</v>
          </cell>
          <cell r="Q275">
            <v>11047.57</v>
          </cell>
          <cell r="R275">
            <v>268351.24000000005</v>
          </cell>
          <cell r="S275">
            <v>33592.75</v>
          </cell>
          <cell r="T275">
            <v>5721</v>
          </cell>
          <cell r="U275">
            <v>1668.48</v>
          </cell>
          <cell r="V275">
            <v>0</v>
          </cell>
          <cell r="W275">
            <v>0</v>
          </cell>
          <cell r="X275">
            <v>9531.66</v>
          </cell>
          <cell r="Y275">
            <v>19461.439999999999</v>
          </cell>
          <cell r="Z275">
            <v>0</v>
          </cell>
          <cell r="AA275">
            <v>0</v>
          </cell>
          <cell r="AB275">
            <v>34791.599999999999</v>
          </cell>
          <cell r="AC275">
            <v>10258.83</v>
          </cell>
          <cell r="AD275">
            <v>7193.33</v>
          </cell>
          <cell r="AE275">
            <v>-11698.89</v>
          </cell>
          <cell r="AF275">
            <v>0</v>
          </cell>
          <cell r="AG275">
            <v>3420.34</v>
          </cell>
          <cell r="AH275">
            <v>34643.72</v>
          </cell>
          <cell r="AI275">
            <v>8662.31</v>
          </cell>
          <cell r="AJ275">
            <v>36909.5</v>
          </cell>
          <cell r="AK275">
            <v>0</v>
          </cell>
          <cell r="AL275">
            <v>10567.78</v>
          </cell>
          <cell r="AM275">
            <v>16342.83</v>
          </cell>
          <cell r="AN275">
            <v>0</v>
          </cell>
          <cell r="AO275">
            <v>0</v>
          </cell>
          <cell r="AP275">
            <v>1522.0600000000002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667811.40999999992</v>
          </cell>
          <cell r="AW275" t="str">
            <v>38265</v>
          </cell>
          <cell r="AX275" t="str">
            <v>1</v>
          </cell>
          <cell r="AY275" t="str">
            <v>532</v>
          </cell>
          <cell r="AZ275">
            <v>2961014.77</v>
          </cell>
        </row>
        <row r="276">
          <cell r="F276" t="str">
            <v>38265</v>
          </cell>
          <cell r="G276">
            <v>4944.87</v>
          </cell>
          <cell r="H276">
            <v>62860.010000000009</v>
          </cell>
          <cell r="I276">
            <v>121806.38</v>
          </cell>
          <cell r="J276">
            <v>0</v>
          </cell>
          <cell r="K276">
            <v>181.85</v>
          </cell>
          <cell r="L276">
            <v>7346.47</v>
          </cell>
          <cell r="M276">
            <v>2778.2799999999997</v>
          </cell>
          <cell r="N276">
            <v>195865</v>
          </cell>
          <cell r="O276">
            <v>108038.27</v>
          </cell>
          <cell r="P276">
            <v>21489.11</v>
          </cell>
          <cell r="Q276">
            <v>83044.06</v>
          </cell>
          <cell r="R276">
            <v>1541547.4499999997</v>
          </cell>
          <cell r="S276">
            <v>119156.51</v>
          </cell>
          <cell r="T276">
            <v>0</v>
          </cell>
          <cell r="U276">
            <v>9645.5</v>
          </cell>
          <cell r="V276">
            <v>0</v>
          </cell>
          <cell r="W276">
            <v>0</v>
          </cell>
          <cell r="X276">
            <v>35746.11</v>
          </cell>
          <cell r="Y276">
            <v>47788.46</v>
          </cell>
          <cell r="Z276">
            <v>-1051.3</v>
          </cell>
          <cell r="AA276">
            <v>22244.85</v>
          </cell>
          <cell r="AB276">
            <v>102160.62</v>
          </cell>
          <cell r="AC276">
            <v>54097.45</v>
          </cell>
          <cell r="AD276">
            <v>8583.75</v>
          </cell>
          <cell r="AE276">
            <v>-81397.2</v>
          </cell>
          <cell r="AF276">
            <v>0</v>
          </cell>
          <cell r="AG276">
            <v>5465.86</v>
          </cell>
          <cell r="AH276">
            <v>50873.09</v>
          </cell>
          <cell r="AI276">
            <v>165304.67000000001</v>
          </cell>
          <cell r="AJ276">
            <v>125077.06999999999</v>
          </cell>
          <cell r="AK276">
            <v>0</v>
          </cell>
          <cell r="AL276">
            <v>37155.919999999998</v>
          </cell>
          <cell r="AM276">
            <v>62079.909999999996</v>
          </cell>
          <cell r="AN276">
            <v>0</v>
          </cell>
          <cell r="AO276">
            <v>0</v>
          </cell>
          <cell r="AP276">
            <v>1071.8500000000004</v>
          </cell>
          <cell r="AQ276">
            <v>0</v>
          </cell>
          <cell r="AR276">
            <v>7300.56</v>
          </cell>
          <cell r="AS276">
            <v>0</v>
          </cell>
          <cell r="AT276">
            <v>39809.339999999989</v>
          </cell>
          <cell r="AU276">
            <v>2961014.7699999996</v>
          </cell>
          <cell r="AW276" t="str">
            <v>38267</v>
          </cell>
          <cell r="AX276" t="str">
            <v>1</v>
          </cell>
          <cell r="AY276" t="str">
            <v>532</v>
          </cell>
          <cell r="AZ276">
            <v>21768535.010000002</v>
          </cell>
        </row>
        <row r="277">
          <cell r="F277" t="str">
            <v>38267</v>
          </cell>
          <cell r="G277">
            <v>136655.02000000002</v>
          </cell>
          <cell r="H277">
            <v>267426.13</v>
          </cell>
          <cell r="I277">
            <v>307899.83</v>
          </cell>
          <cell r="J277">
            <v>121033.47</v>
          </cell>
          <cell r="K277">
            <v>0</v>
          </cell>
          <cell r="L277">
            <v>304628.56</v>
          </cell>
          <cell r="M277">
            <v>302030.2</v>
          </cell>
          <cell r="N277">
            <v>1265782.1300000001</v>
          </cell>
          <cell r="O277">
            <v>397366.11000000004</v>
          </cell>
          <cell r="P277">
            <v>76666.31</v>
          </cell>
          <cell r="Q277">
            <v>651167.98</v>
          </cell>
          <cell r="R277">
            <v>12137504.069999998</v>
          </cell>
          <cell r="S277">
            <v>676578.34</v>
          </cell>
          <cell r="T277">
            <v>0</v>
          </cell>
          <cell r="U277">
            <v>209301.35000000003</v>
          </cell>
          <cell r="V277">
            <v>11861.54</v>
          </cell>
          <cell r="W277">
            <v>63851.710000000006</v>
          </cell>
          <cell r="X277">
            <v>411258.73</v>
          </cell>
          <cell r="Y277">
            <v>361529.87000000005</v>
          </cell>
          <cell r="Z277">
            <v>-3499.6</v>
          </cell>
          <cell r="AA277">
            <v>36378.33</v>
          </cell>
          <cell r="AB277">
            <v>822224.17999999993</v>
          </cell>
          <cell r="AC277">
            <v>190678.46</v>
          </cell>
          <cell r="AD277">
            <v>24415.88</v>
          </cell>
          <cell r="AE277">
            <v>-139103.32</v>
          </cell>
          <cell r="AF277">
            <v>78400.679999999993</v>
          </cell>
          <cell r="AG277">
            <v>296299.18</v>
          </cell>
          <cell r="AH277">
            <v>912064.05</v>
          </cell>
          <cell r="AI277">
            <v>300180.83999999997</v>
          </cell>
          <cell r="AJ277">
            <v>789554.56</v>
          </cell>
          <cell r="AK277">
            <v>0</v>
          </cell>
          <cell r="AL277">
            <v>176738.04</v>
          </cell>
          <cell r="AM277">
            <v>572666.81999999995</v>
          </cell>
          <cell r="AN277">
            <v>0</v>
          </cell>
          <cell r="AO277">
            <v>0</v>
          </cell>
          <cell r="AP277">
            <v>8467.35</v>
          </cell>
          <cell r="AQ277">
            <v>0</v>
          </cell>
          <cell r="AR277">
            <v>0</v>
          </cell>
          <cell r="AS277">
            <v>528.21</v>
          </cell>
          <cell r="AT277">
            <v>0</v>
          </cell>
          <cell r="AU277">
            <v>21768535.009999998</v>
          </cell>
          <cell r="AW277" t="str">
            <v>38300</v>
          </cell>
          <cell r="AX277" t="str">
            <v>1</v>
          </cell>
          <cell r="AY277" t="str">
            <v>532</v>
          </cell>
          <cell r="AZ277">
            <v>5956520.96</v>
          </cell>
        </row>
        <row r="278">
          <cell r="F278" t="str">
            <v>38300</v>
          </cell>
          <cell r="G278">
            <v>21000.83</v>
          </cell>
          <cell r="H278">
            <v>191287.69999999995</v>
          </cell>
          <cell r="I278">
            <v>81678.81</v>
          </cell>
          <cell r="J278">
            <v>60293.38</v>
          </cell>
          <cell r="K278">
            <v>715.21</v>
          </cell>
          <cell r="L278">
            <v>94024.930000000008</v>
          </cell>
          <cell r="M278">
            <v>39333.31</v>
          </cell>
          <cell r="N278">
            <v>289689.68</v>
          </cell>
          <cell r="O278">
            <v>173414.61000000002</v>
          </cell>
          <cell r="P278">
            <v>23235.21</v>
          </cell>
          <cell r="Q278">
            <v>119309.93</v>
          </cell>
          <cell r="R278">
            <v>3080955.6399999987</v>
          </cell>
          <cell r="S278">
            <v>263405.03000000003</v>
          </cell>
          <cell r="T278">
            <v>0</v>
          </cell>
          <cell r="U278">
            <v>3203</v>
          </cell>
          <cell r="V278">
            <v>18842.78</v>
          </cell>
          <cell r="W278">
            <v>8150.2000000000007</v>
          </cell>
          <cell r="X278">
            <v>151822.46</v>
          </cell>
          <cell r="Y278">
            <v>112169.43000000001</v>
          </cell>
          <cell r="Z278">
            <v>0</v>
          </cell>
          <cell r="AA278">
            <v>57993.87</v>
          </cell>
          <cell r="AB278">
            <v>337025.19</v>
          </cell>
          <cell r="AC278">
            <v>36629.35</v>
          </cell>
          <cell r="AD278">
            <v>21454.69</v>
          </cell>
          <cell r="AE278">
            <v>-61996.99</v>
          </cell>
          <cell r="AF278">
            <v>0</v>
          </cell>
          <cell r="AG278">
            <v>14052.86</v>
          </cell>
          <cell r="AH278">
            <v>267274.34999999998</v>
          </cell>
          <cell r="AI278">
            <v>129455.80000000002</v>
          </cell>
          <cell r="AJ278">
            <v>196428.53</v>
          </cell>
          <cell r="AK278">
            <v>0</v>
          </cell>
          <cell r="AL278">
            <v>78724.33</v>
          </cell>
          <cell r="AM278">
            <v>121404.97</v>
          </cell>
          <cell r="AN278">
            <v>0</v>
          </cell>
          <cell r="AO278">
            <v>0</v>
          </cell>
          <cell r="AP278">
            <v>25541.87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5956520.959999999</v>
          </cell>
          <cell r="AW278" t="str">
            <v>38301</v>
          </cell>
          <cell r="AX278" t="str">
            <v>1</v>
          </cell>
          <cell r="AY278" t="str">
            <v>532</v>
          </cell>
          <cell r="AZ278">
            <v>2632648.67</v>
          </cell>
        </row>
        <row r="279">
          <cell r="F279" t="str">
            <v>38301</v>
          </cell>
          <cell r="G279">
            <v>9758.35</v>
          </cell>
          <cell r="H279">
            <v>75024.17</v>
          </cell>
          <cell r="I279">
            <v>139095.46999999997</v>
          </cell>
          <cell r="J279">
            <v>0</v>
          </cell>
          <cell r="K279">
            <v>0</v>
          </cell>
          <cell r="L279">
            <v>0</v>
          </cell>
          <cell r="M279">
            <v>91739.54</v>
          </cell>
          <cell r="N279">
            <v>213519.15</v>
          </cell>
          <cell r="O279">
            <v>66457.539999999994</v>
          </cell>
          <cell r="P279">
            <v>0</v>
          </cell>
          <cell r="Q279">
            <v>45233.69</v>
          </cell>
          <cell r="R279">
            <v>1420538.47</v>
          </cell>
          <cell r="S279">
            <v>128565.43</v>
          </cell>
          <cell r="T279">
            <v>2341</v>
          </cell>
          <cell r="U279">
            <v>0</v>
          </cell>
          <cell r="V279">
            <v>0</v>
          </cell>
          <cell r="W279">
            <v>0</v>
          </cell>
          <cell r="X279">
            <v>23521.18</v>
          </cell>
          <cell r="Y279">
            <v>47040.68</v>
          </cell>
          <cell r="Z279">
            <v>0</v>
          </cell>
          <cell r="AA279">
            <v>0</v>
          </cell>
          <cell r="AB279">
            <v>15961.17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13242.460000000001</v>
          </cell>
          <cell r="AH279">
            <v>107326.62999999999</v>
          </cell>
          <cell r="AI279">
            <v>27601.61</v>
          </cell>
          <cell r="AJ279">
            <v>115305.64</v>
          </cell>
          <cell r="AK279">
            <v>0</v>
          </cell>
          <cell r="AL279">
            <v>32822.92</v>
          </cell>
          <cell r="AM279">
            <v>15299.04</v>
          </cell>
          <cell r="AN279">
            <v>0</v>
          </cell>
          <cell r="AO279">
            <v>0</v>
          </cell>
          <cell r="AP279">
            <v>8261.08</v>
          </cell>
          <cell r="AQ279">
            <v>0</v>
          </cell>
          <cell r="AR279">
            <v>7773.14</v>
          </cell>
          <cell r="AS279">
            <v>0</v>
          </cell>
          <cell r="AT279">
            <v>26220.31</v>
          </cell>
          <cell r="AU279">
            <v>2632648.6700000004</v>
          </cell>
          <cell r="AW279" t="str">
            <v>38302</v>
          </cell>
          <cell r="AX279" t="str">
            <v>1</v>
          </cell>
          <cell r="AY279" t="str">
            <v>532</v>
          </cell>
          <cell r="AZ279">
            <v>2285192.7400000002</v>
          </cell>
        </row>
        <row r="280">
          <cell r="F280" t="str">
            <v>38302</v>
          </cell>
          <cell r="G280">
            <v>4332.2000000000007</v>
          </cell>
          <cell r="H280">
            <v>62760.270000000004</v>
          </cell>
          <cell r="I280">
            <v>80676.42</v>
          </cell>
          <cell r="J280">
            <v>0</v>
          </cell>
          <cell r="K280">
            <v>0</v>
          </cell>
          <cell r="L280">
            <v>0</v>
          </cell>
          <cell r="M280">
            <v>170180.71999999997</v>
          </cell>
          <cell r="N280">
            <v>121024.26000000001</v>
          </cell>
          <cell r="O280">
            <v>31818.480000000003</v>
          </cell>
          <cell r="P280">
            <v>0</v>
          </cell>
          <cell r="Q280">
            <v>42318.619999999995</v>
          </cell>
          <cell r="R280">
            <v>971227.93999999983</v>
          </cell>
          <cell r="S280">
            <v>93340.62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32571.26</v>
          </cell>
          <cell r="Y280">
            <v>68074.509999999995</v>
          </cell>
          <cell r="Z280">
            <v>0</v>
          </cell>
          <cell r="AA280">
            <v>24883.120000000003</v>
          </cell>
          <cell r="AB280">
            <v>200347.59999999998</v>
          </cell>
          <cell r="AC280">
            <v>33693.94</v>
          </cell>
          <cell r="AD280">
            <v>13983.65</v>
          </cell>
          <cell r="AE280">
            <v>-55641.18</v>
          </cell>
          <cell r="AF280">
            <v>0</v>
          </cell>
          <cell r="AG280">
            <v>46545.380000000005</v>
          </cell>
          <cell r="AH280">
            <v>64798.16</v>
          </cell>
          <cell r="AI280">
            <v>111154.79000000001</v>
          </cell>
          <cell r="AJ280">
            <v>57765.46</v>
          </cell>
          <cell r="AK280">
            <v>0</v>
          </cell>
          <cell r="AL280">
            <v>22299.9</v>
          </cell>
          <cell r="AM280">
            <v>16963.12</v>
          </cell>
          <cell r="AN280">
            <v>0</v>
          </cell>
          <cell r="AO280">
            <v>0</v>
          </cell>
          <cell r="AP280">
            <v>24083.050000000003</v>
          </cell>
          <cell r="AQ280">
            <v>0</v>
          </cell>
          <cell r="AR280">
            <v>10540.56</v>
          </cell>
          <cell r="AS280">
            <v>0</v>
          </cell>
          <cell r="AT280">
            <v>35449.889999999992</v>
          </cell>
          <cell r="AU280">
            <v>2285192.7399999998</v>
          </cell>
          <cell r="AW280" t="str">
            <v>38304</v>
          </cell>
          <cell r="AX280" t="str">
            <v>1</v>
          </cell>
          <cell r="AY280" t="str">
            <v>532</v>
          </cell>
          <cell r="AZ280">
            <v>708158.73</v>
          </cell>
        </row>
        <row r="281">
          <cell r="F281" t="str">
            <v>38304</v>
          </cell>
          <cell r="G281">
            <v>1269.71</v>
          </cell>
          <cell r="H281">
            <v>6307.0700000000006</v>
          </cell>
          <cell r="I281">
            <v>47325.790000000008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42647.479999999996</v>
          </cell>
          <cell r="O281">
            <v>0</v>
          </cell>
          <cell r="P281">
            <v>0</v>
          </cell>
          <cell r="Q281">
            <v>8999.89</v>
          </cell>
          <cell r="R281">
            <v>357659.11</v>
          </cell>
          <cell r="S281">
            <v>737.8</v>
          </cell>
          <cell r="T281">
            <v>20618.240000000002</v>
          </cell>
          <cell r="U281">
            <v>0</v>
          </cell>
          <cell r="V281">
            <v>0</v>
          </cell>
          <cell r="W281">
            <v>0</v>
          </cell>
          <cell r="X281">
            <v>104.03</v>
          </cell>
          <cell r="Y281">
            <v>2161.71</v>
          </cell>
          <cell r="Z281">
            <v>0</v>
          </cell>
          <cell r="AA281">
            <v>9373.07</v>
          </cell>
          <cell r="AB281">
            <v>51768.97</v>
          </cell>
          <cell r="AC281">
            <v>281.38</v>
          </cell>
          <cell r="AD281">
            <v>4264.33</v>
          </cell>
          <cell r="AE281">
            <v>-1910.8</v>
          </cell>
          <cell r="AF281">
            <v>0</v>
          </cell>
          <cell r="AG281">
            <v>2823.7799999999997</v>
          </cell>
          <cell r="AH281">
            <v>40690.730000000003</v>
          </cell>
          <cell r="AI281">
            <v>48888.770000000004</v>
          </cell>
          <cell r="AJ281">
            <v>33620.46</v>
          </cell>
          <cell r="AK281">
            <v>0</v>
          </cell>
          <cell r="AL281">
            <v>9550.23</v>
          </cell>
          <cell r="AM281">
            <v>14071.42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6905.56</v>
          </cell>
          <cell r="AU281">
            <v>708158.73</v>
          </cell>
          <cell r="AW281" t="str">
            <v>38306</v>
          </cell>
          <cell r="AX281" t="str">
            <v>1</v>
          </cell>
          <cell r="AY281" t="str">
            <v>532</v>
          </cell>
          <cell r="AZ281">
            <v>2364819.65</v>
          </cell>
        </row>
        <row r="282">
          <cell r="F282" t="str">
            <v>38306</v>
          </cell>
          <cell r="G282">
            <v>31683.75</v>
          </cell>
          <cell r="H282">
            <v>67452.37</v>
          </cell>
          <cell r="I282">
            <v>76755.450000000012</v>
          </cell>
          <cell r="J282">
            <v>0</v>
          </cell>
          <cell r="K282">
            <v>0</v>
          </cell>
          <cell r="L282">
            <v>3490.15</v>
          </cell>
          <cell r="M282">
            <v>354</v>
          </cell>
          <cell r="N282">
            <v>159319.13999999998</v>
          </cell>
          <cell r="O282">
            <v>43838.25</v>
          </cell>
          <cell r="P282">
            <v>0</v>
          </cell>
          <cell r="Q282">
            <v>39265.699999999997</v>
          </cell>
          <cell r="R282">
            <v>1208923.9099999999</v>
          </cell>
          <cell r="S282">
            <v>158769.16999999998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39243.11</v>
          </cell>
          <cell r="Y282">
            <v>56067.38</v>
          </cell>
          <cell r="Z282">
            <v>0</v>
          </cell>
          <cell r="AA282">
            <v>8296.89</v>
          </cell>
          <cell r="AB282">
            <v>80854.320000000007</v>
          </cell>
          <cell r="AC282">
            <v>38401.069999999992</v>
          </cell>
          <cell r="AD282">
            <v>10376.02</v>
          </cell>
          <cell r="AE282">
            <v>-17988.28</v>
          </cell>
          <cell r="AF282">
            <v>0</v>
          </cell>
          <cell r="AG282">
            <v>20395.75</v>
          </cell>
          <cell r="AH282">
            <v>59864.18</v>
          </cell>
          <cell r="AI282">
            <v>43263.689999999995</v>
          </cell>
          <cell r="AJ282">
            <v>73877.42</v>
          </cell>
          <cell r="AK282">
            <v>0</v>
          </cell>
          <cell r="AL282">
            <v>34630.639999999999</v>
          </cell>
          <cell r="AM282">
            <v>40344.120000000003</v>
          </cell>
          <cell r="AN282">
            <v>0</v>
          </cell>
          <cell r="AO282">
            <v>0</v>
          </cell>
          <cell r="AP282">
            <v>3219.14</v>
          </cell>
          <cell r="AQ282">
            <v>0</v>
          </cell>
          <cell r="AR282">
            <v>0</v>
          </cell>
          <cell r="AS282">
            <v>0</v>
          </cell>
          <cell r="AT282">
            <v>84122.31</v>
          </cell>
          <cell r="AU282">
            <v>2364819.6500000004</v>
          </cell>
          <cell r="AW282" t="str">
            <v>38308</v>
          </cell>
          <cell r="AX282" t="str">
            <v>1</v>
          </cell>
          <cell r="AY282" t="str">
            <v>532</v>
          </cell>
          <cell r="AZ282">
            <v>2138698.69</v>
          </cell>
        </row>
        <row r="283">
          <cell r="F283" t="str">
            <v>38308</v>
          </cell>
          <cell r="G283">
            <v>5609.6399999999994</v>
          </cell>
          <cell r="H283">
            <v>52655.040000000001</v>
          </cell>
          <cell r="I283">
            <v>74927.210000000006</v>
          </cell>
          <cell r="J283">
            <v>0</v>
          </cell>
          <cell r="K283">
            <v>1044.69</v>
          </cell>
          <cell r="L283">
            <v>0</v>
          </cell>
          <cell r="M283">
            <v>15219.570000000002</v>
          </cell>
          <cell r="N283">
            <v>117650.91</v>
          </cell>
          <cell r="O283">
            <v>36103.230000000003</v>
          </cell>
          <cell r="P283">
            <v>12005.880000000001</v>
          </cell>
          <cell r="Q283">
            <v>4646.66</v>
          </cell>
          <cell r="R283">
            <v>1140140.4000000006</v>
          </cell>
          <cell r="S283">
            <v>66148.7</v>
          </cell>
          <cell r="T283">
            <v>0</v>
          </cell>
          <cell r="U283">
            <v>5269.0599999999995</v>
          </cell>
          <cell r="V283">
            <v>10769.22</v>
          </cell>
          <cell r="W283">
            <v>7070.2</v>
          </cell>
          <cell r="X283">
            <v>28872.39</v>
          </cell>
          <cell r="Y283">
            <v>40319.74</v>
          </cell>
          <cell r="Z283">
            <v>0</v>
          </cell>
          <cell r="AA283">
            <v>29436.550000000003</v>
          </cell>
          <cell r="AB283">
            <v>88317.219999999987</v>
          </cell>
          <cell r="AC283">
            <v>68525.990000000005</v>
          </cell>
          <cell r="AD283">
            <v>11858.95</v>
          </cell>
          <cell r="AE283">
            <v>-16604.810000000001</v>
          </cell>
          <cell r="AF283">
            <v>0</v>
          </cell>
          <cell r="AG283">
            <v>64958.14</v>
          </cell>
          <cell r="AH283">
            <v>56620.380000000005</v>
          </cell>
          <cell r="AI283">
            <v>91796.989999999991</v>
          </cell>
          <cell r="AJ283">
            <v>80500.09</v>
          </cell>
          <cell r="AK283">
            <v>6571.2</v>
          </cell>
          <cell r="AL283">
            <v>1500</v>
          </cell>
          <cell r="AM283">
            <v>27163.32</v>
          </cell>
          <cell r="AN283">
            <v>0</v>
          </cell>
          <cell r="AO283">
            <v>0</v>
          </cell>
          <cell r="AP283">
            <v>9602.1299999999992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2138698.6900000004</v>
          </cell>
          <cell r="AW283" t="str">
            <v>38320</v>
          </cell>
          <cell r="AX283" t="str">
            <v>1</v>
          </cell>
          <cell r="AY283" t="str">
            <v>532</v>
          </cell>
          <cell r="AZ283">
            <v>3152816.39</v>
          </cell>
        </row>
        <row r="284">
          <cell r="F284" t="str">
            <v>38320</v>
          </cell>
          <cell r="G284">
            <v>20159.95</v>
          </cell>
          <cell r="H284">
            <v>56865.86</v>
          </cell>
          <cell r="I284">
            <v>122469.20999999999</v>
          </cell>
          <cell r="J284">
            <v>0</v>
          </cell>
          <cell r="K284">
            <v>0</v>
          </cell>
          <cell r="L284">
            <v>12495.099999999999</v>
          </cell>
          <cell r="M284">
            <v>29147.999999999996</v>
          </cell>
          <cell r="N284">
            <v>174647.93</v>
          </cell>
          <cell r="O284">
            <v>42024.22</v>
          </cell>
          <cell r="P284">
            <v>0</v>
          </cell>
          <cell r="Q284">
            <v>83206.389999999985</v>
          </cell>
          <cell r="R284">
            <v>1721672.15</v>
          </cell>
          <cell r="S284">
            <v>148974.63</v>
          </cell>
          <cell r="T284">
            <v>0</v>
          </cell>
          <cell r="U284">
            <v>1402</v>
          </cell>
          <cell r="V284">
            <v>0</v>
          </cell>
          <cell r="W284">
            <v>0</v>
          </cell>
          <cell r="X284">
            <v>49171.55</v>
          </cell>
          <cell r="Y284">
            <v>75556.539999999994</v>
          </cell>
          <cell r="Z284">
            <v>0</v>
          </cell>
          <cell r="AA284">
            <v>0</v>
          </cell>
          <cell r="AB284">
            <v>169587.23000000004</v>
          </cell>
          <cell r="AC284">
            <v>52748.53</v>
          </cell>
          <cell r="AD284">
            <v>11266.35</v>
          </cell>
          <cell r="AE284">
            <v>-53253.54</v>
          </cell>
          <cell r="AF284">
            <v>0</v>
          </cell>
          <cell r="AG284">
            <v>24610.17</v>
          </cell>
          <cell r="AH284">
            <v>135366.22999999998</v>
          </cell>
          <cell r="AI284">
            <v>90045.78</v>
          </cell>
          <cell r="AJ284">
            <v>115414.71</v>
          </cell>
          <cell r="AK284">
            <v>0</v>
          </cell>
          <cell r="AL284">
            <v>40855.46</v>
          </cell>
          <cell r="AM284">
            <v>14632.06</v>
          </cell>
          <cell r="AN284">
            <v>0</v>
          </cell>
          <cell r="AO284">
            <v>0</v>
          </cell>
          <cell r="AP284">
            <v>13749.880000000001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3152816.3899999992</v>
          </cell>
          <cell r="AW284" t="str">
            <v>38322</v>
          </cell>
          <cell r="AX284" t="str">
            <v>1</v>
          </cell>
          <cell r="AY284" t="str">
            <v>532</v>
          </cell>
          <cell r="AZ284">
            <v>2580594.02</v>
          </cell>
        </row>
        <row r="285">
          <cell r="F285" t="str">
            <v>38322</v>
          </cell>
          <cell r="G285">
            <v>10483.040000000001</v>
          </cell>
          <cell r="H285">
            <v>63353.54</v>
          </cell>
          <cell r="I285">
            <v>70232.540000000008</v>
          </cell>
          <cell r="J285">
            <v>0</v>
          </cell>
          <cell r="K285">
            <v>44.21</v>
          </cell>
          <cell r="L285">
            <v>0</v>
          </cell>
          <cell r="M285">
            <v>17154.590000000004</v>
          </cell>
          <cell r="N285">
            <v>111748.37000000001</v>
          </cell>
          <cell r="O285">
            <v>37113.21</v>
          </cell>
          <cell r="P285">
            <v>14884.48</v>
          </cell>
          <cell r="Q285">
            <v>4669.84</v>
          </cell>
          <cell r="R285">
            <v>1307635.22</v>
          </cell>
          <cell r="S285">
            <v>151968.17000000001</v>
          </cell>
          <cell r="T285">
            <v>0</v>
          </cell>
          <cell r="U285">
            <v>2383.4899999999998</v>
          </cell>
          <cell r="V285">
            <v>17739.580000000002</v>
          </cell>
          <cell r="W285">
            <v>0</v>
          </cell>
          <cell r="X285">
            <v>49497.19</v>
          </cell>
          <cell r="Y285">
            <v>69458.630000000019</v>
          </cell>
          <cell r="Z285">
            <v>0</v>
          </cell>
          <cell r="AA285">
            <v>33752.57</v>
          </cell>
          <cell r="AB285">
            <v>205375.56000000003</v>
          </cell>
          <cell r="AC285">
            <v>95553.87</v>
          </cell>
          <cell r="AD285">
            <v>16311.58</v>
          </cell>
          <cell r="AE285">
            <v>-32046.16</v>
          </cell>
          <cell r="AF285">
            <v>0</v>
          </cell>
          <cell r="AG285">
            <v>14746.42</v>
          </cell>
          <cell r="AH285">
            <v>96834.449999999983</v>
          </cell>
          <cell r="AI285">
            <v>57681.729999999996</v>
          </cell>
          <cell r="AJ285">
            <v>80360.97</v>
          </cell>
          <cell r="AK285">
            <v>952.4</v>
          </cell>
          <cell r="AL285">
            <v>27626.3</v>
          </cell>
          <cell r="AM285">
            <v>36271.56</v>
          </cell>
          <cell r="AN285">
            <v>178.46</v>
          </cell>
          <cell r="AO285">
            <v>0</v>
          </cell>
          <cell r="AP285">
            <v>18628.21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2580594.02</v>
          </cell>
          <cell r="AW285" t="str">
            <v>38324</v>
          </cell>
          <cell r="AX285" t="str">
            <v>1</v>
          </cell>
          <cell r="AY285" t="str">
            <v>532</v>
          </cell>
          <cell r="AZ285">
            <v>2468214.61</v>
          </cell>
        </row>
        <row r="286">
          <cell r="F286" t="str">
            <v>38324</v>
          </cell>
          <cell r="G286">
            <v>9326.69</v>
          </cell>
          <cell r="H286">
            <v>95259.590000000011</v>
          </cell>
          <cell r="I286">
            <v>59546.259999999995</v>
          </cell>
          <cell r="J286">
            <v>0</v>
          </cell>
          <cell r="K286">
            <v>450.42</v>
          </cell>
          <cell r="L286">
            <v>13487.270000000002</v>
          </cell>
          <cell r="M286">
            <v>12484.349999999999</v>
          </cell>
          <cell r="N286">
            <v>152214.47000000003</v>
          </cell>
          <cell r="O286">
            <v>74197.7</v>
          </cell>
          <cell r="P286">
            <v>10052</v>
          </cell>
          <cell r="Q286">
            <v>11607.949999999999</v>
          </cell>
          <cell r="R286">
            <v>1093286.6900000002</v>
          </cell>
          <cell r="S286">
            <v>138332.39000000001</v>
          </cell>
          <cell r="T286">
            <v>0</v>
          </cell>
          <cell r="U286">
            <v>13863.890000000001</v>
          </cell>
          <cell r="V286">
            <v>10342.19</v>
          </cell>
          <cell r="W286">
            <v>944.26</v>
          </cell>
          <cell r="X286">
            <v>19700.399999999998</v>
          </cell>
          <cell r="Y286">
            <v>48973.29</v>
          </cell>
          <cell r="Z286">
            <v>0</v>
          </cell>
          <cell r="AA286">
            <v>10532.009999999998</v>
          </cell>
          <cell r="AB286">
            <v>155957.36000000002</v>
          </cell>
          <cell r="AC286">
            <v>75544.160000000003</v>
          </cell>
          <cell r="AD286">
            <v>9952.7099999999991</v>
          </cell>
          <cell r="AE286">
            <v>-31618.959999999999</v>
          </cell>
          <cell r="AF286">
            <v>75</v>
          </cell>
          <cell r="AG286">
            <v>19597.060000000001</v>
          </cell>
          <cell r="AH286">
            <v>122738.41999999998</v>
          </cell>
          <cell r="AI286">
            <v>46116.679999999993</v>
          </cell>
          <cell r="AJ286">
            <v>139207.06</v>
          </cell>
          <cell r="AK286">
            <v>708</v>
          </cell>
          <cell r="AL286">
            <v>2306.3200000000002</v>
          </cell>
          <cell r="AM286">
            <v>63396.17</v>
          </cell>
          <cell r="AN286">
            <v>15379.609999999999</v>
          </cell>
          <cell r="AO286">
            <v>0</v>
          </cell>
          <cell r="AP286">
            <v>15044</v>
          </cell>
          <cell r="AQ286">
            <v>0</v>
          </cell>
          <cell r="AR286">
            <v>0</v>
          </cell>
          <cell r="AS286">
            <v>0</v>
          </cell>
          <cell r="AT286">
            <v>59209.200000000004</v>
          </cell>
          <cell r="AU286">
            <v>2468214.6100000003</v>
          </cell>
          <cell r="AW286" t="str">
            <v>39002</v>
          </cell>
          <cell r="AX286" t="str">
            <v>1</v>
          </cell>
          <cell r="AY286" t="str">
            <v>532</v>
          </cell>
          <cell r="AZ286">
            <v>6056070.5599999996</v>
          </cell>
        </row>
        <row r="287">
          <cell r="F287" t="str">
            <v>39002</v>
          </cell>
          <cell r="G287">
            <v>44461.39</v>
          </cell>
          <cell r="H287">
            <v>170213.88999999998</v>
          </cell>
          <cell r="I287">
            <v>194153.38</v>
          </cell>
          <cell r="J287">
            <v>0</v>
          </cell>
          <cell r="K287">
            <v>0</v>
          </cell>
          <cell r="L287">
            <v>35631.490000000005</v>
          </cell>
          <cell r="M287">
            <v>41881.1</v>
          </cell>
          <cell r="N287">
            <v>361158.73000000004</v>
          </cell>
          <cell r="O287">
            <v>80466.12</v>
          </cell>
          <cell r="P287">
            <v>127219.31999999999</v>
          </cell>
          <cell r="Q287">
            <v>236457.65000000002</v>
          </cell>
          <cell r="R287">
            <v>3521620.7199999988</v>
          </cell>
          <cell r="S287">
            <v>61829.609999999993</v>
          </cell>
          <cell r="T287">
            <v>122313.95</v>
          </cell>
          <cell r="U287">
            <v>89334.739999999991</v>
          </cell>
          <cell r="V287">
            <v>0</v>
          </cell>
          <cell r="W287">
            <v>1564.91</v>
          </cell>
          <cell r="X287">
            <v>199383.2</v>
          </cell>
          <cell r="Y287">
            <v>183920.41</v>
          </cell>
          <cell r="Z287">
            <v>0</v>
          </cell>
          <cell r="AA287">
            <v>13700.53</v>
          </cell>
          <cell r="AB287">
            <v>62273.18</v>
          </cell>
          <cell r="AC287">
            <v>15823.470000000001</v>
          </cell>
          <cell r="AD287">
            <v>3052</v>
          </cell>
          <cell r="AE287">
            <v>-10846.44</v>
          </cell>
          <cell r="AF287">
            <v>10916.41</v>
          </cell>
          <cell r="AG287">
            <v>30727.79</v>
          </cell>
          <cell r="AH287">
            <v>162862.60999999999</v>
          </cell>
          <cell r="AI287">
            <v>29947.46</v>
          </cell>
          <cell r="AJ287">
            <v>130369.37</v>
          </cell>
          <cell r="AK287">
            <v>605</v>
          </cell>
          <cell r="AL287">
            <v>41857.919999999998</v>
          </cell>
          <cell r="AM287">
            <v>59529.19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33641.46</v>
          </cell>
          <cell r="AU287">
            <v>6056070.5600000005</v>
          </cell>
          <cell r="AW287" t="str">
            <v>39003</v>
          </cell>
          <cell r="AX287" t="str">
            <v>1</v>
          </cell>
          <cell r="AY287" t="str">
            <v>532</v>
          </cell>
          <cell r="AZ287">
            <v>12483702.99</v>
          </cell>
        </row>
        <row r="288">
          <cell r="F288" t="str">
            <v>39003</v>
          </cell>
          <cell r="G288">
            <v>31910.07</v>
          </cell>
          <cell r="H288">
            <v>154407.59999999998</v>
          </cell>
          <cell r="I288">
            <v>201067.86000000002</v>
          </cell>
          <cell r="J288">
            <v>81646.680000000022</v>
          </cell>
          <cell r="K288">
            <v>2631.96</v>
          </cell>
          <cell r="L288">
            <v>230636.22999999995</v>
          </cell>
          <cell r="M288">
            <v>219685.47</v>
          </cell>
          <cell r="N288">
            <v>853969.37000000011</v>
          </cell>
          <cell r="O288">
            <v>187366.45999999996</v>
          </cell>
          <cell r="P288">
            <v>9691.07</v>
          </cell>
          <cell r="Q288">
            <v>275082.7</v>
          </cell>
          <cell r="R288">
            <v>6930752.6800000006</v>
          </cell>
          <cell r="S288">
            <v>355505.69</v>
          </cell>
          <cell r="T288">
            <v>0</v>
          </cell>
          <cell r="U288">
            <v>89449.589999999982</v>
          </cell>
          <cell r="V288">
            <v>183848.43</v>
          </cell>
          <cell r="W288">
            <v>7315.0399999999991</v>
          </cell>
          <cell r="X288">
            <v>221006.89</v>
          </cell>
          <cell r="Y288">
            <v>230091.39999999997</v>
          </cell>
          <cell r="Z288">
            <v>0</v>
          </cell>
          <cell r="AA288">
            <v>60498.17</v>
          </cell>
          <cell r="AB288">
            <v>518266.71</v>
          </cell>
          <cell r="AC288">
            <v>158483.49000000002</v>
          </cell>
          <cell r="AD288">
            <v>19639.89</v>
          </cell>
          <cell r="AE288">
            <v>-71698.11</v>
          </cell>
          <cell r="AF288">
            <v>593.12</v>
          </cell>
          <cell r="AG288">
            <v>100529.83</v>
          </cell>
          <cell r="AH288">
            <v>414259.12000000005</v>
          </cell>
          <cell r="AI288">
            <v>206051.58</v>
          </cell>
          <cell r="AJ288">
            <v>442714.19</v>
          </cell>
          <cell r="AK288">
            <v>12841.3</v>
          </cell>
          <cell r="AL288">
            <v>110160.72</v>
          </cell>
          <cell r="AM288">
            <v>190600.09999999998</v>
          </cell>
          <cell r="AN288">
            <v>24000.75</v>
          </cell>
          <cell r="AO288">
            <v>0</v>
          </cell>
          <cell r="AP288">
            <v>30696.940000000002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12483702.99</v>
          </cell>
          <cell r="AW288" t="str">
            <v>39007</v>
          </cell>
          <cell r="AX288" t="str">
            <v>1</v>
          </cell>
          <cell r="AY288" t="str">
            <v>532</v>
          </cell>
          <cell r="AZ288">
            <v>159605807.08000001</v>
          </cell>
        </row>
        <row r="289">
          <cell r="F289" t="str">
            <v>39007</v>
          </cell>
          <cell r="G289">
            <v>481317.62000000005</v>
          </cell>
          <cell r="H289">
            <v>1150117.4099999997</v>
          </cell>
          <cell r="I289">
            <v>1575572.5999999999</v>
          </cell>
          <cell r="J289">
            <v>749427.28</v>
          </cell>
          <cell r="K289">
            <v>203570.49</v>
          </cell>
          <cell r="L289">
            <v>4194260.2700000009</v>
          </cell>
          <cell r="M289">
            <v>2771992.94</v>
          </cell>
          <cell r="N289">
            <v>9524233.7700000033</v>
          </cell>
          <cell r="O289">
            <v>4394960.839999998</v>
          </cell>
          <cell r="P289">
            <v>1445328.47</v>
          </cell>
          <cell r="Q289">
            <v>5240497.5899999989</v>
          </cell>
          <cell r="R289">
            <v>90584885.850000039</v>
          </cell>
          <cell r="S289">
            <v>2344414.2499999995</v>
          </cell>
          <cell r="T289">
            <v>0</v>
          </cell>
          <cell r="U289">
            <v>7479130.9800000023</v>
          </cell>
          <cell r="V289">
            <v>80604.540000000008</v>
          </cell>
          <cell r="W289">
            <v>392828.38</v>
          </cell>
          <cell r="X289">
            <v>226385.84</v>
          </cell>
          <cell r="Y289">
            <v>7545320.3800000008</v>
          </cell>
          <cell r="Z289">
            <v>-1269.3499999999999</v>
          </cell>
          <cell r="AA289">
            <v>460013.78</v>
          </cell>
          <cell r="AB289">
            <v>2478155.9700000002</v>
          </cell>
          <cell r="AC289">
            <v>556163.05999999994</v>
          </cell>
          <cell r="AD289">
            <v>93079.06</v>
          </cell>
          <cell r="AE289">
            <v>-632053.38</v>
          </cell>
          <cell r="AF289">
            <v>469287.38</v>
          </cell>
          <cell r="AG289">
            <v>711629.29</v>
          </cell>
          <cell r="AH289">
            <v>4651278.8400000008</v>
          </cell>
          <cell r="AI289">
            <v>3212657.49</v>
          </cell>
          <cell r="AJ289">
            <v>3290375.8</v>
          </cell>
          <cell r="AK289">
            <v>30656.240000000002</v>
          </cell>
          <cell r="AL289">
            <v>790840.78</v>
          </cell>
          <cell r="AM289">
            <v>2814080.78</v>
          </cell>
          <cell r="AN289">
            <v>-1996.1099999999951</v>
          </cell>
          <cell r="AO289">
            <v>298057.95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159605807.08000007</v>
          </cell>
          <cell r="AW289" t="str">
            <v>39090</v>
          </cell>
          <cell r="AX289" t="str">
            <v>1</v>
          </cell>
          <cell r="AY289" t="str">
            <v>532</v>
          </cell>
          <cell r="AZ289">
            <v>26111664.48</v>
          </cell>
        </row>
        <row r="290">
          <cell r="F290" t="str">
            <v>39090</v>
          </cell>
          <cell r="G290">
            <v>37172.399999999994</v>
          </cell>
          <cell r="H290">
            <v>266687.89999999997</v>
          </cell>
          <cell r="I290">
            <v>440640.97000000003</v>
          </cell>
          <cell r="J290">
            <v>151431.54</v>
          </cell>
          <cell r="K290">
            <v>3743.21</v>
          </cell>
          <cell r="L290">
            <v>540745.12999999989</v>
          </cell>
          <cell r="M290">
            <v>206633.8</v>
          </cell>
          <cell r="N290">
            <v>1330203.5400000003</v>
          </cell>
          <cell r="O290">
            <v>462160.84</v>
          </cell>
          <cell r="P290">
            <v>266130.81</v>
          </cell>
          <cell r="Q290">
            <v>836623.1</v>
          </cell>
          <cell r="R290">
            <v>15793183.759999994</v>
          </cell>
          <cell r="S290">
            <v>584108.64</v>
          </cell>
          <cell r="T290">
            <v>0</v>
          </cell>
          <cell r="U290">
            <v>106323.25000000001</v>
          </cell>
          <cell r="V290">
            <v>0</v>
          </cell>
          <cell r="W290">
            <v>80678.37000000001</v>
          </cell>
          <cell r="X290">
            <v>475235.05</v>
          </cell>
          <cell r="Y290">
            <v>458067.16000000003</v>
          </cell>
          <cell r="Z290">
            <v>0</v>
          </cell>
          <cell r="AA290">
            <v>115496.66</v>
          </cell>
          <cell r="AB290">
            <v>804211.6399999999</v>
          </cell>
          <cell r="AC290">
            <v>200561.09000000003</v>
          </cell>
          <cell r="AD290">
            <v>0</v>
          </cell>
          <cell r="AE290">
            <v>-92171.05</v>
          </cell>
          <cell r="AF290">
            <v>116682.02</v>
          </cell>
          <cell r="AG290">
            <v>204725.51</v>
          </cell>
          <cell r="AH290">
            <v>951021.39000000013</v>
          </cell>
          <cell r="AI290">
            <v>232192.57</v>
          </cell>
          <cell r="AJ290">
            <v>613101.85</v>
          </cell>
          <cell r="AK290">
            <v>15006.76</v>
          </cell>
          <cell r="AL290">
            <v>238467</v>
          </cell>
          <cell r="AM290">
            <v>495870.82000000007</v>
          </cell>
          <cell r="AN290">
            <v>37592.49</v>
          </cell>
          <cell r="AO290">
            <v>0</v>
          </cell>
          <cell r="AP290">
            <v>139136.26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26111664.48</v>
          </cell>
          <cell r="AW290" t="str">
            <v>39119</v>
          </cell>
          <cell r="AX290" t="str">
            <v>1</v>
          </cell>
          <cell r="AY290" t="str">
            <v>532</v>
          </cell>
          <cell r="AZ290">
            <v>30182424.379999999</v>
          </cell>
        </row>
        <row r="291">
          <cell r="F291" t="str">
            <v>39119</v>
          </cell>
          <cell r="G291">
            <v>101600.37</v>
          </cell>
          <cell r="H291">
            <v>232848.00000000003</v>
          </cell>
          <cell r="I291">
            <v>389808.08</v>
          </cell>
          <cell r="J291">
            <v>215169.53</v>
          </cell>
          <cell r="K291">
            <v>59359.71</v>
          </cell>
          <cell r="L291">
            <v>596793.74</v>
          </cell>
          <cell r="M291">
            <v>432657.48</v>
          </cell>
          <cell r="N291">
            <v>1861231.51</v>
          </cell>
          <cell r="O291">
            <v>792670.62000000011</v>
          </cell>
          <cell r="P291">
            <v>132387.91999999998</v>
          </cell>
          <cell r="Q291">
            <v>1119512.6300000004</v>
          </cell>
          <cell r="R291">
            <v>17680289.949999996</v>
          </cell>
          <cell r="S291">
            <v>652669.68999999994</v>
          </cell>
          <cell r="T291">
            <v>0</v>
          </cell>
          <cell r="U291">
            <v>675009.35999999987</v>
          </cell>
          <cell r="V291">
            <v>59248.56</v>
          </cell>
          <cell r="W291">
            <v>122704.62000000001</v>
          </cell>
          <cell r="X291">
            <v>487701.03</v>
          </cell>
          <cell r="Y291">
            <v>479687.27</v>
          </cell>
          <cell r="Z291">
            <v>0</v>
          </cell>
          <cell r="AA291">
            <v>117261.01999999999</v>
          </cell>
          <cell r="AB291">
            <v>619083.30999999994</v>
          </cell>
          <cell r="AC291">
            <v>127932.69</v>
          </cell>
          <cell r="AD291">
            <v>23854.080000000002</v>
          </cell>
          <cell r="AE291">
            <v>-72221.22</v>
          </cell>
          <cell r="AF291">
            <v>93027.22</v>
          </cell>
          <cell r="AG291">
            <v>173648.49999999997</v>
          </cell>
          <cell r="AH291">
            <v>959372.68</v>
          </cell>
          <cell r="AI291">
            <v>383739.60000000003</v>
          </cell>
          <cell r="AJ291">
            <v>795863.62</v>
          </cell>
          <cell r="AK291">
            <v>0</v>
          </cell>
          <cell r="AL291">
            <v>200070.53</v>
          </cell>
          <cell r="AM291">
            <v>660930.77</v>
          </cell>
          <cell r="AN291">
            <v>0</v>
          </cell>
          <cell r="AO291">
            <v>0</v>
          </cell>
          <cell r="AP291">
            <v>8511.51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30182424.379999999</v>
          </cell>
          <cell r="AW291" t="str">
            <v>39120</v>
          </cell>
          <cell r="AX291" t="str">
            <v>1</v>
          </cell>
          <cell r="AY291" t="str">
            <v>532</v>
          </cell>
          <cell r="AZ291">
            <v>9398350.5800000001</v>
          </cell>
        </row>
        <row r="292">
          <cell r="F292" t="str">
            <v>39120</v>
          </cell>
          <cell r="G292">
            <v>20383.690000000002</v>
          </cell>
          <cell r="H292">
            <v>91269.93</v>
          </cell>
          <cell r="I292">
            <v>294546.77999999997</v>
          </cell>
          <cell r="J292">
            <v>165616.02000000002</v>
          </cell>
          <cell r="K292">
            <v>2601.3200000000002</v>
          </cell>
          <cell r="L292">
            <v>222862</v>
          </cell>
          <cell r="M292">
            <v>113391.51</v>
          </cell>
          <cell r="N292">
            <v>540820.21</v>
          </cell>
          <cell r="O292">
            <v>281368.86</v>
          </cell>
          <cell r="P292">
            <v>0</v>
          </cell>
          <cell r="Q292">
            <v>221568.33</v>
          </cell>
          <cell r="R292">
            <v>5046337.0500000007</v>
          </cell>
          <cell r="S292">
            <v>281614.52999999997</v>
          </cell>
          <cell r="T292">
            <v>27938.940000000002</v>
          </cell>
          <cell r="U292">
            <v>295795.30999999994</v>
          </cell>
          <cell r="V292">
            <v>0</v>
          </cell>
          <cell r="W292">
            <v>57470.559999999998</v>
          </cell>
          <cell r="X292">
            <v>293849.96000000002</v>
          </cell>
          <cell r="Y292">
            <v>169986.07</v>
          </cell>
          <cell r="Z292">
            <v>-17286.98</v>
          </cell>
          <cell r="AA292">
            <v>35928.03</v>
          </cell>
          <cell r="AB292">
            <v>95881.62</v>
          </cell>
          <cell r="AC292">
            <v>16688.599999999999</v>
          </cell>
          <cell r="AD292">
            <v>0</v>
          </cell>
          <cell r="AE292">
            <v>-15142.33</v>
          </cell>
          <cell r="AF292">
            <v>26945.88</v>
          </cell>
          <cell r="AG292">
            <v>0</v>
          </cell>
          <cell r="AH292">
            <v>228013.47</v>
          </cell>
          <cell r="AI292">
            <v>229687.19000000003</v>
          </cell>
          <cell r="AJ292">
            <v>282728.12</v>
          </cell>
          <cell r="AK292">
            <v>36416.65</v>
          </cell>
          <cell r="AL292">
            <v>83763</v>
          </cell>
          <cell r="AM292">
            <v>249207.75</v>
          </cell>
          <cell r="AN292">
            <v>8988.0499999999993</v>
          </cell>
          <cell r="AO292">
            <v>0</v>
          </cell>
          <cell r="AP292">
            <v>-8176.52</v>
          </cell>
          <cell r="AQ292">
            <v>0</v>
          </cell>
          <cell r="AR292">
            <v>0</v>
          </cell>
          <cell r="AS292">
            <v>0</v>
          </cell>
          <cell r="AT292">
            <v>17286.98</v>
          </cell>
          <cell r="AU292">
            <v>9398350.5800000019</v>
          </cell>
          <cell r="AW292" t="str">
            <v>39200</v>
          </cell>
          <cell r="AX292" t="str">
            <v>1</v>
          </cell>
          <cell r="AY292" t="str">
            <v>532</v>
          </cell>
          <cell r="AZ292">
            <v>32430332.98</v>
          </cell>
        </row>
        <row r="293">
          <cell r="F293" t="str">
            <v>39200</v>
          </cell>
          <cell r="G293">
            <v>89206.310000000012</v>
          </cell>
          <cell r="H293">
            <v>240624.9</v>
          </cell>
          <cell r="I293">
            <v>542137.78</v>
          </cell>
          <cell r="J293">
            <v>655150.01</v>
          </cell>
          <cell r="K293">
            <v>5020.55</v>
          </cell>
          <cell r="L293">
            <v>828594.55</v>
          </cell>
          <cell r="M293">
            <v>373388.22000000003</v>
          </cell>
          <cell r="N293">
            <v>1715310.56</v>
          </cell>
          <cell r="O293">
            <v>912718.57</v>
          </cell>
          <cell r="P293">
            <v>279978.06</v>
          </cell>
          <cell r="Q293">
            <v>1447050.2799999998</v>
          </cell>
          <cell r="R293">
            <v>16396914.599999996</v>
          </cell>
          <cell r="S293">
            <v>469535.58</v>
          </cell>
          <cell r="T293">
            <v>0</v>
          </cell>
          <cell r="U293">
            <v>2241659.7500000005</v>
          </cell>
          <cell r="V293">
            <v>459413.86000000004</v>
          </cell>
          <cell r="W293">
            <v>71570.66</v>
          </cell>
          <cell r="X293">
            <v>880058.12</v>
          </cell>
          <cell r="Y293">
            <v>689721.69000000006</v>
          </cell>
          <cell r="Z293">
            <v>-24572.560000000001</v>
          </cell>
          <cell r="AA293">
            <v>88324.51</v>
          </cell>
          <cell r="AB293">
            <v>545229.4</v>
          </cell>
          <cell r="AC293">
            <v>214354.52000000002</v>
          </cell>
          <cell r="AD293">
            <v>19425.61</v>
          </cell>
          <cell r="AE293">
            <v>-139417.51999999999</v>
          </cell>
          <cell r="AF293">
            <v>82324.009999999995</v>
          </cell>
          <cell r="AG293">
            <v>213937.88</v>
          </cell>
          <cell r="AH293">
            <v>1014635.25</v>
          </cell>
          <cell r="AI293">
            <v>464306.39</v>
          </cell>
          <cell r="AJ293">
            <v>655961.34</v>
          </cell>
          <cell r="AK293">
            <v>0</v>
          </cell>
          <cell r="AL293">
            <v>234047.16</v>
          </cell>
          <cell r="AM293">
            <v>642791.51</v>
          </cell>
          <cell r="AN293">
            <v>55861.61</v>
          </cell>
          <cell r="AO293">
            <v>10103.810000000001</v>
          </cell>
          <cell r="AP293">
            <v>47122.950000000004</v>
          </cell>
          <cell r="AQ293">
            <v>0</v>
          </cell>
          <cell r="AR293">
            <v>0</v>
          </cell>
          <cell r="AS293">
            <v>0</v>
          </cell>
          <cell r="AT293">
            <v>7843.06</v>
          </cell>
          <cell r="AU293">
            <v>32430332.979999997</v>
          </cell>
          <cell r="AW293" t="str">
            <v>39201</v>
          </cell>
          <cell r="AX293" t="str">
            <v>1</v>
          </cell>
          <cell r="AY293" t="str">
            <v>532</v>
          </cell>
          <cell r="AZ293">
            <v>62696186.289999999</v>
          </cell>
        </row>
        <row r="294">
          <cell r="F294" t="str">
            <v>39201</v>
          </cell>
          <cell r="G294">
            <v>242097.66000000003</v>
          </cell>
          <cell r="H294">
            <v>322084.78999999998</v>
          </cell>
          <cell r="I294">
            <v>698310.47999999986</v>
          </cell>
          <cell r="J294">
            <v>389889.17</v>
          </cell>
          <cell r="K294">
            <v>107762.18999999999</v>
          </cell>
          <cell r="L294">
            <v>3469017.5900000008</v>
          </cell>
          <cell r="M294">
            <v>695147.21</v>
          </cell>
          <cell r="N294">
            <v>3357435.9200000004</v>
          </cell>
          <cell r="O294">
            <v>1897884.8300000005</v>
          </cell>
          <cell r="P294">
            <v>108841.46</v>
          </cell>
          <cell r="Q294">
            <v>1695527.91</v>
          </cell>
          <cell r="R294">
            <v>32414967.419999979</v>
          </cell>
          <cell r="S294">
            <v>843899.50000000012</v>
          </cell>
          <cell r="T294">
            <v>0</v>
          </cell>
          <cell r="U294">
            <v>3522025.1900000004</v>
          </cell>
          <cell r="V294">
            <v>117909.26</v>
          </cell>
          <cell r="W294">
            <v>138970.78999999998</v>
          </cell>
          <cell r="X294">
            <v>1836680.9</v>
          </cell>
          <cell r="Y294">
            <v>1771300.6400000001</v>
          </cell>
          <cell r="Z294">
            <v>0</v>
          </cell>
          <cell r="AA294">
            <v>141632.43</v>
          </cell>
          <cell r="AB294">
            <v>1604598.64</v>
          </cell>
          <cell r="AC294">
            <v>284544.90000000002</v>
          </cell>
          <cell r="AD294">
            <v>14594.11</v>
          </cell>
          <cell r="AE294">
            <v>-173053.31</v>
          </cell>
          <cell r="AF294">
            <v>150439.18999999997</v>
          </cell>
          <cell r="AG294">
            <v>381168.41999999993</v>
          </cell>
          <cell r="AH294">
            <v>1945761.8499999999</v>
          </cell>
          <cell r="AI294">
            <v>617952.96</v>
          </cell>
          <cell r="AJ294">
            <v>1370804.72</v>
          </cell>
          <cell r="AK294">
            <v>481647.10000000003</v>
          </cell>
          <cell r="AL294">
            <v>442734.14</v>
          </cell>
          <cell r="AM294">
            <v>1514678.57</v>
          </cell>
          <cell r="AN294">
            <v>239453.91</v>
          </cell>
          <cell r="AO294">
            <v>17742.61</v>
          </cell>
          <cell r="AP294">
            <v>31733.14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62696186.289999969</v>
          </cell>
          <cell r="AW294" t="str">
            <v>39202</v>
          </cell>
          <cell r="AX294" t="str">
            <v>1</v>
          </cell>
          <cell r="AY294" t="str">
            <v>532</v>
          </cell>
          <cell r="AZ294">
            <v>37982269.490000002</v>
          </cell>
        </row>
        <row r="295">
          <cell r="F295" t="str">
            <v>39202</v>
          </cell>
          <cell r="G295">
            <v>62029.869999999995</v>
          </cell>
          <cell r="H295">
            <v>633054.39</v>
          </cell>
          <cell r="I295">
            <v>708198.67</v>
          </cell>
          <cell r="J295">
            <v>372544.41000000003</v>
          </cell>
          <cell r="K295">
            <v>0</v>
          </cell>
          <cell r="L295">
            <v>736376.56</v>
          </cell>
          <cell r="M295">
            <v>491736.83</v>
          </cell>
          <cell r="N295">
            <v>2245786.09</v>
          </cell>
          <cell r="O295">
            <v>1415447.6400000001</v>
          </cell>
          <cell r="P295">
            <v>64361.29</v>
          </cell>
          <cell r="Q295">
            <v>651200.28999999992</v>
          </cell>
          <cell r="R295">
            <v>20875671.120000005</v>
          </cell>
          <cell r="S295">
            <v>799562.67</v>
          </cell>
          <cell r="T295">
            <v>0</v>
          </cell>
          <cell r="U295">
            <v>779618.24000000011</v>
          </cell>
          <cell r="V295">
            <v>803.3</v>
          </cell>
          <cell r="W295">
            <v>132601.81</v>
          </cell>
          <cell r="X295">
            <v>987567.03</v>
          </cell>
          <cell r="Y295">
            <v>916165.66999999981</v>
          </cell>
          <cell r="Z295">
            <v>-14681.82</v>
          </cell>
          <cell r="AA295">
            <v>188275.90000000002</v>
          </cell>
          <cell r="AB295">
            <v>631828.17999999993</v>
          </cell>
          <cell r="AC295">
            <v>211781.34</v>
          </cell>
          <cell r="AD295">
            <v>0</v>
          </cell>
          <cell r="AE295">
            <v>-178400.93</v>
          </cell>
          <cell r="AF295">
            <v>157857.54</v>
          </cell>
          <cell r="AG295">
            <v>570376.66999999993</v>
          </cell>
          <cell r="AH295">
            <v>1100041.26</v>
          </cell>
          <cell r="AI295">
            <v>1073292.4099999999</v>
          </cell>
          <cell r="AJ295">
            <v>932035.2</v>
          </cell>
          <cell r="AK295">
            <v>149105.70000000001</v>
          </cell>
          <cell r="AL295">
            <v>246619.87</v>
          </cell>
          <cell r="AM295">
            <v>1029970.74</v>
          </cell>
          <cell r="AN295">
            <v>9944.52</v>
          </cell>
          <cell r="AO295">
            <v>0</v>
          </cell>
          <cell r="AP295">
            <v>-637.76000000000204</v>
          </cell>
          <cell r="AQ295">
            <v>0</v>
          </cell>
          <cell r="AR295">
            <v>0</v>
          </cell>
          <cell r="AS295">
            <v>0</v>
          </cell>
          <cell r="AT295">
            <v>2134.79</v>
          </cell>
          <cell r="AU295">
            <v>37982269.490000002</v>
          </cell>
          <cell r="AW295" t="str">
            <v>39203</v>
          </cell>
          <cell r="AX295" t="str">
            <v>1</v>
          </cell>
          <cell r="AY295" t="str">
            <v>532</v>
          </cell>
          <cell r="AZ295">
            <v>11758387.300000001</v>
          </cell>
        </row>
        <row r="296">
          <cell r="F296" t="str">
            <v>39203</v>
          </cell>
          <cell r="G296">
            <v>48656.850000000006</v>
          </cell>
          <cell r="H296">
            <v>234498.48</v>
          </cell>
          <cell r="I296">
            <v>280080.44999999995</v>
          </cell>
          <cell r="J296">
            <v>0</v>
          </cell>
          <cell r="K296">
            <v>0</v>
          </cell>
          <cell r="L296">
            <v>178164.97000000003</v>
          </cell>
          <cell r="M296">
            <v>73554.78</v>
          </cell>
          <cell r="N296">
            <v>708908.39</v>
          </cell>
          <cell r="O296">
            <v>295669.37000000005</v>
          </cell>
          <cell r="P296">
            <v>522.41</v>
          </cell>
          <cell r="Q296">
            <v>227799.13999999998</v>
          </cell>
          <cell r="R296">
            <v>6516829.5599999987</v>
          </cell>
          <cell r="S296">
            <v>439214.59</v>
          </cell>
          <cell r="T296">
            <v>0</v>
          </cell>
          <cell r="U296">
            <v>202563.34999999998</v>
          </cell>
          <cell r="V296">
            <v>62045.78</v>
          </cell>
          <cell r="W296">
            <v>44895.86</v>
          </cell>
          <cell r="X296">
            <v>280438.28999999998</v>
          </cell>
          <cell r="Y296">
            <v>269230.74999999994</v>
          </cell>
          <cell r="Z296">
            <v>-11379.28</v>
          </cell>
          <cell r="AA296">
            <v>1119.8699999999999</v>
          </cell>
          <cell r="AB296">
            <v>420998.57999999996</v>
          </cell>
          <cell r="AC296">
            <v>100594.70999999999</v>
          </cell>
          <cell r="AD296">
            <v>16142.76</v>
          </cell>
          <cell r="AE296">
            <v>-103332.96</v>
          </cell>
          <cell r="AF296">
            <v>0</v>
          </cell>
          <cell r="AG296">
            <v>142373.29999999999</v>
          </cell>
          <cell r="AH296">
            <v>331173.07</v>
          </cell>
          <cell r="AI296">
            <v>261399.54</v>
          </cell>
          <cell r="AJ296">
            <v>351422.23000000004</v>
          </cell>
          <cell r="AK296">
            <v>0</v>
          </cell>
          <cell r="AL296">
            <v>100140.7</v>
          </cell>
          <cell r="AM296">
            <v>245606.57</v>
          </cell>
          <cell r="AN296">
            <v>0</v>
          </cell>
          <cell r="AO296">
            <v>0</v>
          </cell>
          <cell r="AP296">
            <v>39055.19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11758387.299999995</v>
          </cell>
          <cell r="AW296" t="str">
            <v>39204</v>
          </cell>
          <cell r="AX296" t="str">
            <v>1</v>
          </cell>
          <cell r="AY296" t="str">
            <v>532</v>
          </cell>
          <cell r="AZ296">
            <v>15832403.23</v>
          </cell>
        </row>
        <row r="297">
          <cell r="F297" t="str">
            <v>39204</v>
          </cell>
          <cell r="G297">
            <v>54268.9</v>
          </cell>
          <cell r="H297">
            <v>124273.93</v>
          </cell>
          <cell r="I297">
            <v>525497.36</v>
          </cell>
          <cell r="J297">
            <v>131529.65</v>
          </cell>
          <cell r="K297">
            <v>2731.59</v>
          </cell>
          <cell r="L297">
            <v>629647.08000000019</v>
          </cell>
          <cell r="M297">
            <v>203117.5</v>
          </cell>
          <cell r="N297">
            <v>850287.87999999989</v>
          </cell>
          <cell r="O297">
            <v>428973.64999999997</v>
          </cell>
          <cell r="P297">
            <v>74136.010000000009</v>
          </cell>
          <cell r="Q297">
            <v>273353.66000000003</v>
          </cell>
          <cell r="R297">
            <v>8453645.2700000014</v>
          </cell>
          <cell r="S297">
            <v>578197.56999999995</v>
          </cell>
          <cell r="T297">
            <v>0</v>
          </cell>
          <cell r="U297">
            <v>337502.71</v>
          </cell>
          <cell r="V297">
            <v>193220.41999999998</v>
          </cell>
          <cell r="W297">
            <v>79323.049999999988</v>
          </cell>
          <cell r="X297">
            <v>554334.41999999993</v>
          </cell>
          <cell r="Y297">
            <v>344755.06999999995</v>
          </cell>
          <cell r="Z297">
            <v>-4560.58</v>
          </cell>
          <cell r="AA297">
            <v>81128.48000000001</v>
          </cell>
          <cell r="AB297">
            <v>256564.77</v>
          </cell>
          <cell r="AC297">
            <v>26357.51</v>
          </cell>
          <cell r="AD297">
            <v>10225.75</v>
          </cell>
          <cell r="AE297">
            <v>-97326</v>
          </cell>
          <cell r="AF297">
            <v>84640.84</v>
          </cell>
          <cell r="AG297">
            <v>19071.21</v>
          </cell>
          <cell r="AH297">
            <v>586971.83000000007</v>
          </cell>
          <cell r="AI297">
            <v>183113.47</v>
          </cell>
          <cell r="AJ297">
            <v>351459.57</v>
          </cell>
          <cell r="AK297">
            <v>5640.8099999999995</v>
          </cell>
          <cell r="AL297">
            <v>106887.25</v>
          </cell>
          <cell r="AM297">
            <v>307427.62000000005</v>
          </cell>
          <cell r="AN297">
            <v>71791.009999999995</v>
          </cell>
          <cell r="AO297">
            <v>0</v>
          </cell>
          <cell r="AP297">
            <v>4213.97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15832403.230000004</v>
          </cell>
          <cell r="AW297" t="str">
            <v>39205</v>
          </cell>
          <cell r="AX297" t="str">
            <v>1</v>
          </cell>
          <cell r="AY297" t="str">
            <v>532</v>
          </cell>
          <cell r="AZ297">
            <v>11481436.710000001</v>
          </cell>
        </row>
        <row r="298">
          <cell r="F298" t="str">
            <v>39205</v>
          </cell>
          <cell r="G298">
            <v>20203.29</v>
          </cell>
          <cell r="H298">
            <v>120768.46999999997</v>
          </cell>
          <cell r="I298">
            <v>604221.47</v>
          </cell>
          <cell r="J298">
            <v>0</v>
          </cell>
          <cell r="K298">
            <v>0</v>
          </cell>
          <cell r="L298">
            <v>73799.209999999992</v>
          </cell>
          <cell r="M298">
            <v>18535.21</v>
          </cell>
          <cell r="N298">
            <v>668567.46</v>
          </cell>
          <cell r="O298">
            <v>259524.91</v>
          </cell>
          <cell r="P298">
            <v>7116.47</v>
          </cell>
          <cell r="Q298">
            <v>228590.61</v>
          </cell>
          <cell r="R298">
            <v>6458608.8500000024</v>
          </cell>
          <cell r="S298">
            <v>316704.35999999993</v>
          </cell>
          <cell r="T298">
            <v>0</v>
          </cell>
          <cell r="U298">
            <v>245492.82</v>
          </cell>
          <cell r="V298">
            <v>6240.4400000000005</v>
          </cell>
          <cell r="W298">
            <v>54670.96</v>
          </cell>
          <cell r="X298">
            <v>295424.64000000001</v>
          </cell>
          <cell r="Y298">
            <v>224972.72999999998</v>
          </cell>
          <cell r="Z298">
            <v>0</v>
          </cell>
          <cell r="AA298">
            <v>15283.36</v>
          </cell>
          <cell r="AB298">
            <v>185740.68</v>
          </cell>
          <cell r="AC298">
            <v>69028.11</v>
          </cell>
          <cell r="AD298">
            <v>9383.74</v>
          </cell>
          <cell r="AE298">
            <v>-27166.5</v>
          </cell>
          <cell r="AF298">
            <v>47857.49</v>
          </cell>
          <cell r="AG298">
            <v>85389.98</v>
          </cell>
          <cell r="AH298">
            <v>285017.95</v>
          </cell>
          <cell r="AI298">
            <v>292836.96999999997</v>
          </cell>
          <cell r="AJ298">
            <v>353405.61</v>
          </cell>
          <cell r="AK298">
            <v>1301</v>
          </cell>
          <cell r="AL298">
            <v>96068.479999999996</v>
          </cell>
          <cell r="AM298">
            <v>422287.63</v>
          </cell>
          <cell r="AN298">
            <v>32843.700000000004</v>
          </cell>
          <cell r="AO298">
            <v>0</v>
          </cell>
          <cell r="AP298">
            <v>8716.6099999999988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11481436.710000003</v>
          </cell>
          <cell r="AW298" t="str">
            <v>39207</v>
          </cell>
          <cell r="AX298" t="str">
            <v>1</v>
          </cell>
          <cell r="AY298" t="str">
            <v>532</v>
          </cell>
          <cell r="AZ298">
            <v>32552126.280000001</v>
          </cell>
        </row>
        <row r="299">
          <cell r="F299" t="str">
            <v>39207</v>
          </cell>
          <cell r="G299">
            <v>42803.44</v>
          </cell>
          <cell r="H299">
            <v>684908.14000000013</v>
          </cell>
          <cell r="I299">
            <v>278172.15000000002</v>
          </cell>
          <cell r="J299">
            <v>327547.26</v>
          </cell>
          <cell r="K299">
            <v>6367.73</v>
          </cell>
          <cell r="L299">
            <v>1181727.46</v>
          </cell>
          <cell r="M299">
            <v>242103.69999999998</v>
          </cell>
          <cell r="N299">
            <v>2072813.7</v>
          </cell>
          <cell r="O299">
            <v>1042909.03</v>
          </cell>
          <cell r="P299">
            <v>622817.31000000006</v>
          </cell>
          <cell r="Q299">
            <v>1095674.25</v>
          </cell>
          <cell r="R299">
            <v>15858375.720000004</v>
          </cell>
          <cell r="S299">
            <v>550881.10000000009</v>
          </cell>
          <cell r="T299">
            <v>0</v>
          </cell>
          <cell r="U299">
            <v>1822265.8999999997</v>
          </cell>
          <cell r="V299">
            <v>82509.440000000002</v>
          </cell>
          <cell r="W299">
            <v>87140.530000000013</v>
          </cell>
          <cell r="X299">
            <v>868868.45</v>
          </cell>
          <cell r="Y299">
            <v>857638.75</v>
          </cell>
          <cell r="Z299">
            <v>0</v>
          </cell>
          <cell r="AA299">
            <v>89874.15</v>
          </cell>
          <cell r="AB299">
            <v>881412.17999999993</v>
          </cell>
          <cell r="AC299">
            <v>193394.96</v>
          </cell>
          <cell r="AD299">
            <v>0</v>
          </cell>
          <cell r="AE299">
            <v>-97538.47</v>
          </cell>
          <cell r="AF299">
            <v>116607.8</v>
          </cell>
          <cell r="AG299">
            <v>81872.39</v>
          </cell>
          <cell r="AH299">
            <v>756968.38000000012</v>
          </cell>
          <cell r="AI299">
            <v>781205.3899999999</v>
          </cell>
          <cell r="AJ299">
            <v>763952.22</v>
          </cell>
          <cell r="AK299">
            <v>20929.060000000001</v>
          </cell>
          <cell r="AL299">
            <v>260718.34</v>
          </cell>
          <cell r="AM299">
            <v>727757.53</v>
          </cell>
          <cell r="AN299">
            <v>225305.51</v>
          </cell>
          <cell r="AO299">
            <v>-7568.56</v>
          </cell>
          <cell r="AP299">
            <v>17990.97</v>
          </cell>
          <cell r="AQ299">
            <v>0</v>
          </cell>
          <cell r="AR299">
            <v>13118.51</v>
          </cell>
          <cell r="AS299">
            <v>601.86</v>
          </cell>
          <cell r="AT299">
            <v>0</v>
          </cell>
          <cell r="AU299">
            <v>32552126.280000009</v>
          </cell>
          <cell r="AW299" t="str">
            <v>39208</v>
          </cell>
          <cell r="AX299" t="str">
            <v>1</v>
          </cell>
          <cell r="AY299" t="str">
            <v>532</v>
          </cell>
          <cell r="AZ299">
            <v>41671796.210000001</v>
          </cell>
        </row>
        <row r="300">
          <cell r="F300" t="str">
            <v>39208</v>
          </cell>
          <cell r="G300">
            <v>154422.74000000002</v>
          </cell>
          <cell r="H300">
            <v>283555.88</v>
          </cell>
          <cell r="I300">
            <v>486454.3</v>
          </cell>
          <cell r="J300">
            <v>476867.37999999995</v>
          </cell>
          <cell r="K300">
            <v>154</v>
          </cell>
          <cell r="L300">
            <v>916790.47</v>
          </cell>
          <cell r="M300">
            <v>711483.59000000008</v>
          </cell>
          <cell r="N300">
            <v>2773719.4200000004</v>
          </cell>
          <cell r="O300">
            <v>1061579.3799999999</v>
          </cell>
          <cell r="P300">
            <v>67815.47</v>
          </cell>
          <cell r="Q300">
            <v>1363754</v>
          </cell>
          <cell r="R300">
            <v>22765108.969999995</v>
          </cell>
          <cell r="S300">
            <v>1096930.5699999998</v>
          </cell>
          <cell r="T300">
            <v>0</v>
          </cell>
          <cell r="U300">
            <v>686074.19000000029</v>
          </cell>
          <cell r="V300">
            <v>36638.03</v>
          </cell>
          <cell r="W300">
            <v>160585.66000000003</v>
          </cell>
          <cell r="X300">
            <v>848206.14</v>
          </cell>
          <cell r="Y300">
            <v>713235.15</v>
          </cell>
          <cell r="Z300">
            <v>-64047.79</v>
          </cell>
          <cell r="AA300">
            <v>194215.25999999998</v>
          </cell>
          <cell r="AB300">
            <v>1122286.18</v>
          </cell>
          <cell r="AC300">
            <v>218175.03</v>
          </cell>
          <cell r="AD300">
            <v>34204</v>
          </cell>
          <cell r="AE300">
            <v>-128239.22</v>
          </cell>
          <cell r="AF300">
            <v>243313.34000000003</v>
          </cell>
          <cell r="AG300">
            <v>539670.71</v>
          </cell>
          <cell r="AH300">
            <v>1690178.12</v>
          </cell>
          <cell r="AI300">
            <v>518864.87</v>
          </cell>
          <cell r="AJ300">
            <v>1034781.32</v>
          </cell>
          <cell r="AK300">
            <v>190558.24</v>
          </cell>
          <cell r="AL300">
            <v>290360.82</v>
          </cell>
          <cell r="AM300">
            <v>796233.43</v>
          </cell>
          <cell r="AN300">
            <v>162131.58000000002</v>
          </cell>
          <cell r="AO300">
            <v>58395.59</v>
          </cell>
          <cell r="AP300">
            <v>45874.35</v>
          </cell>
          <cell r="AQ300">
            <v>0</v>
          </cell>
          <cell r="AR300">
            <v>42050.05</v>
          </cell>
          <cell r="AS300">
            <v>0</v>
          </cell>
          <cell r="AT300">
            <v>79414.990000000005</v>
          </cell>
          <cell r="AU300">
            <v>41671796.210000001</v>
          </cell>
          <cell r="AW300" t="str">
            <v>39209</v>
          </cell>
          <cell r="AX300" t="str">
            <v>1</v>
          </cell>
          <cell r="AY300" t="str">
            <v>532</v>
          </cell>
          <cell r="AZ300">
            <v>11929074.98</v>
          </cell>
        </row>
        <row r="301">
          <cell r="F301" t="str">
            <v>39209</v>
          </cell>
          <cell r="G301">
            <v>80046.12</v>
          </cell>
          <cell r="H301">
            <v>258301.46</v>
          </cell>
          <cell r="I301">
            <v>316339.08</v>
          </cell>
          <cell r="J301">
            <v>0</v>
          </cell>
          <cell r="K301">
            <v>8810.4599999999991</v>
          </cell>
          <cell r="L301">
            <v>322323.42</v>
          </cell>
          <cell r="M301">
            <v>244823.62000000002</v>
          </cell>
          <cell r="N301">
            <v>707833.79999999993</v>
          </cell>
          <cell r="O301">
            <v>534341.74999999988</v>
          </cell>
          <cell r="P301">
            <v>0</v>
          </cell>
          <cell r="Q301">
            <v>268460.70999999996</v>
          </cell>
          <cell r="R301">
            <v>6051366.9200000009</v>
          </cell>
          <cell r="S301">
            <v>358936.18</v>
          </cell>
          <cell r="T301">
            <v>0</v>
          </cell>
          <cell r="U301">
            <v>118025.37</v>
          </cell>
          <cell r="V301">
            <v>0</v>
          </cell>
          <cell r="W301">
            <v>30596.18</v>
          </cell>
          <cell r="X301">
            <v>275917.15999999997</v>
          </cell>
          <cell r="Y301">
            <v>223579.30000000002</v>
          </cell>
          <cell r="Z301">
            <v>0</v>
          </cell>
          <cell r="AA301">
            <v>83440.000000000015</v>
          </cell>
          <cell r="AB301">
            <v>469108.07000000007</v>
          </cell>
          <cell r="AC301">
            <v>112114.15000000001</v>
          </cell>
          <cell r="AD301">
            <v>0</v>
          </cell>
          <cell r="AE301">
            <v>-64645.49</v>
          </cell>
          <cell r="AF301">
            <v>89084.44</v>
          </cell>
          <cell r="AG301">
            <v>28353.280000000002</v>
          </cell>
          <cell r="AH301">
            <v>388276.93000000005</v>
          </cell>
          <cell r="AI301">
            <v>226980.57</v>
          </cell>
          <cell r="AJ301">
            <v>424379.97</v>
          </cell>
          <cell r="AK301">
            <v>97123.76999999999</v>
          </cell>
          <cell r="AL301">
            <v>103979.07</v>
          </cell>
          <cell r="AM301">
            <v>135176.07</v>
          </cell>
          <cell r="AN301">
            <v>0</v>
          </cell>
          <cell r="AO301">
            <v>0</v>
          </cell>
          <cell r="AP301">
            <v>36002.619999999995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11929074.979999999</v>
          </cell>
        </row>
        <row r="302">
          <cell r="F302" t="str">
            <v>Grand Total</v>
          </cell>
          <cell r="G302">
            <v>31468097.160000015</v>
          </cell>
          <cell r="H302">
            <v>79142601.380000085</v>
          </cell>
          <cell r="I302">
            <v>121987555.12</v>
          </cell>
          <cell r="J302">
            <v>72747342.180000007</v>
          </cell>
          <cell r="K302">
            <v>16631860.80000001</v>
          </cell>
          <cell r="L302">
            <v>222712460.51000005</v>
          </cell>
          <cell r="M302">
            <v>148833755.95999995</v>
          </cell>
          <cell r="N302">
            <v>602319441.77999985</v>
          </cell>
          <cell r="O302">
            <v>241825315.59000006</v>
          </cell>
          <cell r="P302">
            <v>90008490.890000015</v>
          </cell>
          <cell r="Q302">
            <v>352507467.90999991</v>
          </cell>
          <cell r="R302">
            <v>5722909953.3100033</v>
          </cell>
          <cell r="S302">
            <v>174848832.74000001</v>
          </cell>
          <cell r="T302">
            <v>39543173.900000013</v>
          </cell>
          <cell r="U302">
            <v>191597253.52000001</v>
          </cell>
          <cell r="V302">
            <v>46691707.749999985</v>
          </cell>
          <cell r="W302">
            <v>29123282.890000004</v>
          </cell>
          <cell r="X302">
            <v>143858646.94000006</v>
          </cell>
          <cell r="Y302">
            <v>187944012.97999996</v>
          </cell>
          <cell r="Z302">
            <v>-4357423.7899999982</v>
          </cell>
          <cell r="AA302">
            <v>41614635.429999977</v>
          </cell>
          <cell r="AB302">
            <v>346302027.24000007</v>
          </cell>
          <cell r="AC302">
            <v>54004490.319999993</v>
          </cell>
          <cell r="AD302">
            <v>7736476.1899999985</v>
          </cell>
          <cell r="AE302">
            <v>-32813189.099999983</v>
          </cell>
          <cell r="AF302">
            <v>32145956.790000007</v>
          </cell>
          <cell r="AG302">
            <v>57339437.319999993</v>
          </cell>
          <cell r="AH302">
            <v>330401987.62000048</v>
          </cell>
          <cell r="AI302">
            <v>188299885.88000008</v>
          </cell>
          <cell r="AJ302">
            <v>230701136.36999986</v>
          </cell>
          <cell r="AK302">
            <v>18215675.77999999</v>
          </cell>
          <cell r="AL302">
            <v>65016233.490000039</v>
          </cell>
          <cell r="AM302">
            <v>154758514.38999984</v>
          </cell>
          <cell r="AN302">
            <v>7918283.5</v>
          </cell>
          <cell r="AO302">
            <v>13888884.189999999</v>
          </cell>
          <cell r="AP302">
            <v>6076386.4299999997</v>
          </cell>
          <cell r="AQ302">
            <v>92435.62</v>
          </cell>
          <cell r="AR302">
            <v>1231818.0900000001</v>
          </cell>
          <cell r="AS302">
            <v>12415.189999999999</v>
          </cell>
          <cell r="AT302">
            <v>38032464.480000012</v>
          </cell>
          <cell r="AU302">
            <v>10073319784.740002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"/>
      <sheetName val=" admin by county"/>
      <sheetName val="admin report comparison verify"/>
      <sheetName val=" teach by enroll"/>
      <sheetName val=" teach by county"/>
      <sheetName val="TEACH REPORT COMPARISON VERIFY"/>
      <sheetName val="FS_Grounds by enroll"/>
      <sheetName val="FS_Grounds by county"/>
      <sheetName val="FS REPORT COMPARISON VERIFY"/>
      <sheetName val="1011 Access"/>
      <sheetName val="Transp &amp; Other by enroll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5" t="str">
            <v>01109</v>
          </cell>
        </row>
      </sheetData>
      <sheetData sheetId="19"/>
      <sheetData sheetId="20">
        <row r="5">
          <cell r="AW5" t="str">
            <v>CCDDD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28"/>
      <sheetData sheetId="29"/>
      <sheetData sheetId="30"/>
      <sheetData sheetId="31">
        <row r="6">
          <cell r="A6" t="str">
            <v>01109</v>
          </cell>
        </row>
      </sheetData>
      <sheetData sheetId="32"/>
      <sheetData sheetId="33"/>
      <sheetData sheetId="34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By Object by Enroll (2)"/>
      <sheetName val="1516 By Object by Enroll"/>
      <sheetName val="1314 By Object by Enroll"/>
      <sheetName val="1213 By Object by Enroll"/>
      <sheetName val="1516 By Object by County (2)"/>
      <sheetName val="1516 By Object by County"/>
      <sheetName val="1314 By Object by County"/>
      <sheetName val="1213 By Object by County"/>
      <sheetName val="0910 By Object by County"/>
      <sheetName val="By Object by County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314 Object Data"/>
      <sheetName val="1516 Object Data"/>
      <sheetName val="1415 Object Data"/>
      <sheetName val="1213 Object Data"/>
      <sheetName val="1112 Object Data"/>
      <sheetName val="1112 Access"/>
      <sheetName val="1112 enrollment_Rev_Exp by size"/>
      <sheetName val="2011-12 Enrollment"/>
      <sheetName val="1314 enrollment_Rev_Exp by size"/>
      <sheetName val="1516 enrollment_Rev_Exp by size"/>
      <sheetName val="1415 enrollment_Rev_Exp by size"/>
      <sheetName val="1213 enrollment_Rev_Exp by size"/>
      <sheetName val="1213 Enroll_Rev_Exp Access"/>
      <sheetName val="0910 Updated Enroll"/>
      <sheetName val="1314 Enroll_Rev_Exp_Access"/>
      <sheetName val="1516 Enroll_Rev_Exp Access"/>
      <sheetName val="1415 Enroll_Rev_Exp_Access"/>
      <sheetName val="1213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8416.91</v>
          </cell>
          <cell r="H7">
            <v>-8416.91</v>
          </cell>
          <cell r="I7">
            <v>841211.5199999999</v>
          </cell>
          <cell r="J7">
            <v>313674.75999999995</v>
          </cell>
          <cell r="K7">
            <v>343450.04</v>
          </cell>
          <cell r="L7">
            <v>156401.12999999998</v>
          </cell>
          <cell r="M7">
            <v>194525.22000000003</v>
          </cell>
          <cell r="N7">
            <v>8582.23</v>
          </cell>
          <cell r="O7">
            <v>10750.12</v>
          </cell>
          <cell r="P7">
            <v>1868595.0199999998</v>
          </cell>
        </row>
        <row r="8">
          <cell r="F8" t="str">
            <v>01122</v>
          </cell>
          <cell r="G8">
            <v>285.94</v>
          </cell>
          <cell r="H8">
            <v>-285.94</v>
          </cell>
          <cell r="I8">
            <v>135063.82</v>
          </cell>
          <cell r="J8">
            <v>52572.819999999992</v>
          </cell>
          <cell r="K8">
            <v>57051.12</v>
          </cell>
          <cell r="L8">
            <v>38391.360000000001</v>
          </cell>
          <cell r="M8">
            <v>74933.759999999995</v>
          </cell>
          <cell r="N8">
            <v>18</v>
          </cell>
          <cell r="O8">
            <v>0</v>
          </cell>
          <cell r="P8">
            <v>358030.88</v>
          </cell>
        </row>
        <row r="9">
          <cell r="F9" t="str">
            <v>01147</v>
          </cell>
          <cell r="G9">
            <v>146967.14000000001</v>
          </cell>
          <cell r="H9">
            <v>-146967.14000000001</v>
          </cell>
          <cell r="I9">
            <v>12998981.27</v>
          </cell>
          <cell r="J9">
            <v>5509387.4200000009</v>
          </cell>
          <cell r="K9">
            <v>6641231.049999998</v>
          </cell>
          <cell r="L9">
            <v>3284053.7499999995</v>
          </cell>
          <cell r="M9">
            <v>2614215.29</v>
          </cell>
          <cell r="N9">
            <v>186104.70999999993</v>
          </cell>
          <cell r="O9">
            <v>563206.67999999993</v>
          </cell>
          <cell r="P9">
            <v>31797180.169999998</v>
          </cell>
        </row>
        <row r="10">
          <cell r="F10" t="str">
            <v>01158</v>
          </cell>
          <cell r="G10">
            <v>45074.96</v>
          </cell>
          <cell r="H10">
            <v>-45074.96</v>
          </cell>
          <cell r="I10">
            <v>1183701.82</v>
          </cell>
          <cell r="J10">
            <v>573309.09</v>
          </cell>
          <cell r="K10">
            <v>626353.60999999975</v>
          </cell>
          <cell r="L10">
            <v>244296.78999999998</v>
          </cell>
          <cell r="M10">
            <v>499546.56</v>
          </cell>
          <cell r="N10">
            <v>12876.769999999999</v>
          </cell>
          <cell r="O10">
            <v>31961.15</v>
          </cell>
          <cell r="P10">
            <v>3172045.79</v>
          </cell>
        </row>
        <row r="11">
          <cell r="F11" t="str">
            <v>01160</v>
          </cell>
          <cell r="G11">
            <v>7391.66</v>
          </cell>
          <cell r="H11">
            <v>-7391.66</v>
          </cell>
          <cell r="I11">
            <v>1717673.03</v>
          </cell>
          <cell r="J11">
            <v>705699.94000000006</v>
          </cell>
          <cell r="K11">
            <v>818884.37</v>
          </cell>
          <cell r="L11">
            <v>286915.11999999994</v>
          </cell>
          <cell r="M11">
            <v>724138.76</v>
          </cell>
          <cell r="N11">
            <v>7383.920000000001</v>
          </cell>
          <cell r="O11">
            <v>22537.39</v>
          </cell>
          <cell r="P11">
            <v>4283232.53</v>
          </cell>
        </row>
        <row r="12">
          <cell r="F12" t="str">
            <v>02250</v>
          </cell>
          <cell r="G12">
            <v>160850.34000000003</v>
          </cell>
          <cell r="H12">
            <v>-160850.34000000003</v>
          </cell>
          <cell r="I12">
            <v>10753017.239999996</v>
          </cell>
          <cell r="J12">
            <v>4903277.41</v>
          </cell>
          <cell r="K12">
            <v>5268741.620000001</v>
          </cell>
          <cell r="L12">
            <v>1874207.3399999999</v>
          </cell>
          <cell r="M12">
            <v>2712898.7899999996</v>
          </cell>
          <cell r="N12">
            <v>222450.20000000004</v>
          </cell>
          <cell r="O12">
            <v>45380.619999999995</v>
          </cell>
          <cell r="P12">
            <v>25779973.219999995</v>
          </cell>
        </row>
        <row r="13">
          <cell r="F13" t="str">
            <v>02420</v>
          </cell>
          <cell r="G13">
            <v>26676.880000000001</v>
          </cell>
          <cell r="H13">
            <v>-26676.880000000001</v>
          </cell>
          <cell r="I13">
            <v>2799655.8199999994</v>
          </cell>
          <cell r="J13">
            <v>998614.76000000013</v>
          </cell>
          <cell r="K13">
            <v>1233921.1999999995</v>
          </cell>
          <cell r="L13">
            <v>618551.28999999992</v>
          </cell>
          <cell r="M13">
            <v>642417.47000000009</v>
          </cell>
          <cell r="N13">
            <v>46660.22</v>
          </cell>
          <cell r="O13">
            <v>9777.1299999999992</v>
          </cell>
          <cell r="P13">
            <v>6349597.8899999987</v>
          </cell>
        </row>
        <row r="14">
          <cell r="F14" t="str">
            <v>03017</v>
          </cell>
          <cell r="G14">
            <v>396844.4800000001</v>
          </cell>
          <cell r="H14">
            <v>-396844.48</v>
          </cell>
          <cell r="I14">
            <v>66303472.950000025</v>
          </cell>
          <cell r="J14">
            <v>21167580.280000001</v>
          </cell>
          <cell r="K14">
            <v>28988026.18</v>
          </cell>
          <cell r="L14">
            <v>6351212.4900000012</v>
          </cell>
          <cell r="M14">
            <v>13171694.9</v>
          </cell>
          <cell r="N14">
            <v>316051.32</v>
          </cell>
          <cell r="O14">
            <v>1226271.2700000003</v>
          </cell>
          <cell r="P14">
            <v>137524309.39000002</v>
          </cell>
        </row>
        <row r="15">
          <cell r="F15" t="str">
            <v>03050</v>
          </cell>
          <cell r="I15">
            <v>503271.83000000007</v>
          </cell>
          <cell r="J15">
            <v>218980.22999999998</v>
          </cell>
          <cell r="K15">
            <v>244180.13999999998</v>
          </cell>
          <cell r="L15">
            <v>153864.82999999999</v>
          </cell>
          <cell r="M15">
            <v>211624.66</v>
          </cell>
          <cell r="N15">
            <v>7505.3900000000012</v>
          </cell>
          <cell r="O15">
            <v>32980.410000000003</v>
          </cell>
          <cell r="P15">
            <v>1372407.4899999998</v>
          </cell>
        </row>
        <row r="16">
          <cell r="F16" t="str">
            <v>03052</v>
          </cell>
          <cell r="G16">
            <v>116613.77</v>
          </cell>
          <cell r="H16">
            <v>-116613.77</v>
          </cell>
          <cell r="I16">
            <v>6360847.5000000019</v>
          </cell>
          <cell r="J16">
            <v>2350807.4999999995</v>
          </cell>
          <cell r="K16">
            <v>2989022.0999999992</v>
          </cell>
          <cell r="L16">
            <v>1268200.6400000001</v>
          </cell>
          <cell r="M16">
            <v>1756638.7100000002</v>
          </cell>
          <cell r="N16">
            <v>62584.260000000009</v>
          </cell>
          <cell r="O16">
            <v>345330.38</v>
          </cell>
          <cell r="P16">
            <v>15133431.090000004</v>
          </cell>
        </row>
        <row r="17">
          <cell r="F17" t="str">
            <v>03053</v>
          </cell>
          <cell r="G17">
            <v>30922.239999999998</v>
          </cell>
          <cell r="H17">
            <v>-30922.240000000002</v>
          </cell>
          <cell r="I17">
            <v>4373973.2100000009</v>
          </cell>
          <cell r="J17">
            <v>1437968.45</v>
          </cell>
          <cell r="K17">
            <v>1917819.6099999992</v>
          </cell>
          <cell r="L17">
            <v>842753.62</v>
          </cell>
          <cell r="M17">
            <v>960751.51</v>
          </cell>
          <cell r="N17">
            <v>28999.669999999995</v>
          </cell>
          <cell r="O17">
            <v>0</v>
          </cell>
          <cell r="P17">
            <v>9562266.0700000003</v>
          </cell>
        </row>
        <row r="18">
          <cell r="F18" t="str">
            <v>03116</v>
          </cell>
          <cell r="G18">
            <v>135809.96</v>
          </cell>
          <cell r="H18">
            <v>-135809.96</v>
          </cell>
          <cell r="I18">
            <v>12347899.490000002</v>
          </cell>
          <cell r="J18">
            <v>4570942.53</v>
          </cell>
          <cell r="K18">
            <v>6027051.0200000005</v>
          </cell>
          <cell r="L18">
            <v>1934946.8999999997</v>
          </cell>
          <cell r="M18">
            <v>2117764.7699999996</v>
          </cell>
          <cell r="N18">
            <v>86657.64</v>
          </cell>
          <cell r="O18">
            <v>93098.39</v>
          </cell>
          <cell r="P18">
            <v>27178360.740000002</v>
          </cell>
        </row>
        <row r="19">
          <cell r="F19" t="str">
            <v>03400</v>
          </cell>
          <cell r="G19">
            <v>280219.09999999998</v>
          </cell>
          <cell r="H19">
            <v>-280219.09999999998</v>
          </cell>
          <cell r="I19">
            <v>42784030.790000007</v>
          </cell>
          <cell r="J19">
            <v>15033699.290000001</v>
          </cell>
          <cell r="K19">
            <v>18655983.349999998</v>
          </cell>
          <cell r="L19">
            <v>4800622.1399999987</v>
          </cell>
          <cell r="M19">
            <v>11173095.569999998</v>
          </cell>
          <cell r="N19">
            <v>280615.37000000005</v>
          </cell>
          <cell r="O19">
            <v>1328462.8000000003</v>
          </cell>
          <cell r="P19">
            <v>94056509.310000002</v>
          </cell>
        </row>
        <row r="20">
          <cell r="F20" t="str">
            <v>04019</v>
          </cell>
          <cell r="G20">
            <v>62088.3</v>
          </cell>
          <cell r="H20">
            <v>-62088.3</v>
          </cell>
          <cell r="I20">
            <v>2819845.7000000007</v>
          </cell>
          <cell r="J20">
            <v>1247998.7</v>
          </cell>
          <cell r="K20">
            <v>1396403.0700000003</v>
          </cell>
          <cell r="L20">
            <v>512539.94</v>
          </cell>
          <cell r="M20">
            <v>949003.85999999987</v>
          </cell>
          <cell r="N20">
            <v>15694.600000000004</v>
          </cell>
          <cell r="O20">
            <v>7582.4</v>
          </cell>
          <cell r="P20">
            <v>6949068.2700000014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73326.509999999995</v>
          </cell>
          <cell r="J21">
            <v>33112.89</v>
          </cell>
          <cell r="K21">
            <v>32199.660000000003</v>
          </cell>
          <cell r="L21">
            <v>19203.789999999997</v>
          </cell>
          <cell r="M21">
            <v>38694.43</v>
          </cell>
          <cell r="N21">
            <v>381.25</v>
          </cell>
          <cell r="O21">
            <v>1905.12</v>
          </cell>
          <cell r="P21">
            <v>198823.65</v>
          </cell>
        </row>
        <row r="22">
          <cell r="F22" t="str">
            <v>04127</v>
          </cell>
          <cell r="G22">
            <v>30858.45</v>
          </cell>
          <cell r="H22">
            <v>-30858.45</v>
          </cell>
          <cell r="I22">
            <v>1397094.0300000003</v>
          </cell>
          <cell r="J22">
            <v>731728.96999999974</v>
          </cell>
          <cell r="K22">
            <v>760924.7000000003</v>
          </cell>
          <cell r="L22">
            <v>224727.83</v>
          </cell>
          <cell r="M22">
            <v>504078.22000000003</v>
          </cell>
          <cell r="N22">
            <v>19476.109999999997</v>
          </cell>
          <cell r="O22">
            <v>56495.789999999994</v>
          </cell>
          <cell r="P22">
            <v>3694525.6500000004</v>
          </cell>
        </row>
        <row r="23">
          <cell r="F23" t="str">
            <v>04129</v>
          </cell>
          <cell r="G23">
            <v>110453.81999999999</v>
          </cell>
          <cell r="H23">
            <v>-110453.81999999999</v>
          </cell>
          <cell r="I23">
            <v>6000693.5699999994</v>
          </cell>
          <cell r="J23">
            <v>2512842.9200000004</v>
          </cell>
          <cell r="K23">
            <v>2661874.7500000005</v>
          </cell>
          <cell r="L23">
            <v>1391583.2399999998</v>
          </cell>
          <cell r="M23">
            <v>1628547.3399999996</v>
          </cell>
          <cell r="N23">
            <v>144299.12</v>
          </cell>
          <cell r="O23">
            <v>3525.14</v>
          </cell>
          <cell r="P23">
            <v>14343366.08</v>
          </cell>
        </row>
        <row r="24">
          <cell r="F24" t="str">
            <v>04222</v>
          </cell>
          <cell r="G24">
            <v>113393.87999999999</v>
          </cell>
          <cell r="H24">
            <v>-113393.88</v>
          </cell>
          <cell r="I24">
            <v>5772429.6000000006</v>
          </cell>
          <cell r="J24">
            <v>2060646.1400000004</v>
          </cell>
          <cell r="K24">
            <v>2597301.8400000003</v>
          </cell>
          <cell r="L24">
            <v>732413.81999999983</v>
          </cell>
          <cell r="M24">
            <v>1147765.8700000001</v>
          </cell>
          <cell r="N24">
            <v>17144.019999999997</v>
          </cell>
          <cell r="O24">
            <v>217407.84</v>
          </cell>
          <cell r="P24">
            <v>12545109.130000003</v>
          </cell>
        </row>
        <row r="25">
          <cell r="F25" t="str">
            <v>04228</v>
          </cell>
          <cell r="G25">
            <v>86646.67</v>
          </cell>
          <cell r="H25">
            <v>-86646.67</v>
          </cell>
          <cell r="I25">
            <v>5090360.55</v>
          </cell>
          <cell r="J25">
            <v>1914082.0700000005</v>
          </cell>
          <cell r="K25">
            <v>2319724.0699999998</v>
          </cell>
          <cell r="L25">
            <v>596684.65000000014</v>
          </cell>
          <cell r="M25">
            <v>1109759.4000000004</v>
          </cell>
          <cell r="N25">
            <v>29933.969999999998</v>
          </cell>
          <cell r="O25">
            <v>52172.480000000003</v>
          </cell>
          <cell r="P25">
            <v>11112717.190000001</v>
          </cell>
        </row>
        <row r="26">
          <cell r="F26" t="str">
            <v>04246</v>
          </cell>
          <cell r="G26">
            <v>228375.98000000007</v>
          </cell>
          <cell r="H26">
            <v>-228375.97999999998</v>
          </cell>
          <cell r="I26">
            <v>31435025.310000002</v>
          </cell>
          <cell r="J26">
            <v>12398221.100000001</v>
          </cell>
          <cell r="K26">
            <v>14515864.570000008</v>
          </cell>
          <cell r="L26">
            <v>3987149.4</v>
          </cell>
          <cell r="M26">
            <v>6434377.25</v>
          </cell>
          <cell r="N26">
            <v>179194.72</v>
          </cell>
          <cell r="O26">
            <v>463943.3</v>
          </cell>
          <cell r="P26">
            <v>69413775.650000006</v>
          </cell>
        </row>
        <row r="27">
          <cell r="F27" t="str">
            <v>05121</v>
          </cell>
          <cell r="G27">
            <v>219774.66999999998</v>
          </cell>
          <cell r="H27">
            <v>-219774.67</v>
          </cell>
          <cell r="I27">
            <v>17333896.429999992</v>
          </cell>
          <cell r="J27">
            <v>6426334.4900000021</v>
          </cell>
          <cell r="K27">
            <v>7581249.870000001</v>
          </cell>
          <cell r="L27">
            <v>1694092.45</v>
          </cell>
          <cell r="M27">
            <v>4895864.62</v>
          </cell>
          <cell r="N27">
            <v>165877.31</v>
          </cell>
          <cell r="O27">
            <v>260145.21999999997</v>
          </cell>
          <cell r="P27">
            <v>38357460.389999993</v>
          </cell>
        </row>
        <row r="28">
          <cell r="F28" t="str">
            <v>05313</v>
          </cell>
          <cell r="G28">
            <v>25126.789999999997</v>
          </cell>
          <cell r="H28">
            <v>-25126.79</v>
          </cell>
          <cell r="I28">
            <v>1272072.49</v>
          </cell>
          <cell r="J28">
            <v>500927.7099999999</v>
          </cell>
          <cell r="K28">
            <v>596556.17999999982</v>
          </cell>
          <cell r="L28">
            <v>280755.16000000003</v>
          </cell>
          <cell r="M28">
            <v>501429.5</v>
          </cell>
          <cell r="N28">
            <v>19583.07</v>
          </cell>
          <cell r="O28">
            <v>9053.57</v>
          </cell>
          <cell r="P28">
            <v>3180377.6799999997</v>
          </cell>
        </row>
        <row r="29">
          <cell r="F29" t="str">
            <v>05323</v>
          </cell>
          <cell r="G29">
            <v>141213.18000000002</v>
          </cell>
          <cell r="H29">
            <v>-141213.18</v>
          </cell>
          <cell r="I29">
            <v>10999114.27</v>
          </cell>
          <cell r="J29">
            <v>3548487.49</v>
          </cell>
          <cell r="K29">
            <v>4890696.71</v>
          </cell>
          <cell r="L29">
            <v>1409242.02</v>
          </cell>
          <cell r="M29">
            <v>2462832.66</v>
          </cell>
          <cell r="N29">
            <v>119426.89</v>
          </cell>
          <cell r="O29">
            <v>593814.52</v>
          </cell>
          <cell r="P29">
            <v>24023614.559999999</v>
          </cell>
        </row>
        <row r="30">
          <cell r="F30" t="str">
            <v>05401</v>
          </cell>
          <cell r="G30">
            <v>48469.98000000001</v>
          </cell>
          <cell r="H30">
            <v>-48469.98</v>
          </cell>
          <cell r="I30">
            <v>2792111.8300000005</v>
          </cell>
          <cell r="J30">
            <v>1371925.3499999999</v>
          </cell>
          <cell r="K30">
            <v>1514009.3400000003</v>
          </cell>
          <cell r="L30">
            <v>486488.63</v>
          </cell>
          <cell r="M30">
            <v>726885.25</v>
          </cell>
          <cell r="N30">
            <v>57947.44000000001</v>
          </cell>
          <cell r="O30">
            <v>95912.060000000012</v>
          </cell>
          <cell r="P30">
            <v>7045279.9000000013</v>
          </cell>
        </row>
        <row r="31">
          <cell r="F31" t="str">
            <v>05402</v>
          </cell>
          <cell r="G31">
            <v>176605.19</v>
          </cell>
          <cell r="H31">
            <v>-176605.19</v>
          </cell>
          <cell r="I31">
            <v>4875199.169999999</v>
          </cell>
          <cell r="J31">
            <v>2403051.4699999997</v>
          </cell>
          <cell r="K31">
            <v>2444986.09</v>
          </cell>
          <cell r="L31">
            <v>745144.71</v>
          </cell>
          <cell r="M31">
            <v>12293685.369999999</v>
          </cell>
          <cell r="N31">
            <v>104834.24999999997</v>
          </cell>
          <cell r="O31">
            <v>100995.92000000001</v>
          </cell>
          <cell r="P31">
            <v>22967896.979999997</v>
          </cell>
        </row>
        <row r="32">
          <cell r="F32" t="str">
            <v>06037</v>
          </cell>
          <cell r="G32">
            <v>404295.09000000008</v>
          </cell>
          <cell r="H32">
            <v>-404295.09</v>
          </cell>
          <cell r="I32">
            <v>91833460.899999991</v>
          </cell>
          <cell r="J32">
            <v>40707707.769999996</v>
          </cell>
          <cell r="K32">
            <v>43565607.450000003</v>
          </cell>
          <cell r="L32">
            <v>12059874.510000002</v>
          </cell>
          <cell r="M32">
            <v>17945971.000000004</v>
          </cell>
          <cell r="N32">
            <v>528110.24999999988</v>
          </cell>
          <cell r="O32">
            <v>327531.14</v>
          </cell>
          <cell r="P32">
            <v>206968263.01999998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6589734.7999999989</v>
          </cell>
          <cell r="J33">
            <v>1709381.4</v>
          </cell>
          <cell r="K33">
            <v>2658208.8700000006</v>
          </cell>
          <cell r="L33">
            <v>923087.29999999981</v>
          </cell>
          <cell r="M33">
            <v>4159925.8599999994</v>
          </cell>
          <cell r="N33">
            <v>25317.840000000007</v>
          </cell>
          <cell r="O33">
            <v>106852.23999999999</v>
          </cell>
          <cell r="P33">
            <v>16172508.310000001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5571223.8599999985</v>
          </cell>
          <cell r="J34">
            <v>1447853.88</v>
          </cell>
          <cell r="K34">
            <v>2194017.31</v>
          </cell>
          <cell r="L34">
            <v>655957.6100000001</v>
          </cell>
          <cell r="M34">
            <v>2422654.0500000003</v>
          </cell>
          <cell r="N34">
            <v>20335.560000000005</v>
          </cell>
          <cell r="O34">
            <v>37152.47</v>
          </cell>
          <cell r="P34">
            <v>12349194.74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399842.37</v>
          </cell>
          <cell r="J35">
            <v>223301.99000000002</v>
          </cell>
          <cell r="K35">
            <v>231894.80000000005</v>
          </cell>
          <cell r="L35">
            <v>62050.1</v>
          </cell>
          <cell r="M35">
            <v>281027.62</v>
          </cell>
          <cell r="N35">
            <v>1049.1699999999998</v>
          </cell>
          <cell r="O35">
            <v>16762.440000000002</v>
          </cell>
          <cell r="P35">
            <v>1215928.4899999998</v>
          </cell>
        </row>
        <row r="36">
          <cell r="F36" t="str">
            <v>06112</v>
          </cell>
          <cell r="G36">
            <v>125743.36000000002</v>
          </cell>
          <cell r="H36">
            <v>-125743.36</v>
          </cell>
          <cell r="I36">
            <v>11272535.000000002</v>
          </cell>
          <cell r="J36">
            <v>4773565.3299999991</v>
          </cell>
          <cell r="K36">
            <v>5486998.5099999979</v>
          </cell>
          <cell r="L36">
            <v>1224062.0299999998</v>
          </cell>
          <cell r="M36">
            <v>3812398.3400000003</v>
          </cell>
          <cell r="N36">
            <v>60374.989999999991</v>
          </cell>
          <cell r="O36">
            <v>39513.729999999996</v>
          </cell>
          <cell r="P36">
            <v>26669447.93</v>
          </cell>
        </row>
        <row r="37">
          <cell r="F37" t="str">
            <v>06114</v>
          </cell>
          <cell r="G37">
            <v>1034865.9199999995</v>
          </cell>
          <cell r="H37">
            <v>-1034865.9199999999</v>
          </cell>
          <cell r="I37">
            <v>113645197.61000001</v>
          </cell>
          <cell r="J37">
            <v>31984929.149999999</v>
          </cell>
          <cell r="K37">
            <v>46004268.350000009</v>
          </cell>
          <cell r="L37">
            <v>11443783.030000005</v>
          </cell>
          <cell r="M37">
            <v>25699577.260000005</v>
          </cell>
          <cell r="N37">
            <v>241795.54999999993</v>
          </cell>
          <cell r="O37">
            <v>3931104.6100000003</v>
          </cell>
          <cell r="P37">
            <v>232950655.56000006</v>
          </cell>
        </row>
        <row r="38">
          <cell r="F38" t="str">
            <v>06117</v>
          </cell>
          <cell r="G38">
            <v>109528.06999999999</v>
          </cell>
          <cell r="H38">
            <v>-109528.07</v>
          </cell>
          <cell r="I38">
            <v>22489371.669999983</v>
          </cell>
          <cell r="J38">
            <v>8400465.5399999991</v>
          </cell>
          <cell r="K38">
            <v>10069885.24</v>
          </cell>
          <cell r="L38">
            <v>1946934.0899999999</v>
          </cell>
          <cell r="M38">
            <v>4589369.6399999997</v>
          </cell>
          <cell r="N38">
            <v>107321.92999999996</v>
          </cell>
          <cell r="O38">
            <v>234092.88</v>
          </cell>
          <cell r="P38">
            <v>47837440.98999998</v>
          </cell>
        </row>
        <row r="39">
          <cell r="F39" t="str">
            <v>06119</v>
          </cell>
          <cell r="G39">
            <v>184671.50000000006</v>
          </cell>
          <cell r="H39">
            <v>-184671.5</v>
          </cell>
          <cell r="I39">
            <v>49891059.839999989</v>
          </cell>
          <cell r="J39">
            <v>15096473.759999998</v>
          </cell>
          <cell r="K39">
            <v>21260473.789999995</v>
          </cell>
          <cell r="L39">
            <v>4533228.0999999996</v>
          </cell>
          <cell r="M39">
            <v>18802546.859999999</v>
          </cell>
          <cell r="N39">
            <v>89751.709999999977</v>
          </cell>
          <cell r="O39">
            <v>730569.55999999982</v>
          </cell>
          <cell r="P39">
            <v>110404103.61999997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7162402.1599999992</v>
          </cell>
          <cell r="J40">
            <v>1708888.57</v>
          </cell>
          <cell r="K40">
            <v>2744367.37</v>
          </cell>
          <cell r="L40">
            <v>734088.13</v>
          </cell>
          <cell r="M40">
            <v>4546321.8499999996</v>
          </cell>
          <cell r="N40">
            <v>48499.839999999997</v>
          </cell>
          <cell r="O40">
            <v>26377.940000000002</v>
          </cell>
          <cell r="P40">
            <v>16970945.859999999</v>
          </cell>
        </row>
        <row r="41">
          <cell r="F41" t="str">
            <v>07002</v>
          </cell>
          <cell r="G41">
            <v>44280.729999999996</v>
          </cell>
          <cell r="H41">
            <v>-44280.73</v>
          </cell>
          <cell r="I41">
            <v>2231550.2999999998</v>
          </cell>
          <cell r="J41">
            <v>916410.33000000007</v>
          </cell>
          <cell r="K41">
            <v>1090086.54</v>
          </cell>
          <cell r="L41">
            <v>334402.72000000009</v>
          </cell>
          <cell r="M41">
            <v>888491.28</v>
          </cell>
          <cell r="N41">
            <v>50393.920000000006</v>
          </cell>
          <cell r="O41">
            <v>0</v>
          </cell>
          <cell r="P41">
            <v>5511335.0899999999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114122.60999999999</v>
          </cell>
          <cell r="J42">
            <v>84829.56</v>
          </cell>
          <cell r="K42">
            <v>70940.55</v>
          </cell>
          <cell r="L42">
            <v>40644.060000000005</v>
          </cell>
          <cell r="M42">
            <v>63174.189999999988</v>
          </cell>
          <cell r="N42">
            <v>3741.69</v>
          </cell>
          <cell r="O42">
            <v>45780.39</v>
          </cell>
          <cell r="P42">
            <v>423233.05</v>
          </cell>
        </row>
        <row r="43">
          <cell r="F43" t="str">
            <v>08122</v>
          </cell>
          <cell r="G43">
            <v>481316.16999999975</v>
          </cell>
          <cell r="H43">
            <v>-481316.17000000004</v>
          </cell>
          <cell r="I43">
            <v>28504452.339999996</v>
          </cell>
          <cell r="J43">
            <v>11492911.98</v>
          </cell>
          <cell r="K43">
            <v>12863616.359999999</v>
          </cell>
          <cell r="L43">
            <v>3712224.13</v>
          </cell>
          <cell r="M43">
            <v>6063481.46</v>
          </cell>
          <cell r="N43">
            <v>107828.42</v>
          </cell>
          <cell r="O43">
            <v>228958.07</v>
          </cell>
          <cell r="P43">
            <v>62973472.759999998</v>
          </cell>
        </row>
        <row r="44">
          <cell r="F44" t="str">
            <v>08130</v>
          </cell>
          <cell r="G44">
            <v>45718.67</v>
          </cell>
          <cell r="H44">
            <v>-45718.67</v>
          </cell>
          <cell r="I44">
            <v>2393297.29</v>
          </cell>
          <cell r="J44">
            <v>1095509.3599999999</v>
          </cell>
          <cell r="K44">
            <v>1203761.3199999998</v>
          </cell>
          <cell r="L44">
            <v>362912.22000000003</v>
          </cell>
          <cell r="M44">
            <v>1012589.1</v>
          </cell>
          <cell r="N44">
            <v>3747.5800000000004</v>
          </cell>
          <cell r="O44">
            <v>13180.630000000001</v>
          </cell>
          <cell r="P44">
            <v>6084997.4999999991</v>
          </cell>
        </row>
        <row r="45">
          <cell r="F45" t="str">
            <v>08401</v>
          </cell>
          <cell r="G45">
            <v>14160.18</v>
          </cell>
          <cell r="H45">
            <v>-14160.18</v>
          </cell>
          <cell r="I45">
            <v>4687053.1500000004</v>
          </cell>
          <cell r="J45">
            <v>2254325.7599999998</v>
          </cell>
          <cell r="K45">
            <v>2488566.1199999992</v>
          </cell>
          <cell r="L45">
            <v>970302.75</v>
          </cell>
          <cell r="M45">
            <v>1610658.2799999998</v>
          </cell>
          <cell r="N45">
            <v>58426.359999999993</v>
          </cell>
          <cell r="O45">
            <v>130504.71000000002</v>
          </cell>
          <cell r="P45">
            <v>12199837.129999999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3040157.6499999994</v>
          </cell>
          <cell r="J46">
            <v>860430.8899999999</v>
          </cell>
          <cell r="K46">
            <v>1272751.02</v>
          </cell>
          <cell r="L46">
            <v>365012.76000000007</v>
          </cell>
          <cell r="M46">
            <v>1822895.5600000003</v>
          </cell>
          <cell r="N46">
            <v>22265.67</v>
          </cell>
          <cell r="O46">
            <v>109112.89000000001</v>
          </cell>
          <cell r="P46">
            <v>7492626.4399999985</v>
          </cell>
        </row>
        <row r="47">
          <cell r="F47" t="str">
            <v>08404</v>
          </cell>
          <cell r="G47">
            <v>227811.06000000003</v>
          </cell>
          <cell r="H47">
            <v>-227811.06</v>
          </cell>
          <cell r="I47">
            <v>8008832.3999999994</v>
          </cell>
          <cell r="J47">
            <v>4224580.7999999989</v>
          </cell>
          <cell r="K47">
            <v>4335335.55</v>
          </cell>
          <cell r="L47">
            <v>1346533.3</v>
          </cell>
          <cell r="M47">
            <v>1674493.8500000003</v>
          </cell>
          <cell r="N47">
            <v>29031.18</v>
          </cell>
          <cell r="O47">
            <v>398487.75</v>
          </cell>
          <cell r="P47">
            <v>20017294.830000002</v>
          </cell>
        </row>
        <row r="48">
          <cell r="F48" t="str">
            <v>08458</v>
          </cell>
          <cell r="G48">
            <v>276854.48</v>
          </cell>
          <cell r="H48">
            <v>-276854.48</v>
          </cell>
          <cell r="I48">
            <v>19874432.09</v>
          </cell>
          <cell r="J48">
            <v>7900741.6100000003</v>
          </cell>
          <cell r="K48">
            <v>8960511.9400000013</v>
          </cell>
          <cell r="L48">
            <v>2494922.83</v>
          </cell>
          <cell r="M48">
            <v>4516055.419999999</v>
          </cell>
          <cell r="N48">
            <v>109951.85000000002</v>
          </cell>
          <cell r="O48">
            <v>43882.92</v>
          </cell>
          <cell r="P48">
            <v>43900498.660000004</v>
          </cell>
        </row>
        <row r="49">
          <cell r="F49" t="str">
            <v>09013</v>
          </cell>
          <cell r="G49">
            <v>6766.3799999999992</v>
          </cell>
          <cell r="H49">
            <v>-6766.38</v>
          </cell>
          <cell r="I49">
            <v>937681.62000000034</v>
          </cell>
          <cell r="J49">
            <v>606520.02</v>
          </cell>
          <cell r="K49">
            <v>523425.77999999991</v>
          </cell>
          <cell r="L49">
            <v>248972.86</v>
          </cell>
          <cell r="M49">
            <v>531340.30000000005</v>
          </cell>
          <cell r="N49">
            <v>9527.9299999999985</v>
          </cell>
          <cell r="O49">
            <v>13285.78</v>
          </cell>
          <cell r="P49">
            <v>2870754.29</v>
          </cell>
        </row>
        <row r="50">
          <cell r="F50" t="str">
            <v>09075</v>
          </cell>
          <cell r="G50">
            <v>95499.430000000008</v>
          </cell>
          <cell r="H50">
            <v>-95499.430000000008</v>
          </cell>
          <cell r="I50">
            <v>2849961.6999999997</v>
          </cell>
          <cell r="J50">
            <v>1241621.48</v>
          </cell>
          <cell r="K50">
            <v>1641380.3399999999</v>
          </cell>
          <cell r="L50">
            <v>682088.53000000014</v>
          </cell>
          <cell r="M50">
            <v>844140.95000000007</v>
          </cell>
          <cell r="N50">
            <v>134048.52999999997</v>
          </cell>
          <cell r="O50">
            <v>47987.799999999996</v>
          </cell>
          <cell r="P50">
            <v>7441229.3300000001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176466.3</v>
          </cell>
          <cell r="J51">
            <v>94431.76</v>
          </cell>
          <cell r="K51">
            <v>137030.29</v>
          </cell>
          <cell r="L51">
            <v>51338.470000000008</v>
          </cell>
          <cell r="M51">
            <v>83560.430000000008</v>
          </cell>
          <cell r="N51">
            <v>2384.7500000000005</v>
          </cell>
          <cell r="O51">
            <v>0</v>
          </cell>
          <cell r="P51">
            <v>545212</v>
          </cell>
        </row>
        <row r="52">
          <cell r="F52" t="str">
            <v>09206</v>
          </cell>
          <cell r="G52">
            <v>174265.13</v>
          </cell>
          <cell r="H52">
            <v>-174265.13</v>
          </cell>
          <cell r="I52">
            <v>22222361.330000017</v>
          </cell>
          <cell r="J52">
            <v>8068286.1699999999</v>
          </cell>
          <cell r="K52">
            <v>9923060.3699999992</v>
          </cell>
          <cell r="L52">
            <v>3147476.6599999997</v>
          </cell>
          <cell r="M52">
            <v>3963249.5199999996</v>
          </cell>
          <cell r="N52">
            <v>135328.03</v>
          </cell>
          <cell r="O52">
            <v>1309829.3299999998</v>
          </cell>
          <cell r="P52">
            <v>48769591.410000011</v>
          </cell>
        </row>
        <row r="53">
          <cell r="F53" t="str">
            <v>09207</v>
          </cell>
          <cell r="G53">
            <v>15023.19</v>
          </cell>
          <cell r="H53">
            <v>-15023.19</v>
          </cell>
          <cell r="I53">
            <v>765892.85000000021</v>
          </cell>
          <cell r="J53">
            <v>306442.99</v>
          </cell>
          <cell r="K53">
            <v>372835.87000000005</v>
          </cell>
          <cell r="L53">
            <v>229238.58000000005</v>
          </cell>
          <cell r="M53">
            <v>226000.70000000004</v>
          </cell>
          <cell r="N53">
            <v>32576.410000000007</v>
          </cell>
          <cell r="O53">
            <v>51907.94</v>
          </cell>
          <cell r="P53">
            <v>1984895.3400000003</v>
          </cell>
        </row>
        <row r="54">
          <cell r="F54" t="str">
            <v>09209</v>
          </cell>
          <cell r="G54">
            <v>36414.619999999995</v>
          </cell>
          <cell r="H54">
            <v>-36414.619999999995</v>
          </cell>
          <cell r="I54">
            <v>1388944.0900000003</v>
          </cell>
          <cell r="J54">
            <v>594706.60000000009</v>
          </cell>
          <cell r="K54">
            <v>644751.87000000011</v>
          </cell>
          <cell r="L54">
            <v>239047.65999999997</v>
          </cell>
          <cell r="M54">
            <v>706401.09</v>
          </cell>
          <cell r="N54">
            <v>6301.99</v>
          </cell>
          <cell r="O54">
            <v>16000</v>
          </cell>
          <cell r="P54">
            <v>3596153.3000000007</v>
          </cell>
        </row>
        <row r="55">
          <cell r="F55" t="str">
            <v>10003</v>
          </cell>
          <cell r="G55">
            <v>450.85</v>
          </cell>
          <cell r="H55">
            <v>-450.85</v>
          </cell>
          <cell r="I55">
            <v>209722.5</v>
          </cell>
          <cell r="J55">
            <v>168546.37999999998</v>
          </cell>
          <cell r="K55">
            <v>166321.41</v>
          </cell>
          <cell r="L55">
            <v>64624.260000000009</v>
          </cell>
          <cell r="M55">
            <v>436242.6700000001</v>
          </cell>
          <cell r="N55">
            <v>5218.5</v>
          </cell>
          <cell r="O55">
            <v>0</v>
          </cell>
          <cell r="P55">
            <v>1050675.7200000002</v>
          </cell>
        </row>
        <row r="56">
          <cell r="F56" t="str">
            <v>10050</v>
          </cell>
          <cell r="G56">
            <v>22285.370000000003</v>
          </cell>
          <cell r="H56">
            <v>-22285.37</v>
          </cell>
          <cell r="I56">
            <v>1007567.7499999999</v>
          </cell>
          <cell r="J56">
            <v>498149.17999999988</v>
          </cell>
          <cell r="K56">
            <v>546606.05999999994</v>
          </cell>
          <cell r="L56">
            <v>266875.80000000005</v>
          </cell>
          <cell r="M56">
            <v>357755.04</v>
          </cell>
          <cell r="N56">
            <v>30457.300000000003</v>
          </cell>
          <cell r="O56">
            <v>0</v>
          </cell>
          <cell r="P56">
            <v>2707411.13</v>
          </cell>
        </row>
        <row r="57">
          <cell r="F57" t="str">
            <v>10065</v>
          </cell>
          <cell r="G57">
            <v>20694.030000000002</v>
          </cell>
          <cell r="H57">
            <v>-20694.03</v>
          </cell>
          <cell r="I57">
            <v>489371.02</v>
          </cell>
          <cell r="J57">
            <v>345557.55000000005</v>
          </cell>
          <cell r="K57">
            <v>275521.58</v>
          </cell>
          <cell r="L57">
            <v>229374.37</v>
          </cell>
          <cell r="M57">
            <v>494407.06</v>
          </cell>
          <cell r="N57">
            <v>37631.06</v>
          </cell>
          <cell r="O57">
            <v>47928.160000000003</v>
          </cell>
          <cell r="P57">
            <v>1919790.8</v>
          </cell>
        </row>
        <row r="58">
          <cell r="F58" t="str">
            <v>10070</v>
          </cell>
          <cell r="G58">
            <v>32745.399999999998</v>
          </cell>
          <cell r="H58">
            <v>-32745.4</v>
          </cell>
          <cell r="I58">
            <v>1342429.6400000001</v>
          </cell>
          <cell r="J58">
            <v>526489.73</v>
          </cell>
          <cell r="K58">
            <v>666421.16</v>
          </cell>
          <cell r="L58">
            <v>226936.95999999999</v>
          </cell>
          <cell r="M58">
            <v>415729.49000000005</v>
          </cell>
          <cell r="N58">
            <v>32094.079999999998</v>
          </cell>
          <cell r="O58">
            <v>0</v>
          </cell>
          <cell r="P58">
            <v>3210101.0600000005</v>
          </cell>
        </row>
        <row r="59">
          <cell r="F59" t="str">
            <v>10309</v>
          </cell>
          <cell r="G59">
            <v>32535.739999999998</v>
          </cell>
          <cell r="H59">
            <v>-32535.739999999998</v>
          </cell>
          <cell r="I59">
            <v>1657436.32</v>
          </cell>
          <cell r="J59">
            <v>756554.0299999998</v>
          </cell>
          <cell r="K59">
            <v>801646.73000000033</v>
          </cell>
          <cell r="L59">
            <v>398417.85000000009</v>
          </cell>
          <cell r="M59">
            <v>602310.03999999992</v>
          </cell>
          <cell r="N59">
            <v>43581.439999999995</v>
          </cell>
          <cell r="O59">
            <v>62560.959999999999</v>
          </cell>
          <cell r="P59">
            <v>4322507.37</v>
          </cell>
        </row>
        <row r="60">
          <cell r="F60" t="str">
            <v>11001</v>
          </cell>
          <cell r="G60">
            <v>335979.18</v>
          </cell>
          <cell r="H60">
            <v>-335979.18</v>
          </cell>
          <cell r="I60">
            <v>57853302.61999999</v>
          </cell>
          <cell r="J60">
            <v>19651160.159999996</v>
          </cell>
          <cell r="K60">
            <v>27203144.859999999</v>
          </cell>
          <cell r="L60">
            <v>8907143.709999999</v>
          </cell>
          <cell r="M60">
            <v>11655285.129999999</v>
          </cell>
          <cell r="N60">
            <v>490438.04999999976</v>
          </cell>
          <cell r="O60">
            <v>312974.15999999997</v>
          </cell>
          <cell r="P60">
            <v>126073448.68999997</v>
          </cell>
        </row>
        <row r="61">
          <cell r="F61" t="str">
            <v>11051</v>
          </cell>
          <cell r="G61">
            <v>121711.49000000002</v>
          </cell>
          <cell r="H61">
            <v>-121711.48999999999</v>
          </cell>
          <cell r="I61">
            <v>7783532.0700000003</v>
          </cell>
          <cell r="J61">
            <v>3370221.7299999995</v>
          </cell>
          <cell r="K61">
            <v>4000480.2300000004</v>
          </cell>
          <cell r="L61">
            <v>1225509.7299999997</v>
          </cell>
          <cell r="M61">
            <v>1409395.4799999993</v>
          </cell>
          <cell r="N61">
            <v>121822.87000000004</v>
          </cell>
          <cell r="O61">
            <v>294043.09999999986</v>
          </cell>
          <cell r="P61">
            <v>18205005.210000005</v>
          </cell>
        </row>
        <row r="62">
          <cell r="F62" t="str">
            <v>11054</v>
          </cell>
          <cell r="G62">
            <v>8877.92</v>
          </cell>
          <cell r="H62">
            <v>-8877.92</v>
          </cell>
          <cell r="I62">
            <v>98486.23</v>
          </cell>
          <cell r="J62">
            <v>52391.22</v>
          </cell>
          <cell r="K62">
            <v>56355.83</v>
          </cell>
          <cell r="L62">
            <v>26713.860000000004</v>
          </cell>
          <cell r="M62">
            <v>103051.79000000001</v>
          </cell>
          <cell r="N62">
            <v>418</v>
          </cell>
          <cell r="O62">
            <v>4005.84</v>
          </cell>
          <cell r="P62">
            <v>341422.77000000008</v>
          </cell>
        </row>
        <row r="63">
          <cell r="F63" t="str">
            <v>11056</v>
          </cell>
          <cell r="G63">
            <v>9872</v>
          </cell>
          <cell r="H63">
            <v>-9872</v>
          </cell>
          <cell r="I63">
            <v>879198.31000000029</v>
          </cell>
          <cell r="J63">
            <v>231273.06</v>
          </cell>
          <cell r="K63">
            <v>347983.42</v>
          </cell>
          <cell r="L63">
            <v>112137.58</v>
          </cell>
          <cell r="M63">
            <v>223564.00000000003</v>
          </cell>
          <cell r="N63">
            <v>2719.9</v>
          </cell>
          <cell r="O63">
            <v>45334.44</v>
          </cell>
          <cell r="P63">
            <v>1842210.7100000002</v>
          </cell>
        </row>
        <row r="64">
          <cell r="F64" t="str">
            <v>12110</v>
          </cell>
          <cell r="G64">
            <v>29878.09</v>
          </cell>
          <cell r="H64">
            <v>-29878.09</v>
          </cell>
          <cell r="I64">
            <v>1528351.17</v>
          </cell>
          <cell r="J64">
            <v>711260.21999999974</v>
          </cell>
          <cell r="K64">
            <v>740265.04999999993</v>
          </cell>
          <cell r="L64">
            <v>338955.82</v>
          </cell>
          <cell r="M64">
            <v>537856.41</v>
          </cell>
          <cell r="N64">
            <v>8262.75</v>
          </cell>
          <cell r="O64">
            <v>9713.42</v>
          </cell>
          <cell r="P64">
            <v>3874664.8399999994</v>
          </cell>
        </row>
        <row r="65">
          <cell r="F65" t="str">
            <v>13073</v>
          </cell>
          <cell r="G65">
            <v>100086.3</v>
          </cell>
          <cell r="H65">
            <v>-100086.3</v>
          </cell>
          <cell r="I65">
            <v>8306956.3700000001</v>
          </cell>
          <cell r="J65">
            <v>3393588.14</v>
          </cell>
          <cell r="K65">
            <v>3851147.6199999982</v>
          </cell>
          <cell r="L65">
            <v>1598563.6200000003</v>
          </cell>
          <cell r="M65">
            <v>1652521.5899999999</v>
          </cell>
          <cell r="N65">
            <v>90026.87000000001</v>
          </cell>
          <cell r="O65">
            <v>398764.94</v>
          </cell>
          <cell r="P65">
            <v>19291569.150000002</v>
          </cell>
        </row>
        <row r="66">
          <cell r="F66" t="str">
            <v>13144</v>
          </cell>
          <cell r="G66">
            <v>77741.14</v>
          </cell>
          <cell r="H66">
            <v>-77741.14</v>
          </cell>
          <cell r="I66">
            <v>10846821.600000001</v>
          </cell>
          <cell r="J66">
            <v>4843909.74</v>
          </cell>
          <cell r="K66">
            <v>5269141.5999999996</v>
          </cell>
          <cell r="L66">
            <v>2142383.0300000003</v>
          </cell>
          <cell r="M66">
            <v>2036134.5700000005</v>
          </cell>
          <cell r="N66">
            <v>102560.48999999999</v>
          </cell>
          <cell r="O66">
            <v>275823.12</v>
          </cell>
          <cell r="P66">
            <v>25516774.150000002</v>
          </cell>
        </row>
        <row r="67">
          <cell r="F67" t="str">
            <v>13146</v>
          </cell>
          <cell r="G67">
            <v>100483.51</v>
          </cell>
          <cell r="H67">
            <v>-100483.51</v>
          </cell>
          <cell r="I67">
            <v>3973019.4300000011</v>
          </cell>
          <cell r="J67">
            <v>1751701.7400000002</v>
          </cell>
          <cell r="K67">
            <v>1911956.3699999994</v>
          </cell>
          <cell r="L67">
            <v>686090.60999999987</v>
          </cell>
          <cell r="M67">
            <v>763096.93</v>
          </cell>
          <cell r="N67">
            <v>114533.84</v>
          </cell>
          <cell r="O67">
            <v>216862.14</v>
          </cell>
          <cell r="P67">
            <v>9417261.0600000005</v>
          </cell>
        </row>
        <row r="68">
          <cell r="F68" t="str">
            <v>13151</v>
          </cell>
          <cell r="G68">
            <v>22336.67</v>
          </cell>
          <cell r="H68">
            <v>-22336.67</v>
          </cell>
          <cell r="I68">
            <v>1031868.47</v>
          </cell>
          <cell r="J68">
            <v>493460.74</v>
          </cell>
          <cell r="K68">
            <v>496733.7300000001</v>
          </cell>
          <cell r="L68">
            <v>256755.44000000006</v>
          </cell>
          <cell r="M68">
            <v>338818.08</v>
          </cell>
          <cell r="N68">
            <v>18171.150000000001</v>
          </cell>
          <cell r="O68">
            <v>0</v>
          </cell>
          <cell r="P68">
            <v>2635807.61</v>
          </cell>
        </row>
        <row r="69">
          <cell r="F69" t="str">
            <v>13156</v>
          </cell>
          <cell r="G69">
            <v>66150.899999999994</v>
          </cell>
          <cell r="H69">
            <v>-66150.899999999994</v>
          </cell>
          <cell r="I69">
            <v>2198195.4699999997</v>
          </cell>
          <cell r="J69">
            <v>987915.93</v>
          </cell>
          <cell r="K69">
            <v>1113074.51</v>
          </cell>
          <cell r="L69">
            <v>484224.51000000007</v>
          </cell>
          <cell r="M69">
            <v>605861.00999999978</v>
          </cell>
          <cell r="N69">
            <v>16013.33</v>
          </cell>
          <cell r="O69">
            <v>8377.39</v>
          </cell>
          <cell r="P69">
            <v>5413662.1499999994</v>
          </cell>
        </row>
        <row r="70">
          <cell r="F70" t="str">
            <v>13160</v>
          </cell>
          <cell r="G70">
            <v>0</v>
          </cell>
          <cell r="H70">
            <v>0</v>
          </cell>
          <cell r="I70">
            <v>5666713.2000000039</v>
          </cell>
          <cell r="J70">
            <v>2461597.2399999998</v>
          </cell>
          <cell r="K70">
            <v>2877054.2</v>
          </cell>
          <cell r="L70">
            <v>1669511.1500000001</v>
          </cell>
          <cell r="M70">
            <v>811796.99000000011</v>
          </cell>
          <cell r="N70">
            <v>44118.210000000006</v>
          </cell>
          <cell r="O70">
            <v>300785.99</v>
          </cell>
          <cell r="P70">
            <v>13831576.980000006</v>
          </cell>
        </row>
        <row r="71">
          <cell r="F71" t="str">
            <v>13161</v>
          </cell>
          <cell r="G71">
            <v>129761.67</v>
          </cell>
          <cell r="H71">
            <v>-129761.67</v>
          </cell>
          <cell r="I71">
            <v>31781110.320000004</v>
          </cell>
          <cell r="J71">
            <v>11374463.75</v>
          </cell>
          <cell r="K71">
            <v>15469798.589999994</v>
          </cell>
          <cell r="L71">
            <v>4725897.8100000005</v>
          </cell>
          <cell r="M71">
            <v>5727017.9900000002</v>
          </cell>
          <cell r="N71">
            <v>182804.71000000002</v>
          </cell>
          <cell r="O71">
            <v>133392.71</v>
          </cell>
          <cell r="P71">
            <v>69394485.879999995</v>
          </cell>
        </row>
        <row r="72">
          <cell r="F72" t="str">
            <v>13165</v>
          </cell>
          <cell r="G72">
            <v>170705.04</v>
          </cell>
          <cell r="H72">
            <v>-170705.04</v>
          </cell>
          <cell r="I72">
            <v>8667881.5100000016</v>
          </cell>
          <cell r="J72">
            <v>3525604.31</v>
          </cell>
          <cell r="K72">
            <v>4193687.1099999985</v>
          </cell>
          <cell r="L72">
            <v>1439414.0299999998</v>
          </cell>
          <cell r="M72">
            <v>1223255.3100000003</v>
          </cell>
          <cell r="N72">
            <v>40065.840000000004</v>
          </cell>
          <cell r="O72">
            <v>41402.75</v>
          </cell>
          <cell r="P72">
            <v>19131310.859999999</v>
          </cell>
        </row>
        <row r="73">
          <cell r="F73" t="str">
            <v>13167</v>
          </cell>
          <cell r="G73">
            <v>27918</v>
          </cell>
          <cell r="H73">
            <v>-27918</v>
          </cell>
          <cell r="I73">
            <v>887990.30999999994</v>
          </cell>
          <cell r="J73">
            <v>455329.66000000003</v>
          </cell>
          <cell r="K73">
            <v>445759.67</v>
          </cell>
          <cell r="L73">
            <v>191664.08000000002</v>
          </cell>
          <cell r="M73">
            <v>287983.5</v>
          </cell>
          <cell r="N73">
            <v>40598.479999999996</v>
          </cell>
          <cell r="O73">
            <v>3691.02</v>
          </cell>
          <cell r="P73">
            <v>2313016.7199999997</v>
          </cell>
        </row>
        <row r="74">
          <cell r="F74" t="str">
            <v>13301</v>
          </cell>
          <cell r="G74">
            <v>99700.91</v>
          </cell>
          <cell r="H74">
            <v>-99700.91</v>
          </cell>
          <cell r="I74">
            <v>2805872.0400000005</v>
          </cell>
          <cell r="J74">
            <v>1874649.01</v>
          </cell>
          <cell r="K74">
            <v>1718850.8799999997</v>
          </cell>
          <cell r="L74">
            <v>590602.95999999985</v>
          </cell>
          <cell r="M74">
            <v>991021.69000000018</v>
          </cell>
          <cell r="N74">
            <v>84667.89</v>
          </cell>
          <cell r="O74">
            <v>11449.71</v>
          </cell>
          <cell r="P74">
            <v>8077114.1800000006</v>
          </cell>
        </row>
        <row r="75">
          <cell r="F75" t="str">
            <v>14005</v>
          </cell>
          <cell r="G75">
            <v>397169.22000000003</v>
          </cell>
          <cell r="H75">
            <v>-397169.22</v>
          </cell>
          <cell r="I75">
            <v>14633848.739999996</v>
          </cell>
          <cell r="J75">
            <v>6296469.5000000009</v>
          </cell>
          <cell r="K75">
            <v>7346664.4400000004</v>
          </cell>
          <cell r="L75">
            <v>2574647.2200000002</v>
          </cell>
          <cell r="M75">
            <v>3545001.0199999996</v>
          </cell>
          <cell r="N75">
            <v>149404.86999999997</v>
          </cell>
          <cell r="O75">
            <v>45214.19</v>
          </cell>
          <cell r="P75">
            <v>34591249.979999997</v>
          </cell>
        </row>
        <row r="76">
          <cell r="F76" t="str">
            <v>14028</v>
          </cell>
          <cell r="G76">
            <v>74651.260000000009</v>
          </cell>
          <cell r="H76">
            <v>-74651.259999999995</v>
          </cell>
          <cell r="I76">
            <v>7448403.3599999985</v>
          </cell>
          <cell r="J76">
            <v>3379062.9899999998</v>
          </cell>
          <cell r="K76">
            <v>3836610.4199999995</v>
          </cell>
          <cell r="L76">
            <v>1359055.9300000002</v>
          </cell>
          <cell r="M76">
            <v>1929406.2</v>
          </cell>
          <cell r="N76">
            <v>101560.59</v>
          </cell>
          <cell r="O76">
            <v>46936.520000000004</v>
          </cell>
          <cell r="P76">
            <v>18101036.009999998</v>
          </cell>
        </row>
        <row r="77">
          <cell r="F77" t="str">
            <v>14064</v>
          </cell>
          <cell r="G77">
            <v>58645.240000000005</v>
          </cell>
          <cell r="H77">
            <v>-58645.24</v>
          </cell>
          <cell r="I77">
            <v>2776137.620000001</v>
          </cell>
          <cell r="J77">
            <v>1213794.57</v>
          </cell>
          <cell r="K77">
            <v>1470613.6800000002</v>
          </cell>
          <cell r="L77">
            <v>450030.38</v>
          </cell>
          <cell r="M77">
            <v>847019.98999999987</v>
          </cell>
          <cell r="N77">
            <v>47007.740000000005</v>
          </cell>
          <cell r="O77">
            <v>29163.7</v>
          </cell>
          <cell r="P77">
            <v>6833767.6800000016</v>
          </cell>
        </row>
        <row r="78">
          <cell r="F78" t="str">
            <v>14065</v>
          </cell>
          <cell r="G78">
            <v>0</v>
          </cell>
          <cell r="H78">
            <v>0</v>
          </cell>
          <cell r="I78">
            <v>943951.41999999993</v>
          </cell>
          <cell r="J78">
            <v>528250.44999999995</v>
          </cell>
          <cell r="K78">
            <v>571851.24</v>
          </cell>
          <cell r="L78">
            <v>203637.08</v>
          </cell>
          <cell r="M78">
            <v>448227.76000000013</v>
          </cell>
          <cell r="N78">
            <v>12341.91</v>
          </cell>
          <cell r="O78">
            <v>2378.27</v>
          </cell>
          <cell r="P78">
            <v>2710638.1300000004</v>
          </cell>
        </row>
        <row r="79">
          <cell r="F79" t="str">
            <v>14066</v>
          </cell>
          <cell r="G79">
            <v>88611.83</v>
          </cell>
          <cell r="H79">
            <v>-88611.83</v>
          </cell>
          <cell r="I79">
            <v>4840240.5600000015</v>
          </cell>
          <cell r="J79">
            <v>1949049.9899999998</v>
          </cell>
          <cell r="K79">
            <v>2366119.9700000002</v>
          </cell>
          <cell r="L79">
            <v>413961.15</v>
          </cell>
          <cell r="M79">
            <v>1256395.5900000001</v>
          </cell>
          <cell r="N79">
            <v>29300.51</v>
          </cell>
          <cell r="O79">
            <v>19089.580000000002</v>
          </cell>
          <cell r="P79">
            <v>10874157.350000001</v>
          </cell>
        </row>
        <row r="80">
          <cell r="F80" t="str">
            <v>14068</v>
          </cell>
          <cell r="G80">
            <v>79069.740000000005</v>
          </cell>
          <cell r="H80">
            <v>-79069.740000000005</v>
          </cell>
          <cell r="I80">
            <v>6997544.8399999989</v>
          </cell>
          <cell r="J80">
            <v>2819500.8100000005</v>
          </cell>
          <cell r="K80">
            <v>3458957.38</v>
          </cell>
          <cell r="L80">
            <v>1071776.32</v>
          </cell>
          <cell r="M80">
            <v>1252278.0200000003</v>
          </cell>
          <cell r="N80">
            <v>68013.75</v>
          </cell>
          <cell r="O80">
            <v>147973.28</v>
          </cell>
          <cell r="P80">
            <v>15816044.399999997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1278986.51</v>
          </cell>
          <cell r="J81">
            <v>651431.83000000007</v>
          </cell>
          <cell r="K81">
            <v>652197.99999999988</v>
          </cell>
          <cell r="L81">
            <v>430972.46000000008</v>
          </cell>
          <cell r="M81">
            <v>725153.61</v>
          </cell>
          <cell r="N81">
            <v>33065.570000000007</v>
          </cell>
          <cell r="O81">
            <v>5713.14</v>
          </cell>
          <cell r="P81">
            <v>3777521.1199999996</v>
          </cell>
        </row>
        <row r="82">
          <cell r="F82" t="str">
            <v>14097</v>
          </cell>
          <cell r="G82">
            <v>21295.93</v>
          </cell>
          <cell r="H82">
            <v>-21295.93</v>
          </cell>
          <cell r="I82">
            <v>1114361.04</v>
          </cell>
          <cell r="J82">
            <v>747794.06</v>
          </cell>
          <cell r="K82">
            <v>733173.21</v>
          </cell>
          <cell r="L82">
            <v>218299.31</v>
          </cell>
          <cell r="M82">
            <v>571044.29999999981</v>
          </cell>
          <cell r="N82">
            <v>23097.71</v>
          </cell>
          <cell r="O82">
            <v>7072.0500000000011</v>
          </cell>
          <cell r="P82">
            <v>3414841.6799999997</v>
          </cell>
        </row>
        <row r="83">
          <cell r="F83" t="str">
            <v>14099</v>
          </cell>
          <cell r="G83">
            <v>8140.59</v>
          </cell>
          <cell r="H83">
            <v>-8140.59</v>
          </cell>
          <cell r="I83">
            <v>698170.85</v>
          </cell>
          <cell r="J83">
            <v>347239.77999999997</v>
          </cell>
          <cell r="K83">
            <v>374275.60999999993</v>
          </cell>
          <cell r="L83">
            <v>124930.65000000001</v>
          </cell>
          <cell r="M83">
            <v>418604.39999999997</v>
          </cell>
          <cell r="N83">
            <v>9266.7900000000009</v>
          </cell>
          <cell r="O83">
            <v>15882.87</v>
          </cell>
          <cell r="P83">
            <v>1988370.9499999997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227556.68</v>
          </cell>
          <cell r="J84">
            <v>90928.929999999978</v>
          </cell>
          <cell r="K84">
            <v>94741.53</v>
          </cell>
          <cell r="L84">
            <v>38408.519999999997</v>
          </cell>
          <cell r="M84">
            <v>129777.71</v>
          </cell>
          <cell r="N84">
            <v>1665.07</v>
          </cell>
          <cell r="O84">
            <v>2665.9</v>
          </cell>
          <cell r="P84">
            <v>585744.34</v>
          </cell>
        </row>
        <row r="85">
          <cell r="F85" t="str">
            <v>14117</v>
          </cell>
          <cell r="G85">
            <v>12436.58</v>
          </cell>
          <cell r="H85">
            <v>-12436.58</v>
          </cell>
          <cell r="I85">
            <v>816198.32000000007</v>
          </cell>
          <cell r="J85">
            <v>381063.83</v>
          </cell>
          <cell r="K85">
            <v>403061.96999999991</v>
          </cell>
          <cell r="L85">
            <v>157321.40000000002</v>
          </cell>
          <cell r="M85">
            <v>223216.78999999998</v>
          </cell>
          <cell r="N85">
            <v>4014.79</v>
          </cell>
          <cell r="O85">
            <v>0</v>
          </cell>
          <cell r="P85">
            <v>1984877.1</v>
          </cell>
        </row>
        <row r="86">
          <cell r="F86" t="str">
            <v>14172</v>
          </cell>
          <cell r="G86">
            <v>68813.449999999983</v>
          </cell>
          <cell r="H86">
            <v>-68813.45</v>
          </cell>
          <cell r="I86">
            <v>3244306.6100000008</v>
          </cell>
          <cell r="J86">
            <v>1285023.3399999999</v>
          </cell>
          <cell r="K86">
            <v>1590348.5899999999</v>
          </cell>
          <cell r="L86">
            <v>570573.6399999999</v>
          </cell>
          <cell r="M86">
            <v>605552.25</v>
          </cell>
          <cell r="N86">
            <v>53549.14</v>
          </cell>
          <cell r="O86">
            <v>78279.31</v>
          </cell>
          <cell r="P86">
            <v>7427632.8799999999</v>
          </cell>
        </row>
        <row r="87">
          <cell r="F87" t="str">
            <v>14400</v>
          </cell>
          <cell r="G87">
            <v>7778.75</v>
          </cell>
          <cell r="H87">
            <v>-7778.75</v>
          </cell>
          <cell r="I87">
            <v>1185244.8799999999</v>
          </cell>
          <cell r="J87">
            <v>650695.73999999987</v>
          </cell>
          <cell r="K87">
            <v>681043.97</v>
          </cell>
          <cell r="L87">
            <v>295017.01000000007</v>
          </cell>
          <cell r="M87">
            <v>762068.41999999993</v>
          </cell>
          <cell r="N87">
            <v>23507.05</v>
          </cell>
          <cell r="O87">
            <v>4315.2699999999995</v>
          </cell>
          <cell r="P87">
            <v>3601892.34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22498741.470000003</v>
          </cell>
          <cell r="J88">
            <v>8180980.2699999986</v>
          </cell>
          <cell r="K88">
            <v>9729137.5299999993</v>
          </cell>
          <cell r="L88">
            <v>3605552.3599999994</v>
          </cell>
          <cell r="M88">
            <v>4602446.4600000009</v>
          </cell>
          <cell r="N88">
            <v>88297.41</v>
          </cell>
          <cell r="O88">
            <v>214638.71</v>
          </cell>
          <cell r="P88">
            <v>48919794.210000001</v>
          </cell>
        </row>
        <row r="89">
          <cell r="F89" t="str">
            <v>15204</v>
          </cell>
          <cell r="G89">
            <v>42154.47</v>
          </cell>
          <cell r="H89">
            <v>-42154.47</v>
          </cell>
          <cell r="I89">
            <v>4428415.9300000006</v>
          </cell>
          <cell r="J89">
            <v>1444608.67</v>
          </cell>
          <cell r="K89">
            <v>1800996.4100000001</v>
          </cell>
          <cell r="L89">
            <v>566256.03</v>
          </cell>
          <cell r="M89">
            <v>1223051.44</v>
          </cell>
          <cell r="N89">
            <v>39956.65</v>
          </cell>
          <cell r="O89">
            <v>97110.28</v>
          </cell>
          <cell r="P89">
            <v>9600395.4100000001</v>
          </cell>
        </row>
        <row r="90">
          <cell r="F90" t="str">
            <v>15206</v>
          </cell>
          <cell r="G90">
            <v>43636.47</v>
          </cell>
          <cell r="H90">
            <v>-43636.47</v>
          </cell>
          <cell r="I90">
            <v>7312474.3800000008</v>
          </cell>
          <cell r="J90">
            <v>2997118.72</v>
          </cell>
          <cell r="K90">
            <v>3424755.6300000013</v>
          </cell>
          <cell r="L90">
            <v>811397.24</v>
          </cell>
          <cell r="M90">
            <v>1936287.17</v>
          </cell>
          <cell r="N90">
            <v>71776.14</v>
          </cell>
          <cell r="O90">
            <v>0</v>
          </cell>
          <cell r="P90">
            <v>16553809.280000003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204625.74000000002</v>
          </cell>
          <cell r="J91">
            <v>195023.79</v>
          </cell>
          <cell r="K91">
            <v>156085.07</v>
          </cell>
          <cell r="L91">
            <v>86306.400000000009</v>
          </cell>
          <cell r="M91">
            <v>178770.45000000004</v>
          </cell>
          <cell r="N91">
            <v>10319.570000000002</v>
          </cell>
          <cell r="O91">
            <v>7997.38</v>
          </cell>
          <cell r="P91">
            <v>839128.40000000014</v>
          </cell>
        </row>
        <row r="92">
          <cell r="F92" t="str">
            <v>16046</v>
          </cell>
          <cell r="G92">
            <v>1578.98</v>
          </cell>
          <cell r="H92">
            <v>-1578.98</v>
          </cell>
          <cell r="I92">
            <v>279186.98</v>
          </cell>
          <cell r="J92">
            <v>142133.94999999998</v>
          </cell>
          <cell r="K92">
            <v>154378.44999999998</v>
          </cell>
          <cell r="L92">
            <v>51356.63</v>
          </cell>
          <cell r="M92">
            <v>220596.28</v>
          </cell>
          <cell r="N92">
            <v>5244.1</v>
          </cell>
          <cell r="O92">
            <v>8720.7800000000007</v>
          </cell>
          <cell r="P92">
            <v>861617.16999999993</v>
          </cell>
        </row>
        <row r="93">
          <cell r="F93" t="str">
            <v>16048</v>
          </cell>
          <cell r="G93">
            <v>31791.25</v>
          </cell>
          <cell r="H93">
            <v>-31791.25</v>
          </cell>
          <cell r="I93">
            <v>1243107.3599999996</v>
          </cell>
          <cell r="J93">
            <v>585431.87</v>
          </cell>
          <cell r="K93">
            <v>591291.72999999986</v>
          </cell>
          <cell r="L93">
            <v>284689.69000000006</v>
          </cell>
          <cell r="M93">
            <v>520604.93000000005</v>
          </cell>
          <cell r="N93">
            <v>28538.929999999997</v>
          </cell>
          <cell r="O93">
            <v>121077.34</v>
          </cell>
          <cell r="P93">
            <v>3374741.8499999996</v>
          </cell>
        </row>
        <row r="94">
          <cell r="F94" t="str">
            <v>16049</v>
          </cell>
          <cell r="G94">
            <v>88236.799999999988</v>
          </cell>
          <cell r="H94">
            <v>-88236.799999999988</v>
          </cell>
          <cell r="I94">
            <v>4820315.459999999</v>
          </cell>
          <cell r="J94">
            <v>2131904.4399999995</v>
          </cell>
          <cell r="K94">
            <v>2276791.87</v>
          </cell>
          <cell r="L94">
            <v>885285.14999999979</v>
          </cell>
          <cell r="M94">
            <v>1230400.1500000001</v>
          </cell>
          <cell r="N94">
            <v>30465.979999999992</v>
          </cell>
          <cell r="O94">
            <v>0</v>
          </cell>
          <cell r="P94">
            <v>11375163.050000001</v>
          </cell>
        </row>
        <row r="95">
          <cell r="F95" t="str">
            <v>16050</v>
          </cell>
          <cell r="G95">
            <v>47525.330000000009</v>
          </cell>
          <cell r="H95">
            <v>-47525.329999999994</v>
          </cell>
          <cell r="I95">
            <v>6045382.3900000015</v>
          </cell>
          <cell r="J95">
            <v>2416571.0699999998</v>
          </cell>
          <cell r="K95">
            <v>2728710.3299999996</v>
          </cell>
          <cell r="L95">
            <v>927457.40000000014</v>
          </cell>
          <cell r="M95">
            <v>1645701.74</v>
          </cell>
          <cell r="N95">
            <v>33238.200000000004</v>
          </cell>
          <cell r="O95">
            <v>159389.5</v>
          </cell>
          <cell r="P95">
            <v>13956450.630000001</v>
          </cell>
        </row>
        <row r="96">
          <cell r="F96" t="str">
            <v>17001</v>
          </cell>
          <cell r="G96">
            <v>2830273.12</v>
          </cell>
          <cell r="H96">
            <v>-2830273.1199999996</v>
          </cell>
          <cell r="I96">
            <v>241995575.03000006</v>
          </cell>
          <cell r="J96">
            <v>95935256.359999999</v>
          </cell>
          <cell r="K96">
            <v>102182699.29000001</v>
          </cell>
          <cell r="L96">
            <v>23238793.169999998</v>
          </cell>
          <cell r="M96">
            <v>66702587.460000001</v>
          </cell>
          <cell r="N96">
            <v>1299867.2299999997</v>
          </cell>
          <cell r="O96">
            <v>419686.27999999991</v>
          </cell>
          <cell r="P96">
            <v>531774464.82000005</v>
          </cell>
        </row>
        <row r="97">
          <cell r="F97" t="str">
            <v>17210</v>
          </cell>
          <cell r="G97">
            <v>632779.43999999994</v>
          </cell>
          <cell r="H97">
            <v>-632779.43999999994</v>
          </cell>
          <cell r="I97">
            <v>95943360.570000023</v>
          </cell>
          <cell r="J97">
            <v>34279105.480000004</v>
          </cell>
          <cell r="K97">
            <v>41560832.530000001</v>
          </cell>
          <cell r="L97">
            <v>10709257.899999997</v>
          </cell>
          <cell r="M97">
            <v>16720040.369999999</v>
          </cell>
          <cell r="N97">
            <v>451917.87999999995</v>
          </cell>
          <cell r="O97">
            <v>1406716.5399999998</v>
          </cell>
          <cell r="P97">
            <v>201071231.27000004</v>
          </cell>
        </row>
        <row r="98">
          <cell r="F98" t="str">
            <v>17216</v>
          </cell>
          <cell r="G98">
            <v>156622.18</v>
          </cell>
          <cell r="H98">
            <v>-156622.18000000002</v>
          </cell>
          <cell r="I98">
            <v>17928393.59</v>
          </cell>
          <cell r="J98">
            <v>7305230.6499999994</v>
          </cell>
          <cell r="K98">
            <v>8037875.4500000002</v>
          </cell>
          <cell r="L98">
            <v>2438549.3699999992</v>
          </cell>
          <cell r="M98">
            <v>5700080.3100000015</v>
          </cell>
          <cell r="N98">
            <v>63788.95</v>
          </cell>
          <cell r="O98">
            <v>101308.11</v>
          </cell>
          <cell r="P98">
            <v>41575226.43</v>
          </cell>
        </row>
        <row r="99">
          <cell r="F99" t="str">
            <v>17400</v>
          </cell>
          <cell r="G99">
            <v>138259.87</v>
          </cell>
          <cell r="H99">
            <v>-138259.87</v>
          </cell>
          <cell r="I99">
            <v>17213732.989999998</v>
          </cell>
          <cell r="J99">
            <v>7155870.3200000012</v>
          </cell>
          <cell r="K99">
            <v>7518441.2800000021</v>
          </cell>
          <cell r="L99">
            <v>2015116.0000000005</v>
          </cell>
          <cell r="M99">
            <v>4534942.1899999985</v>
          </cell>
          <cell r="N99">
            <v>53329.37999999999</v>
          </cell>
          <cell r="O99">
            <v>125793.37999999998</v>
          </cell>
          <cell r="P99">
            <v>38617225.540000007</v>
          </cell>
        </row>
        <row r="100">
          <cell r="F100" t="str">
            <v>17401</v>
          </cell>
          <cell r="G100">
            <v>1436393.01</v>
          </cell>
          <cell r="H100">
            <v>-1436393.01</v>
          </cell>
          <cell r="I100">
            <v>79900813.080000013</v>
          </cell>
          <cell r="J100">
            <v>32530491.449999992</v>
          </cell>
          <cell r="K100">
            <v>35616018.220000006</v>
          </cell>
          <cell r="L100">
            <v>10357610.559999999</v>
          </cell>
          <cell r="M100">
            <v>18366041.109999999</v>
          </cell>
          <cell r="N100">
            <v>376985.23999999982</v>
          </cell>
          <cell r="O100">
            <v>326583.89</v>
          </cell>
          <cell r="P100">
            <v>177474543.55000001</v>
          </cell>
        </row>
        <row r="101">
          <cell r="F101" t="str">
            <v>17402</v>
          </cell>
          <cell r="G101">
            <v>1427.47</v>
          </cell>
          <cell r="H101">
            <v>-1427.47</v>
          </cell>
          <cell r="I101">
            <v>6392985.3899999997</v>
          </cell>
          <cell r="J101">
            <v>2108183.09</v>
          </cell>
          <cell r="K101">
            <v>2768388.7399999998</v>
          </cell>
          <cell r="L101">
            <v>657226.14000000013</v>
          </cell>
          <cell r="M101">
            <v>1799400.25</v>
          </cell>
          <cell r="N101">
            <v>7207.8799999999992</v>
          </cell>
          <cell r="O101">
            <v>255175.13999999998</v>
          </cell>
          <cell r="P101">
            <v>13988566.630000003</v>
          </cell>
        </row>
        <row r="102">
          <cell r="F102" t="str">
            <v>17403</v>
          </cell>
          <cell r="G102">
            <v>406312.74999999994</v>
          </cell>
          <cell r="H102">
            <v>-406312.75</v>
          </cell>
          <cell r="I102">
            <v>59109252.170000017</v>
          </cell>
          <cell r="J102">
            <v>22435734.359999992</v>
          </cell>
          <cell r="K102">
            <v>25927483.519999992</v>
          </cell>
          <cell r="L102">
            <v>6547434.3300000001</v>
          </cell>
          <cell r="M102">
            <v>12877798.709999997</v>
          </cell>
          <cell r="N102">
            <v>176496.03999999998</v>
          </cell>
          <cell r="O102">
            <v>203204.62999999998</v>
          </cell>
          <cell r="P102">
            <v>127277403.75999999</v>
          </cell>
        </row>
        <row r="103">
          <cell r="F103" t="str">
            <v>17404</v>
          </cell>
          <cell r="G103">
            <v>30071.379999999997</v>
          </cell>
          <cell r="H103">
            <v>-30071.38</v>
          </cell>
          <cell r="I103">
            <v>776225.62999999989</v>
          </cell>
          <cell r="J103">
            <v>324661.02</v>
          </cell>
          <cell r="K103">
            <v>404012.65999999992</v>
          </cell>
          <cell r="L103">
            <v>176676.93000000002</v>
          </cell>
          <cell r="M103">
            <v>753440.15</v>
          </cell>
          <cell r="N103">
            <v>1085.23</v>
          </cell>
          <cell r="O103">
            <v>0</v>
          </cell>
          <cell r="P103">
            <v>2436101.6199999996</v>
          </cell>
        </row>
        <row r="104">
          <cell r="F104" t="str">
            <v>17405</v>
          </cell>
          <cell r="G104">
            <v>1570035.4200000009</v>
          </cell>
          <cell r="H104">
            <v>-1570035.4200000002</v>
          </cell>
          <cell r="I104">
            <v>78307155.200000003</v>
          </cell>
          <cell r="J104">
            <v>26888589.850000001</v>
          </cell>
          <cell r="K104">
            <v>34189602.449999988</v>
          </cell>
          <cell r="L104">
            <v>8515638.4399999995</v>
          </cell>
          <cell r="M104">
            <v>16606058.190000001</v>
          </cell>
          <cell r="N104">
            <v>503771.28999999992</v>
          </cell>
          <cell r="O104">
            <v>149797.9</v>
          </cell>
          <cell r="P104">
            <v>165160613.31999999</v>
          </cell>
        </row>
        <row r="105">
          <cell r="F105" t="str">
            <v>17406</v>
          </cell>
          <cell r="G105">
            <v>160755.04999999999</v>
          </cell>
          <cell r="H105">
            <v>-160755.04999999999</v>
          </cell>
          <cell r="I105">
            <v>13224062.130000005</v>
          </cell>
          <cell r="J105">
            <v>4231657.8800000008</v>
          </cell>
          <cell r="K105">
            <v>5396459.6300000018</v>
          </cell>
          <cell r="L105">
            <v>1853988.69</v>
          </cell>
          <cell r="M105">
            <v>3718340.77</v>
          </cell>
          <cell r="N105">
            <v>28314.22</v>
          </cell>
          <cell r="O105">
            <v>106433.62</v>
          </cell>
          <cell r="P105">
            <v>28559256.940000009</v>
          </cell>
        </row>
        <row r="106">
          <cell r="F106" t="str">
            <v>17407</v>
          </cell>
          <cell r="G106">
            <v>161939.88000000003</v>
          </cell>
          <cell r="H106">
            <v>-161939.88</v>
          </cell>
          <cell r="I106">
            <v>12605403.030000001</v>
          </cell>
          <cell r="J106">
            <v>5269225.1300000008</v>
          </cell>
          <cell r="K106">
            <v>5595664.3600000003</v>
          </cell>
          <cell r="L106">
            <v>2296290.2500000005</v>
          </cell>
          <cell r="M106">
            <v>2413368.88</v>
          </cell>
          <cell r="N106">
            <v>102731.12999999999</v>
          </cell>
          <cell r="O106">
            <v>0</v>
          </cell>
          <cell r="P106">
            <v>28282682.780000001</v>
          </cell>
        </row>
        <row r="107">
          <cell r="F107" t="str">
            <v>17408</v>
          </cell>
          <cell r="G107">
            <v>1357573.49</v>
          </cell>
          <cell r="H107">
            <v>-1357573.4900000002</v>
          </cell>
          <cell r="I107">
            <v>62951917.210000016</v>
          </cell>
          <cell r="J107">
            <v>24772407.380000006</v>
          </cell>
          <cell r="K107">
            <v>26637045.790000014</v>
          </cell>
          <cell r="L107">
            <v>6867180.6800000016</v>
          </cell>
          <cell r="M107">
            <v>10893688.560000006</v>
          </cell>
          <cell r="N107">
            <v>145976.74000000002</v>
          </cell>
          <cell r="O107">
            <v>231579.40000000002</v>
          </cell>
          <cell r="P107">
            <v>132499795.76000004</v>
          </cell>
        </row>
        <row r="108">
          <cell r="F108" t="str">
            <v>17409</v>
          </cell>
          <cell r="G108">
            <v>91249.37</v>
          </cell>
          <cell r="H108">
            <v>-91249.37</v>
          </cell>
          <cell r="I108">
            <v>28453891.210000001</v>
          </cell>
          <cell r="J108">
            <v>10331663.660000002</v>
          </cell>
          <cell r="K108">
            <v>12738973.869999999</v>
          </cell>
          <cell r="L108">
            <v>3318247.18</v>
          </cell>
          <cell r="M108">
            <v>6463580.46</v>
          </cell>
          <cell r="N108">
            <v>132331.30000000002</v>
          </cell>
          <cell r="O108">
            <v>1649226.77</v>
          </cell>
          <cell r="P108">
            <v>63087914.450000003</v>
          </cell>
        </row>
        <row r="109">
          <cell r="F109" t="str">
            <v>17410</v>
          </cell>
          <cell r="G109">
            <v>94255.45</v>
          </cell>
          <cell r="H109">
            <v>-94255.45</v>
          </cell>
          <cell r="I109">
            <v>22485013.229999993</v>
          </cell>
          <cell r="J109">
            <v>7311706.3500000024</v>
          </cell>
          <cell r="K109">
            <v>9546812.6799999997</v>
          </cell>
          <cell r="L109">
            <v>2308273.3800000004</v>
          </cell>
          <cell r="M109">
            <v>6231021.7400000002</v>
          </cell>
          <cell r="N109">
            <v>65227.589999999989</v>
          </cell>
          <cell r="O109">
            <v>369914.77</v>
          </cell>
          <cell r="P109">
            <v>48317969.740000002</v>
          </cell>
        </row>
        <row r="110">
          <cell r="F110" t="str">
            <v>17411</v>
          </cell>
          <cell r="G110">
            <v>643572.31000000006</v>
          </cell>
          <cell r="H110">
            <v>-643572.31000000006</v>
          </cell>
          <cell r="I110">
            <v>65265795.319999985</v>
          </cell>
          <cell r="J110">
            <v>25443148.490000002</v>
          </cell>
          <cell r="K110">
            <v>28680839.280000012</v>
          </cell>
          <cell r="L110">
            <v>7872020.1599999983</v>
          </cell>
          <cell r="M110">
            <v>12748906.65</v>
          </cell>
          <cell r="N110">
            <v>191929.26000000007</v>
          </cell>
          <cell r="O110">
            <v>760600.96000000031</v>
          </cell>
          <cell r="P110">
            <v>140963240.12</v>
          </cell>
        </row>
        <row r="111">
          <cell r="F111" t="str">
            <v>17412</v>
          </cell>
          <cell r="G111">
            <v>506688.41000000003</v>
          </cell>
          <cell r="H111">
            <v>-506688.41000000003</v>
          </cell>
          <cell r="I111">
            <v>38169829.030000016</v>
          </cell>
          <cell r="J111">
            <v>17545481.429999996</v>
          </cell>
          <cell r="K111">
            <v>18066018.899999995</v>
          </cell>
          <cell r="L111">
            <v>4636935.8800000008</v>
          </cell>
          <cell r="M111">
            <v>7147002.96</v>
          </cell>
          <cell r="N111">
            <v>100638.93000000001</v>
          </cell>
          <cell r="O111">
            <v>146267.79</v>
          </cell>
          <cell r="P111">
            <v>85812174.920000002</v>
          </cell>
        </row>
        <row r="112">
          <cell r="F112" t="str">
            <v>17414</v>
          </cell>
          <cell r="G112">
            <v>1305891.2299999995</v>
          </cell>
          <cell r="H112">
            <v>-1305891.23</v>
          </cell>
          <cell r="I112">
            <v>105492223.99999999</v>
          </cell>
          <cell r="J112">
            <v>31266829.699999992</v>
          </cell>
          <cell r="K112">
            <v>42093227.989999987</v>
          </cell>
          <cell r="L112">
            <v>9722992.1500000004</v>
          </cell>
          <cell r="M112">
            <v>23220960.329999998</v>
          </cell>
          <cell r="N112">
            <v>259059.62999999998</v>
          </cell>
          <cell r="O112">
            <v>135763.39000000001</v>
          </cell>
          <cell r="P112">
            <v>212191057.18999994</v>
          </cell>
        </row>
        <row r="113">
          <cell r="F113" t="str">
            <v>17415</v>
          </cell>
          <cell r="G113">
            <v>1316473.5399999996</v>
          </cell>
          <cell r="H113">
            <v>-1316473.54</v>
          </cell>
          <cell r="I113">
            <v>113046476.85000002</v>
          </cell>
          <cell r="J113">
            <v>41677146.110000014</v>
          </cell>
          <cell r="K113">
            <v>54127666.899999999</v>
          </cell>
          <cell r="L113">
            <v>16239705.16</v>
          </cell>
          <cell r="M113">
            <v>22232733.200000003</v>
          </cell>
          <cell r="N113">
            <v>405564.68999999994</v>
          </cell>
          <cell r="O113">
            <v>1400636.2499999998</v>
          </cell>
          <cell r="P113">
            <v>249129929.16000003</v>
          </cell>
        </row>
        <row r="114">
          <cell r="F114" t="str">
            <v>17417</v>
          </cell>
          <cell r="G114">
            <v>725163.78</v>
          </cell>
          <cell r="H114">
            <v>-725163.78</v>
          </cell>
          <cell r="I114">
            <v>86269279.570000008</v>
          </cell>
          <cell r="J114">
            <v>31831862.840000011</v>
          </cell>
          <cell r="K114">
            <v>35556548.43</v>
          </cell>
          <cell r="L114">
            <v>9392373.6799999997</v>
          </cell>
          <cell r="M114">
            <v>13361204.67</v>
          </cell>
          <cell r="N114">
            <v>153595.14999999997</v>
          </cell>
          <cell r="O114">
            <v>403837.14</v>
          </cell>
          <cell r="P114">
            <v>176968701.48000002</v>
          </cell>
        </row>
        <row r="115">
          <cell r="F115" t="str">
            <v>18100</v>
          </cell>
          <cell r="G115">
            <v>44431.64</v>
          </cell>
          <cell r="H115">
            <v>-44431.64</v>
          </cell>
          <cell r="I115">
            <v>23194039.550000001</v>
          </cell>
          <cell r="J115">
            <v>8944609.6399999987</v>
          </cell>
          <cell r="K115">
            <v>10592993.040000001</v>
          </cell>
          <cell r="L115">
            <v>3762349.7099999995</v>
          </cell>
          <cell r="M115">
            <v>5290363.54</v>
          </cell>
          <cell r="N115">
            <v>196739.35999999996</v>
          </cell>
          <cell r="O115">
            <v>116.9</v>
          </cell>
          <cell r="P115">
            <v>51981211.739999995</v>
          </cell>
        </row>
        <row r="116">
          <cell r="F116" t="str">
            <v>18303</v>
          </cell>
          <cell r="G116">
            <v>129720.70999999999</v>
          </cell>
          <cell r="H116">
            <v>-129720.71</v>
          </cell>
          <cell r="I116">
            <v>17493918.039999992</v>
          </cell>
          <cell r="J116">
            <v>6263550.410000002</v>
          </cell>
          <cell r="K116">
            <v>7234030.3400000008</v>
          </cell>
          <cell r="L116">
            <v>1577057.48</v>
          </cell>
          <cell r="M116">
            <v>3081442.2300000004</v>
          </cell>
          <cell r="N116">
            <v>65906.390000000014</v>
          </cell>
          <cell r="O116">
            <v>15946.520000000002</v>
          </cell>
          <cell r="P116">
            <v>35731851.410000004</v>
          </cell>
        </row>
        <row r="117">
          <cell r="F117" t="str">
            <v>18400</v>
          </cell>
          <cell r="G117">
            <v>432120.97000000009</v>
          </cell>
          <cell r="H117">
            <v>-432120.97</v>
          </cell>
          <cell r="I117">
            <v>28535659.780000009</v>
          </cell>
          <cell r="J117">
            <v>11620372.440000003</v>
          </cell>
          <cell r="K117">
            <v>12767794.41</v>
          </cell>
          <cell r="L117">
            <v>3462253.4299999997</v>
          </cell>
          <cell r="M117">
            <v>5510996.9499999993</v>
          </cell>
          <cell r="N117">
            <v>138831.24000000002</v>
          </cell>
          <cell r="O117">
            <v>773812.94</v>
          </cell>
          <cell r="P117">
            <v>62809721.190000005</v>
          </cell>
        </row>
        <row r="118">
          <cell r="F118" t="str">
            <v>18401</v>
          </cell>
          <cell r="G118">
            <v>666032.75</v>
          </cell>
          <cell r="H118">
            <v>-666032.75</v>
          </cell>
          <cell r="I118">
            <v>53574174.839999996</v>
          </cell>
          <cell r="J118">
            <v>21682466.050000001</v>
          </cell>
          <cell r="K118">
            <v>23358361.079999998</v>
          </cell>
          <cell r="L118">
            <v>6278324.6600000001</v>
          </cell>
          <cell r="M118">
            <v>8328981.8200000003</v>
          </cell>
          <cell r="N118">
            <v>151305.36000000002</v>
          </cell>
          <cell r="O118">
            <v>118023.35</v>
          </cell>
          <cell r="P118">
            <v>113491637.15999998</v>
          </cell>
        </row>
        <row r="119">
          <cell r="F119" t="str">
            <v>18402</v>
          </cell>
          <cell r="G119">
            <v>420287.57</v>
          </cell>
          <cell r="H119">
            <v>-420287.57000000007</v>
          </cell>
          <cell r="I119">
            <v>43269114.139999993</v>
          </cell>
          <cell r="J119">
            <v>15060661.810000001</v>
          </cell>
          <cell r="K119">
            <v>18810452.329999998</v>
          </cell>
          <cell r="L119">
            <v>5138183.8600000003</v>
          </cell>
          <cell r="M119">
            <v>8867405.4100000001</v>
          </cell>
          <cell r="N119">
            <v>268292.85999999993</v>
          </cell>
          <cell r="O119">
            <v>138022.76</v>
          </cell>
          <cell r="P119">
            <v>91552133.170000002</v>
          </cell>
        </row>
        <row r="120">
          <cell r="F120" t="str">
            <v>19007</v>
          </cell>
          <cell r="I120">
            <v>112692</v>
          </cell>
          <cell r="J120">
            <v>72883.58</v>
          </cell>
          <cell r="K120">
            <v>49258.22</v>
          </cell>
          <cell r="L120">
            <v>9469.5300000000007</v>
          </cell>
          <cell r="M120">
            <v>154531.16</v>
          </cell>
          <cell r="P120">
            <v>398834.49</v>
          </cell>
        </row>
        <row r="121">
          <cell r="F121" t="str">
            <v>19028</v>
          </cell>
          <cell r="G121">
            <v>0</v>
          </cell>
          <cell r="H121">
            <v>0</v>
          </cell>
          <cell r="I121">
            <v>840787.68</v>
          </cell>
          <cell r="J121">
            <v>323615.82999999996</v>
          </cell>
          <cell r="K121">
            <v>383269.83000000007</v>
          </cell>
          <cell r="L121">
            <v>123144.88</v>
          </cell>
          <cell r="M121">
            <v>214697.39000000004</v>
          </cell>
          <cell r="N121">
            <v>21255.260000000002</v>
          </cell>
          <cell r="O121">
            <v>12318.830000000002</v>
          </cell>
          <cell r="P121">
            <v>1919089.7000000004</v>
          </cell>
        </row>
        <row r="122">
          <cell r="F122" t="str">
            <v>19400</v>
          </cell>
          <cell r="G122">
            <v>42334.83</v>
          </cell>
          <cell r="H122">
            <v>-42334.83</v>
          </cell>
          <cell r="I122">
            <v>1275801.6500000001</v>
          </cell>
          <cell r="J122">
            <v>458264.89000000007</v>
          </cell>
          <cell r="K122">
            <v>550016.81000000006</v>
          </cell>
          <cell r="L122">
            <v>131473.58000000002</v>
          </cell>
          <cell r="M122">
            <v>405653.12</v>
          </cell>
          <cell r="N122">
            <v>25358.140000000007</v>
          </cell>
          <cell r="O122">
            <v>10231.290000000001</v>
          </cell>
          <cell r="P122">
            <v>2856799.4800000009</v>
          </cell>
        </row>
        <row r="123">
          <cell r="F123" t="str">
            <v>19401</v>
          </cell>
          <cell r="G123">
            <v>150304.51000000004</v>
          </cell>
          <cell r="H123">
            <v>-150304.51</v>
          </cell>
          <cell r="I123">
            <v>11976975.359999999</v>
          </cell>
          <cell r="J123">
            <v>4639444.8699999992</v>
          </cell>
          <cell r="K123">
            <v>5126387.830000001</v>
          </cell>
          <cell r="L123">
            <v>2180370.7200000002</v>
          </cell>
          <cell r="M123">
            <v>2386120.6</v>
          </cell>
          <cell r="N123">
            <v>47095.920000000013</v>
          </cell>
          <cell r="O123">
            <v>45107.5</v>
          </cell>
          <cell r="P123">
            <v>26401502.800000001</v>
          </cell>
        </row>
        <row r="124">
          <cell r="F124" t="str">
            <v>19403</v>
          </cell>
          <cell r="G124">
            <v>86953.52</v>
          </cell>
          <cell r="H124">
            <v>-86953.52</v>
          </cell>
          <cell r="I124">
            <v>2624536.5500000003</v>
          </cell>
          <cell r="J124">
            <v>1092845.48</v>
          </cell>
          <cell r="K124">
            <v>1206857.5199999998</v>
          </cell>
          <cell r="L124">
            <v>656736.09999999986</v>
          </cell>
          <cell r="M124">
            <v>1212080.1800000004</v>
          </cell>
          <cell r="N124">
            <v>24440.610000000004</v>
          </cell>
          <cell r="O124">
            <v>37912.04</v>
          </cell>
          <cell r="P124">
            <v>6855408.4800000004</v>
          </cell>
        </row>
        <row r="125">
          <cell r="F125" t="str">
            <v>19404</v>
          </cell>
          <cell r="G125">
            <v>44218.420000000006</v>
          </cell>
          <cell r="H125">
            <v>-44218.42</v>
          </cell>
          <cell r="I125">
            <v>3744093.1</v>
          </cell>
          <cell r="J125">
            <v>1446171.81</v>
          </cell>
          <cell r="K125">
            <v>1683970.8599999999</v>
          </cell>
          <cell r="L125">
            <v>466268.1</v>
          </cell>
          <cell r="M125">
            <v>725106.73999999987</v>
          </cell>
          <cell r="N125">
            <v>18372.009999999998</v>
          </cell>
          <cell r="O125">
            <v>33576.81</v>
          </cell>
          <cell r="P125">
            <v>8117559.4299999988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684120.59</v>
          </cell>
          <cell r="J126">
            <v>366018.98000000004</v>
          </cell>
          <cell r="K126">
            <v>373289.48</v>
          </cell>
          <cell r="L126">
            <v>142094.24</v>
          </cell>
          <cell r="M126">
            <v>201102.54000000004</v>
          </cell>
          <cell r="N126">
            <v>16028.39</v>
          </cell>
          <cell r="O126">
            <v>34170.93</v>
          </cell>
          <cell r="P126">
            <v>1816825.15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821000.76</v>
          </cell>
          <cell r="J127">
            <v>259948.46000000002</v>
          </cell>
          <cell r="K127">
            <v>366140.21</v>
          </cell>
          <cell r="L127">
            <v>45651.859999999993</v>
          </cell>
          <cell r="M127">
            <v>136335.07</v>
          </cell>
          <cell r="N127">
            <v>10194.33</v>
          </cell>
          <cell r="O127">
            <v>139.09</v>
          </cell>
          <cell r="P127">
            <v>1639409.7800000003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321555.37</v>
          </cell>
          <cell r="J128">
            <v>221336.2</v>
          </cell>
          <cell r="K128">
            <v>198908.64</v>
          </cell>
          <cell r="L128">
            <v>51694.82</v>
          </cell>
          <cell r="M128">
            <v>190356.35999999996</v>
          </cell>
          <cell r="N128">
            <v>3989.04</v>
          </cell>
          <cell r="O128">
            <v>0</v>
          </cell>
          <cell r="P128">
            <v>987840.43</v>
          </cell>
        </row>
        <row r="129">
          <cell r="F129" t="str">
            <v>20400</v>
          </cell>
          <cell r="G129">
            <v>18573</v>
          </cell>
          <cell r="H129">
            <v>-18573</v>
          </cell>
          <cell r="I129">
            <v>860034.68</v>
          </cell>
          <cell r="J129">
            <v>328291.01999999996</v>
          </cell>
          <cell r="K129">
            <v>397208.52999999997</v>
          </cell>
          <cell r="L129">
            <v>115839.6</v>
          </cell>
          <cell r="M129">
            <v>502277.7300000001</v>
          </cell>
          <cell r="N129">
            <v>14024.56</v>
          </cell>
          <cell r="O129">
            <v>28857.59</v>
          </cell>
          <cell r="P129">
            <v>2246533.71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645983.32000000007</v>
          </cell>
          <cell r="J130">
            <v>419795.56</v>
          </cell>
          <cell r="K130">
            <v>335059.24000000011</v>
          </cell>
          <cell r="L130">
            <v>109792.93999999999</v>
          </cell>
          <cell r="M130">
            <v>304437.83</v>
          </cell>
          <cell r="N130">
            <v>14171.02</v>
          </cell>
          <cell r="O130">
            <v>20511.659999999996</v>
          </cell>
          <cell r="P130">
            <v>1849751.57</v>
          </cell>
        </row>
        <row r="131">
          <cell r="F131" t="str">
            <v>20402</v>
          </cell>
          <cell r="G131">
            <v>23539.4</v>
          </cell>
          <cell r="H131">
            <v>-23539.4</v>
          </cell>
          <cell r="I131">
            <v>816990.8899999999</v>
          </cell>
          <cell r="J131">
            <v>374288.18</v>
          </cell>
          <cell r="K131">
            <v>367290.45999999996</v>
          </cell>
          <cell r="L131">
            <v>131963.29999999999</v>
          </cell>
          <cell r="M131">
            <v>297772.48</v>
          </cell>
          <cell r="N131">
            <v>14258.580000000002</v>
          </cell>
          <cell r="O131">
            <v>3084.81</v>
          </cell>
          <cell r="P131">
            <v>2005648.7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148272.88999999998</v>
          </cell>
          <cell r="J132">
            <v>125910.22</v>
          </cell>
          <cell r="K132">
            <v>116590.48000000001</v>
          </cell>
          <cell r="L132">
            <v>38768.5</v>
          </cell>
          <cell r="M132">
            <v>107919.97</v>
          </cell>
          <cell r="N132">
            <v>4194.4999999999991</v>
          </cell>
          <cell r="O132">
            <v>0</v>
          </cell>
          <cell r="P132">
            <v>541656.55999999994</v>
          </cell>
        </row>
        <row r="133">
          <cell r="F133" t="str">
            <v>20404</v>
          </cell>
          <cell r="G133">
            <v>92927.11</v>
          </cell>
          <cell r="H133">
            <v>-92927.11</v>
          </cell>
          <cell r="I133">
            <v>4430274.9799999995</v>
          </cell>
          <cell r="J133">
            <v>1690904.5800000003</v>
          </cell>
          <cell r="K133">
            <v>1975655.6799999988</v>
          </cell>
          <cell r="L133">
            <v>754281.7300000001</v>
          </cell>
          <cell r="M133">
            <v>864406.74999999988</v>
          </cell>
          <cell r="N133">
            <v>47746.549999999988</v>
          </cell>
          <cell r="O133">
            <v>65252.650000000009</v>
          </cell>
          <cell r="P133">
            <v>9828522.9199999999</v>
          </cell>
        </row>
        <row r="134">
          <cell r="F134" t="str">
            <v>20405</v>
          </cell>
          <cell r="G134">
            <v>81775.72</v>
          </cell>
          <cell r="H134">
            <v>-81775.72</v>
          </cell>
          <cell r="I134">
            <v>4261204.3500000006</v>
          </cell>
          <cell r="J134">
            <v>1919774.8</v>
          </cell>
          <cell r="K134">
            <v>2003576.9300000002</v>
          </cell>
          <cell r="L134">
            <v>726364.64000000013</v>
          </cell>
          <cell r="M134">
            <v>2354646.2500000009</v>
          </cell>
          <cell r="N134">
            <v>41366.949999999997</v>
          </cell>
          <cell r="O134">
            <v>43965.33</v>
          </cell>
          <cell r="P134">
            <v>11350899.250000002</v>
          </cell>
        </row>
        <row r="135">
          <cell r="F135" t="str">
            <v>20406</v>
          </cell>
          <cell r="G135">
            <v>21491.02</v>
          </cell>
          <cell r="H135">
            <v>-21491.02</v>
          </cell>
          <cell r="I135">
            <v>1341104.26</v>
          </cell>
          <cell r="J135">
            <v>684100.14999999991</v>
          </cell>
          <cell r="K135">
            <v>721491.78</v>
          </cell>
          <cell r="L135">
            <v>317711.05</v>
          </cell>
          <cell r="M135">
            <v>764879.61000000022</v>
          </cell>
          <cell r="N135">
            <v>17073.900000000001</v>
          </cell>
          <cell r="O135">
            <v>0</v>
          </cell>
          <cell r="P135">
            <v>3846360.75</v>
          </cell>
        </row>
        <row r="136">
          <cell r="F136" t="str">
            <v>21014</v>
          </cell>
          <cell r="G136">
            <v>14151.919999999998</v>
          </cell>
          <cell r="H136">
            <v>-14151.92</v>
          </cell>
          <cell r="I136">
            <v>3067606.8100000005</v>
          </cell>
          <cell r="J136">
            <v>904967.77</v>
          </cell>
          <cell r="K136">
            <v>1352807.1700000006</v>
          </cell>
          <cell r="L136">
            <v>201772.43000000005</v>
          </cell>
          <cell r="M136">
            <v>1088372.43</v>
          </cell>
          <cell r="N136">
            <v>2843.8</v>
          </cell>
          <cell r="O136">
            <v>0</v>
          </cell>
          <cell r="P136">
            <v>6618370.4100000001</v>
          </cell>
        </row>
        <row r="137">
          <cell r="F137" t="str">
            <v>21036</v>
          </cell>
          <cell r="G137">
            <v>1946.5900000000001</v>
          </cell>
          <cell r="H137">
            <v>-1946.59</v>
          </cell>
          <cell r="I137">
            <v>149374.26</v>
          </cell>
          <cell r="J137">
            <v>108055.83</v>
          </cell>
          <cell r="K137">
            <v>69884.850000000006</v>
          </cell>
          <cell r="L137">
            <v>18092.66</v>
          </cell>
          <cell r="M137">
            <v>224564.17000000004</v>
          </cell>
          <cell r="N137">
            <v>32.549999999999997</v>
          </cell>
          <cell r="O137">
            <v>0</v>
          </cell>
          <cell r="P137">
            <v>570004.32000000007</v>
          </cell>
        </row>
        <row r="138">
          <cell r="F138" t="str">
            <v>21206</v>
          </cell>
          <cell r="G138">
            <v>44587.08</v>
          </cell>
          <cell r="H138">
            <v>-44587.08</v>
          </cell>
          <cell r="I138">
            <v>2365458.2599999998</v>
          </cell>
          <cell r="J138">
            <v>1016533.79</v>
          </cell>
          <cell r="K138">
            <v>1191738.0900000005</v>
          </cell>
          <cell r="L138">
            <v>407485.66</v>
          </cell>
          <cell r="M138">
            <v>683263.88</v>
          </cell>
          <cell r="N138">
            <v>12733.570000000002</v>
          </cell>
          <cell r="O138">
            <v>29524.35</v>
          </cell>
          <cell r="P138">
            <v>5706737.6000000006</v>
          </cell>
        </row>
        <row r="139">
          <cell r="F139" t="str">
            <v>21214</v>
          </cell>
          <cell r="G139">
            <v>13709.19</v>
          </cell>
          <cell r="H139">
            <v>-13709.19</v>
          </cell>
          <cell r="I139">
            <v>1600883.0600000003</v>
          </cell>
          <cell r="J139">
            <v>787962.22000000009</v>
          </cell>
          <cell r="K139">
            <v>843139.16999999993</v>
          </cell>
          <cell r="L139">
            <v>301179.3</v>
          </cell>
          <cell r="M139">
            <v>548697.65</v>
          </cell>
          <cell r="N139">
            <v>4044.5099999999998</v>
          </cell>
          <cell r="O139">
            <v>0</v>
          </cell>
          <cell r="P139">
            <v>4085905.9099999997</v>
          </cell>
        </row>
        <row r="140">
          <cell r="F140" t="str">
            <v>21226</v>
          </cell>
          <cell r="G140">
            <v>22074.219999999998</v>
          </cell>
          <cell r="H140">
            <v>-22074.22</v>
          </cell>
          <cell r="I140">
            <v>2264860.0299999998</v>
          </cell>
          <cell r="J140">
            <v>569054.74</v>
          </cell>
          <cell r="K140">
            <v>1003503.2600000001</v>
          </cell>
          <cell r="L140">
            <v>175572.21000000002</v>
          </cell>
          <cell r="M140">
            <v>1368114.6800000002</v>
          </cell>
          <cell r="N140">
            <v>1593.0500000000002</v>
          </cell>
          <cell r="O140">
            <v>46321.009999999995</v>
          </cell>
          <cell r="P140">
            <v>5429018.9799999995</v>
          </cell>
        </row>
        <row r="141">
          <cell r="F141" t="str">
            <v>21232</v>
          </cell>
          <cell r="G141">
            <v>39362.75</v>
          </cell>
          <cell r="H141">
            <v>-39362.75</v>
          </cell>
          <cell r="I141">
            <v>2793987.9899999998</v>
          </cell>
          <cell r="J141">
            <v>1263187.6700000002</v>
          </cell>
          <cell r="K141">
            <v>1431743.1800000004</v>
          </cell>
          <cell r="L141">
            <v>436187.19999999995</v>
          </cell>
          <cell r="M141">
            <v>1220640.5100000002</v>
          </cell>
          <cell r="N141">
            <v>11191.95</v>
          </cell>
          <cell r="O141">
            <v>42727.31</v>
          </cell>
          <cell r="P141">
            <v>7199665.8100000005</v>
          </cell>
        </row>
        <row r="142">
          <cell r="F142" t="str">
            <v>21234</v>
          </cell>
          <cell r="G142">
            <v>2999.54</v>
          </cell>
          <cell r="H142">
            <v>-2999.54</v>
          </cell>
          <cell r="I142">
            <v>387002.16000000003</v>
          </cell>
          <cell r="J142">
            <v>236284.40999999997</v>
          </cell>
          <cell r="K142">
            <v>210051.00999999998</v>
          </cell>
          <cell r="L142">
            <v>86459.209999999992</v>
          </cell>
          <cell r="M142">
            <v>343159.65</v>
          </cell>
          <cell r="N142">
            <v>1931.48</v>
          </cell>
          <cell r="O142">
            <v>0</v>
          </cell>
          <cell r="P142">
            <v>1264887.92</v>
          </cell>
        </row>
        <row r="143">
          <cell r="F143" t="str">
            <v>21237</v>
          </cell>
          <cell r="G143">
            <v>45234.71</v>
          </cell>
          <cell r="H143">
            <v>-45234.710000000006</v>
          </cell>
          <cell r="I143">
            <v>3430636.5800000005</v>
          </cell>
          <cell r="J143">
            <v>1113523.3900000001</v>
          </cell>
          <cell r="K143">
            <v>1521197.26</v>
          </cell>
          <cell r="L143">
            <v>316640.92</v>
          </cell>
          <cell r="M143">
            <v>1710704.81</v>
          </cell>
          <cell r="N143">
            <v>20911.900000000001</v>
          </cell>
          <cell r="O143">
            <v>7194</v>
          </cell>
          <cell r="P143">
            <v>8120808.8600000013</v>
          </cell>
        </row>
        <row r="144">
          <cell r="F144" t="str">
            <v>21300</v>
          </cell>
          <cell r="G144">
            <v>14943.5</v>
          </cell>
          <cell r="H144">
            <v>-14943.5</v>
          </cell>
          <cell r="I144">
            <v>2982513.9099999988</v>
          </cell>
          <cell r="J144">
            <v>1502839.3099999996</v>
          </cell>
          <cell r="K144">
            <v>1633648.7100000002</v>
          </cell>
          <cell r="L144">
            <v>587779.75000000012</v>
          </cell>
          <cell r="M144">
            <v>1137347.96</v>
          </cell>
          <cell r="N144">
            <v>18455.05</v>
          </cell>
          <cell r="O144">
            <v>0</v>
          </cell>
          <cell r="P144">
            <v>7862584.6899999985</v>
          </cell>
        </row>
        <row r="145">
          <cell r="F145" t="str">
            <v>21301</v>
          </cell>
          <cell r="G145">
            <v>0</v>
          </cell>
          <cell r="H145">
            <v>0</v>
          </cell>
          <cell r="I145">
            <v>1335265.2300000002</v>
          </cell>
          <cell r="J145">
            <v>631201.31000000006</v>
          </cell>
          <cell r="K145">
            <v>711178.99999999988</v>
          </cell>
          <cell r="L145">
            <v>213523.44999999998</v>
          </cell>
          <cell r="M145">
            <v>409107.08</v>
          </cell>
          <cell r="N145">
            <v>9608.84</v>
          </cell>
          <cell r="O145">
            <v>50619.25</v>
          </cell>
          <cell r="P145">
            <v>3360504.16</v>
          </cell>
        </row>
        <row r="146">
          <cell r="F146" t="str">
            <v>21302</v>
          </cell>
          <cell r="G146">
            <v>0</v>
          </cell>
          <cell r="H146">
            <v>0</v>
          </cell>
          <cell r="I146">
            <v>12494159.67</v>
          </cell>
          <cell r="J146">
            <v>4274735.47</v>
          </cell>
          <cell r="K146">
            <v>5856370.1600000001</v>
          </cell>
          <cell r="L146">
            <v>854172.16000000015</v>
          </cell>
          <cell r="M146">
            <v>2998789.92</v>
          </cell>
          <cell r="N146">
            <v>143110.76</v>
          </cell>
          <cell r="O146">
            <v>105033.37000000001</v>
          </cell>
          <cell r="P146">
            <v>26726371.510000005</v>
          </cell>
        </row>
        <row r="147">
          <cell r="F147" t="str">
            <v>21303</v>
          </cell>
          <cell r="G147">
            <v>111011.73</v>
          </cell>
          <cell r="H147">
            <v>-111011.73</v>
          </cell>
          <cell r="I147">
            <v>1984341.0899999999</v>
          </cell>
          <cell r="J147">
            <v>950503.51000000024</v>
          </cell>
          <cell r="K147">
            <v>1005737.6</v>
          </cell>
          <cell r="L147">
            <v>270147.47000000003</v>
          </cell>
          <cell r="M147">
            <v>815028.78</v>
          </cell>
          <cell r="N147">
            <v>33367.670000000006</v>
          </cell>
          <cell r="O147">
            <v>143374.99000000002</v>
          </cell>
          <cell r="P147">
            <v>5202501.1100000003</v>
          </cell>
        </row>
        <row r="148">
          <cell r="F148" t="str">
            <v>21401</v>
          </cell>
          <cell r="G148">
            <v>157411.86000000002</v>
          </cell>
          <cell r="H148">
            <v>-157411.86000000002</v>
          </cell>
          <cell r="I148">
            <v>13510307.229999993</v>
          </cell>
          <cell r="J148">
            <v>5623613.1199999982</v>
          </cell>
          <cell r="K148">
            <v>6633745.8500000015</v>
          </cell>
          <cell r="L148">
            <v>1652019.3100000003</v>
          </cell>
          <cell r="M148">
            <v>4294400.3000000007</v>
          </cell>
          <cell r="N148">
            <v>48858.349999999991</v>
          </cell>
          <cell r="O148">
            <v>98228.03</v>
          </cell>
          <cell r="P148">
            <v>31861172.189999994</v>
          </cell>
        </row>
        <row r="149">
          <cell r="F149" t="str">
            <v>22008</v>
          </cell>
          <cell r="G149">
            <v>22582.32</v>
          </cell>
          <cell r="H149">
            <v>-22582.32</v>
          </cell>
          <cell r="I149">
            <v>757720.74000000022</v>
          </cell>
          <cell r="J149">
            <v>340074.46999999991</v>
          </cell>
          <cell r="K149">
            <v>372010.15000000008</v>
          </cell>
          <cell r="L149">
            <v>105801.43000000002</v>
          </cell>
          <cell r="M149">
            <v>224976.49000000002</v>
          </cell>
          <cell r="N149">
            <v>7124.74</v>
          </cell>
          <cell r="O149">
            <v>11863.349999999999</v>
          </cell>
          <cell r="P149">
            <v>1819571.3700000003</v>
          </cell>
        </row>
        <row r="150">
          <cell r="F150" t="str">
            <v>22009</v>
          </cell>
          <cell r="G150">
            <v>26458.65</v>
          </cell>
          <cell r="H150">
            <v>-26458.65</v>
          </cell>
          <cell r="I150">
            <v>2669351.94</v>
          </cell>
          <cell r="J150">
            <v>1224200.3800000001</v>
          </cell>
          <cell r="K150">
            <v>1288906.9700000002</v>
          </cell>
          <cell r="L150">
            <v>485263.43999999994</v>
          </cell>
          <cell r="M150">
            <v>852765.56999999983</v>
          </cell>
          <cell r="N150">
            <v>27524.819999999992</v>
          </cell>
          <cell r="O150">
            <v>15137.1</v>
          </cell>
          <cell r="P150">
            <v>6563150.2200000007</v>
          </cell>
        </row>
        <row r="151">
          <cell r="F151" t="str">
            <v>22017</v>
          </cell>
          <cell r="G151">
            <v>23881</v>
          </cell>
          <cell r="H151">
            <v>-23881</v>
          </cell>
          <cell r="I151">
            <v>760702.48999999987</v>
          </cell>
          <cell r="J151">
            <v>301536.03000000003</v>
          </cell>
          <cell r="K151">
            <v>364001.42000000004</v>
          </cell>
          <cell r="L151">
            <v>132251.45000000001</v>
          </cell>
          <cell r="M151">
            <v>418144.42000000004</v>
          </cell>
          <cell r="N151">
            <v>12016.550000000001</v>
          </cell>
          <cell r="O151">
            <v>11302.86</v>
          </cell>
          <cell r="P151">
            <v>1999955.2200000002</v>
          </cell>
        </row>
        <row r="152">
          <cell r="F152" t="str">
            <v>22073</v>
          </cell>
          <cell r="G152">
            <v>18371.86</v>
          </cell>
          <cell r="H152">
            <v>-18371.86</v>
          </cell>
          <cell r="I152">
            <v>871722.79000000015</v>
          </cell>
          <cell r="J152">
            <v>393828.25000000006</v>
          </cell>
          <cell r="K152">
            <v>438193.96000000008</v>
          </cell>
          <cell r="L152">
            <v>133161.31</v>
          </cell>
          <cell r="M152">
            <v>316628.13000000006</v>
          </cell>
          <cell r="N152">
            <v>6071</v>
          </cell>
          <cell r="O152">
            <v>0</v>
          </cell>
          <cell r="P152">
            <v>2159605.4400000004</v>
          </cell>
        </row>
        <row r="153">
          <cell r="F153" t="str">
            <v>22105</v>
          </cell>
          <cell r="G153">
            <v>28240.16</v>
          </cell>
          <cell r="H153">
            <v>-28240.16</v>
          </cell>
          <cell r="I153">
            <v>1326250.8399999999</v>
          </cell>
          <cell r="J153">
            <v>547108.47</v>
          </cell>
          <cell r="K153">
            <v>639272.25999999989</v>
          </cell>
          <cell r="L153">
            <v>198095.13999999998</v>
          </cell>
          <cell r="M153">
            <v>408234.39</v>
          </cell>
          <cell r="N153">
            <v>18958.780000000002</v>
          </cell>
          <cell r="O153">
            <v>6311.45</v>
          </cell>
          <cell r="P153">
            <v>3144231.33</v>
          </cell>
        </row>
        <row r="154">
          <cell r="F154" t="str">
            <v>22200</v>
          </cell>
          <cell r="G154">
            <v>25269.33</v>
          </cell>
          <cell r="H154">
            <v>-25269.33</v>
          </cell>
          <cell r="I154">
            <v>1426446.09</v>
          </cell>
          <cell r="J154">
            <v>556757.55000000005</v>
          </cell>
          <cell r="K154">
            <v>625782.53</v>
          </cell>
          <cell r="L154">
            <v>236160.33000000002</v>
          </cell>
          <cell r="M154">
            <v>431802.56999999989</v>
          </cell>
          <cell r="N154">
            <v>4362.5199999999995</v>
          </cell>
          <cell r="O154">
            <v>0</v>
          </cell>
          <cell r="P154">
            <v>3281311.59</v>
          </cell>
        </row>
        <row r="155">
          <cell r="F155" t="str">
            <v>22204</v>
          </cell>
          <cell r="G155">
            <v>38394.28</v>
          </cell>
          <cell r="H155">
            <v>-38394.28</v>
          </cell>
          <cell r="I155">
            <v>929386.44000000006</v>
          </cell>
          <cell r="J155">
            <v>442292.59</v>
          </cell>
          <cell r="K155">
            <v>428891.20999999996</v>
          </cell>
          <cell r="L155">
            <v>182229.37999999998</v>
          </cell>
          <cell r="M155">
            <v>417407.88999999996</v>
          </cell>
          <cell r="N155">
            <v>8986.39</v>
          </cell>
          <cell r="O155">
            <v>0</v>
          </cell>
          <cell r="P155">
            <v>2409193.9</v>
          </cell>
        </row>
        <row r="156">
          <cell r="F156" t="str">
            <v>22207</v>
          </cell>
          <cell r="G156">
            <v>42940.25</v>
          </cell>
          <cell r="H156">
            <v>-42940.25</v>
          </cell>
          <cell r="I156">
            <v>2315087.5099999998</v>
          </cell>
          <cell r="J156">
            <v>1019722.1199999999</v>
          </cell>
          <cell r="K156">
            <v>1178414.2899999996</v>
          </cell>
          <cell r="L156">
            <v>465681.69999999995</v>
          </cell>
          <cell r="M156">
            <v>718690.37000000011</v>
          </cell>
          <cell r="N156">
            <v>16062.929999999997</v>
          </cell>
          <cell r="O156">
            <v>18686.760000000002</v>
          </cell>
          <cell r="P156">
            <v>5732345.6799999997</v>
          </cell>
        </row>
        <row r="157">
          <cell r="F157" t="str">
            <v>23042</v>
          </cell>
          <cell r="G157">
            <v>4189.97</v>
          </cell>
          <cell r="H157">
            <v>-4189.97</v>
          </cell>
          <cell r="I157">
            <v>809108.10999999987</v>
          </cell>
          <cell r="J157">
            <v>325779.65999999997</v>
          </cell>
          <cell r="K157">
            <v>399016.59</v>
          </cell>
          <cell r="L157">
            <v>71376.98</v>
          </cell>
          <cell r="M157">
            <v>507372.95000000007</v>
          </cell>
          <cell r="N157">
            <v>443.81</v>
          </cell>
          <cell r="O157">
            <v>0</v>
          </cell>
          <cell r="P157">
            <v>2113098.1</v>
          </cell>
        </row>
        <row r="158">
          <cell r="F158" t="str">
            <v>23054</v>
          </cell>
          <cell r="G158">
            <v>4919.6000000000004</v>
          </cell>
          <cell r="H158">
            <v>-4919.6000000000004</v>
          </cell>
          <cell r="I158">
            <v>798787.88</v>
          </cell>
          <cell r="J158">
            <v>243632.08000000002</v>
          </cell>
          <cell r="K158">
            <v>349284.3</v>
          </cell>
          <cell r="L158">
            <v>135171.19</v>
          </cell>
          <cell r="M158">
            <v>305994.94</v>
          </cell>
          <cell r="N158">
            <v>2307.37</v>
          </cell>
          <cell r="O158">
            <v>0</v>
          </cell>
          <cell r="P158">
            <v>1835177.76</v>
          </cell>
        </row>
        <row r="159">
          <cell r="F159" t="str">
            <v>23309</v>
          </cell>
          <cell r="G159">
            <v>134358.10999999996</v>
          </cell>
          <cell r="H159">
            <v>-134358.10999999999</v>
          </cell>
          <cell r="I159">
            <v>17630972.57</v>
          </cell>
          <cell r="J159">
            <v>7275047.4700000016</v>
          </cell>
          <cell r="K159">
            <v>8699255.290000001</v>
          </cell>
          <cell r="L159">
            <v>3082974.93</v>
          </cell>
          <cell r="M159">
            <v>3813223.13</v>
          </cell>
          <cell r="N159">
            <v>90051.53</v>
          </cell>
          <cell r="O159">
            <v>64106.659999999989</v>
          </cell>
          <cell r="P159">
            <v>40655631.580000006</v>
          </cell>
        </row>
        <row r="160">
          <cell r="F160" t="str">
            <v>23311</v>
          </cell>
          <cell r="G160">
            <v>15577.31</v>
          </cell>
          <cell r="H160">
            <v>-15577.31</v>
          </cell>
          <cell r="I160">
            <v>1119482.04</v>
          </cell>
          <cell r="J160">
            <v>424447.27</v>
          </cell>
          <cell r="K160">
            <v>520960.77999999991</v>
          </cell>
          <cell r="L160">
            <v>189525.84000000005</v>
          </cell>
          <cell r="M160">
            <v>369824.20999999996</v>
          </cell>
          <cell r="N160">
            <v>2436.3999999999996</v>
          </cell>
          <cell r="O160">
            <v>34476.92</v>
          </cell>
          <cell r="P160">
            <v>2661153.4599999995</v>
          </cell>
        </row>
        <row r="161">
          <cell r="F161" t="str">
            <v>23402</v>
          </cell>
          <cell r="G161">
            <v>10464.85</v>
          </cell>
          <cell r="H161">
            <v>-10464.85</v>
          </cell>
          <cell r="I161">
            <v>3067755.2600000002</v>
          </cell>
          <cell r="J161">
            <v>1106919.7000000002</v>
          </cell>
          <cell r="K161">
            <v>1453952.0000000002</v>
          </cell>
          <cell r="L161">
            <v>440407.45</v>
          </cell>
          <cell r="M161">
            <v>1026297.1000000001</v>
          </cell>
          <cell r="N161">
            <v>9099.2900000000009</v>
          </cell>
          <cell r="O161">
            <v>0</v>
          </cell>
          <cell r="P161">
            <v>7104430.8000000017</v>
          </cell>
        </row>
        <row r="162">
          <cell r="F162" t="str">
            <v>23403</v>
          </cell>
          <cell r="G162">
            <v>121855.35000000002</v>
          </cell>
          <cell r="H162">
            <v>-121855.35</v>
          </cell>
          <cell r="I162">
            <v>9082224.8800000008</v>
          </cell>
          <cell r="J162">
            <v>3548949.5399999996</v>
          </cell>
          <cell r="K162">
            <v>4214897.3500000006</v>
          </cell>
          <cell r="L162">
            <v>1355959.2899999996</v>
          </cell>
          <cell r="M162">
            <v>1879120.8399999999</v>
          </cell>
          <cell r="N162">
            <v>40518.35</v>
          </cell>
          <cell r="O162">
            <v>59178.369999999995</v>
          </cell>
          <cell r="P162">
            <v>20180848.620000001</v>
          </cell>
        </row>
        <row r="163">
          <cell r="F163" t="str">
            <v>23404</v>
          </cell>
          <cell r="G163">
            <v>17697.319999999996</v>
          </cell>
          <cell r="H163">
            <v>-17697.32</v>
          </cell>
          <cell r="I163">
            <v>1674757.0700000003</v>
          </cell>
          <cell r="J163">
            <v>724539.66</v>
          </cell>
          <cell r="K163">
            <v>838235.20999999985</v>
          </cell>
          <cell r="L163">
            <v>403104.3</v>
          </cell>
          <cell r="M163">
            <v>612778.80999999982</v>
          </cell>
          <cell r="N163">
            <v>16479.339999999997</v>
          </cell>
          <cell r="O163">
            <v>0</v>
          </cell>
          <cell r="P163">
            <v>4269894.3899999997</v>
          </cell>
        </row>
        <row r="164">
          <cell r="F164" t="str">
            <v>24014</v>
          </cell>
          <cell r="G164">
            <v>23634.45</v>
          </cell>
          <cell r="H164">
            <v>-23634.45</v>
          </cell>
          <cell r="I164">
            <v>746588.82</v>
          </cell>
          <cell r="J164">
            <v>591705.72</v>
          </cell>
          <cell r="K164">
            <v>548104.41999999993</v>
          </cell>
          <cell r="L164">
            <v>321065.99</v>
          </cell>
          <cell r="M164">
            <v>1031553.2900000004</v>
          </cell>
          <cell r="N164">
            <v>18063.23</v>
          </cell>
          <cell r="O164">
            <v>7077.45</v>
          </cell>
          <cell r="P164">
            <v>3264158.9200000009</v>
          </cell>
        </row>
        <row r="165">
          <cell r="F165" t="str">
            <v>24019</v>
          </cell>
          <cell r="G165">
            <v>50278.16</v>
          </cell>
          <cell r="H165">
            <v>-50278.16</v>
          </cell>
          <cell r="I165">
            <v>6935411.089999998</v>
          </cell>
          <cell r="J165">
            <v>3005845.6399999997</v>
          </cell>
          <cell r="K165">
            <v>3433113.8000000007</v>
          </cell>
          <cell r="L165">
            <v>1035902.2999999999</v>
          </cell>
          <cell r="M165">
            <v>2553962.9799999991</v>
          </cell>
          <cell r="N165">
            <v>101206.77999999998</v>
          </cell>
          <cell r="O165">
            <v>0</v>
          </cell>
          <cell r="P165">
            <v>17065442.59</v>
          </cell>
        </row>
        <row r="166">
          <cell r="F166" t="str">
            <v>24105</v>
          </cell>
          <cell r="G166">
            <v>61256.71</v>
          </cell>
          <cell r="H166">
            <v>-61256.71</v>
          </cell>
          <cell r="I166">
            <v>3923631.5599999996</v>
          </cell>
          <cell r="J166">
            <v>2164465.4399999995</v>
          </cell>
          <cell r="K166">
            <v>2171302.4799999991</v>
          </cell>
          <cell r="L166">
            <v>394827.53</v>
          </cell>
          <cell r="M166">
            <v>1281631.75</v>
          </cell>
          <cell r="N166">
            <v>45841.63</v>
          </cell>
          <cell r="O166">
            <v>32208.21</v>
          </cell>
          <cell r="P166">
            <v>10013908.6</v>
          </cell>
        </row>
        <row r="167">
          <cell r="F167" t="str">
            <v>24111</v>
          </cell>
          <cell r="G167">
            <v>77817.040000000008</v>
          </cell>
          <cell r="H167">
            <v>-77817.039999999994</v>
          </cell>
          <cell r="I167">
            <v>4033366.23</v>
          </cell>
          <cell r="J167">
            <v>1659357.8099999998</v>
          </cell>
          <cell r="K167">
            <v>1985076.9800000007</v>
          </cell>
          <cell r="L167">
            <v>507926.80999999994</v>
          </cell>
          <cell r="M167">
            <v>1211145.7200000002</v>
          </cell>
          <cell r="N167">
            <v>58964.25</v>
          </cell>
          <cell r="O167">
            <v>9750</v>
          </cell>
          <cell r="P167">
            <v>9465587.8000000007</v>
          </cell>
        </row>
        <row r="168">
          <cell r="F168" t="str">
            <v>24122</v>
          </cell>
          <cell r="G168">
            <v>36047.699999999997</v>
          </cell>
          <cell r="H168">
            <v>-36047.699999999997</v>
          </cell>
          <cell r="I168">
            <v>1450041.03</v>
          </cell>
          <cell r="J168">
            <v>590638.78</v>
          </cell>
          <cell r="K168">
            <v>690624.68999999983</v>
          </cell>
          <cell r="L168">
            <v>303136.05</v>
          </cell>
          <cell r="M168">
            <v>377967.42000000004</v>
          </cell>
          <cell r="N168">
            <v>30379.5</v>
          </cell>
          <cell r="O168">
            <v>280.83</v>
          </cell>
          <cell r="P168">
            <v>3443068.3</v>
          </cell>
        </row>
        <row r="169">
          <cell r="F169" t="str">
            <v>24350</v>
          </cell>
          <cell r="G169">
            <v>76711.81</v>
          </cell>
          <cell r="H169">
            <v>-76711.81</v>
          </cell>
          <cell r="I169">
            <v>2255040.66</v>
          </cell>
          <cell r="J169">
            <v>1079587.1399999999</v>
          </cell>
          <cell r="K169">
            <v>1187066.6099999996</v>
          </cell>
          <cell r="L169">
            <v>401258.01999999996</v>
          </cell>
          <cell r="M169">
            <v>673081.54</v>
          </cell>
          <cell r="N169">
            <v>41783.11</v>
          </cell>
          <cell r="O169">
            <v>7882.58</v>
          </cell>
          <cell r="P169">
            <v>5645699.6599999992</v>
          </cell>
        </row>
        <row r="170">
          <cell r="F170" t="str">
            <v>24404</v>
          </cell>
          <cell r="G170">
            <v>49224.78</v>
          </cell>
          <cell r="H170">
            <v>-49224.78</v>
          </cell>
          <cell r="I170">
            <v>4454087.82</v>
          </cell>
          <cell r="J170">
            <v>1803873.4999999998</v>
          </cell>
          <cell r="K170">
            <v>2084182.2700000003</v>
          </cell>
          <cell r="L170">
            <v>702603.92</v>
          </cell>
          <cell r="M170">
            <v>764138.78999999992</v>
          </cell>
          <cell r="N170">
            <v>118622.26999999999</v>
          </cell>
          <cell r="O170">
            <v>91575.13</v>
          </cell>
          <cell r="P170">
            <v>10019083.700000001</v>
          </cell>
        </row>
        <row r="171">
          <cell r="F171" t="str">
            <v>24410</v>
          </cell>
          <cell r="G171">
            <v>82616.53</v>
          </cell>
          <cell r="H171">
            <v>-82616.53</v>
          </cell>
          <cell r="I171">
            <v>2687811.6500000008</v>
          </cell>
          <cell r="J171">
            <v>1228134.7899999998</v>
          </cell>
          <cell r="K171">
            <v>1406040.7600000005</v>
          </cell>
          <cell r="L171">
            <v>470241.02</v>
          </cell>
          <cell r="M171">
            <v>629936.32999999996</v>
          </cell>
          <cell r="N171">
            <v>29907.570000000003</v>
          </cell>
          <cell r="O171">
            <v>7517.46</v>
          </cell>
          <cell r="P171">
            <v>6459589.580000001</v>
          </cell>
        </row>
        <row r="172">
          <cell r="F172" t="str">
            <v>25101</v>
          </cell>
          <cell r="G172">
            <v>96485.98</v>
          </cell>
          <cell r="H172">
            <v>-96485.98</v>
          </cell>
          <cell r="I172">
            <v>3342169.9399999995</v>
          </cell>
          <cell r="J172">
            <v>1735125.28</v>
          </cell>
          <cell r="K172">
            <v>1894289.15</v>
          </cell>
          <cell r="L172">
            <v>594130.18000000005</v>
          </cell>
          <cell r="M172">
            <v>2181936.0400000005</v>
          </cell>
          <cell r="N172">
            <v>58232.489999999983</v>
          </cell>
          <cell r="O172">
            <v>212745.79</v>
          </cell>
          <cell r="P172">
            <v>10018628.869999999</v>
          </cell>
        </row>
        <row r="173">
          <cell r="F173" t="str">
            <v>25116</v>
          </cell>
          <cell r="G173">
            <v>43144.59</v>
          </cell>
          <cell r="H173">
            <v>-43144.59</v>
          </cell>
          <cell r="I173">
            <v>2506643.86</v>
          </cell>
          <cell r="J173">
            <v>1181506.23</v>
          </cell>
          <cell r="K173">
            <v>1407410.5599999998</v>
          </cell>
          <cell r="L173">
            <v>533743.17000000004</v>
          </cell>
          <cell r="M173">
            <v>1089316.9099999999</v>
          </cell>
          <cell r="N173">
            <v>23300.79</v>
          </cell>
          <cell r="O173">
            <v>1667.69</v>
          </cell>
          <cell r="P173">
            <v>6743589.21</v>
          </cell>
        </row>
        <row r="174">
          <cell r="F174" t="str">
            <v>25118</v>
          </cell>
          <cell r="G174">
            <v>42461.979999999996</v>
          </cell>
          <cell r="H174">
            <v>-42461.98</v>
          </cell>
          <cell r="I174">
            <v>2637392.4500000002</v>
          </cell>
          <cell r="J174">
            <v>1309171.8600000001</v>
          </cell>
          <cell r="K174">
            <v>1499995.6799999995</v>
          </cell>
          <cell r="L174">
            <v>355597.93</v>
          </cell>
          <cell r="M174">
            <v>763946.24</v>
          </cell>
          <cell r="N174">
            <v>47636.28</v>
          </cell>
          <cell r="O174">
            <v>50971.020000000004</v>
          </cell>
          <cell r="P174">
            <v>6664711.46</v>
          </cell>
        </row>
        <row r="175">
          <cell r="F175" t="str">
            <v>25155</v>
          </cell>
          <cell r="G175">
            <v>32625.5</v>
          </cell>
          <cell r="H175">
            <v>-32625.5</v>
          </cell>
          <cell r="I175">
            <v>2091595</v>
          </cell>
          <cell r="J175">
            <v>774340.85999999987</v>
          </cell>
          <cell r="K175">
            <v>947065.26</v>
          </cell>
          <cell r="L175">
            <v>505734.23</v>
          </cell>
          <cell r="M175">
            <v>692499.91</v>
          </cell>
          <cell r="N175">
            <v>63724.76</v>
          </cell>
          <cell r="O175">
            <v>182732.47</v>
          </cell>
          <cell r="P175">
            <v>5257692.4899999993</v>
          </cell>
        </row>
        <row r="176">
          <cell r="F176" t="str">
            <v>25160</v>
          </cell>
          <cell r="G176">
            <v>25801.600000000002</v>
          </cell>
          <cell r="H176">
            <v>-25801.599999999999</v>
          </cell>
          <cell r="I176">
            <v>1741185.7200000004</v>
          </cell>
          <cell r="J176">
            <v>811349.62999999989</v>
          </cell>
          <cell r="K176">
            <v>888192.92000000016</v>
          </cell>
          <cell r="L176">
            <v>266135.87</v>
          </cell>
          <cell r="M176">
            <v>424627.95</v>
          </cell>
          <cell r="N176">
            <v>18499.330000000002</v>
          </cell>
          <cell r="O176">
            <v>38051.619999999995</v>
          </cell>
          <cell r="P176">
            <v>4188043.040000001</v>
          </cell>
        </row>
        <row r="177">
          <cell r="F177" t="str">
            <v>25200</v>
          </cell>
          <cell r="G177">
            <v>22808.039999999997</v>
          </cell>
          <cell r="H177">
            <v>-22808.04</v>
          </cell>
          <cell r="I177">
            <v>677794.24999999988</v>
          </cell>
          <cell r="J177">
            <v>295513.53000000003</v>
          </cell>
          <cell r="K177">
            <v>357795.93</v>
          </cell>
          <cell r="L177">
            <v>114956.5</v>
          </cell>
          <cell r="M177">
            <v>91281.99</v>
          </cell>
          <cell r="N177">
            <v>5328.78</v>
          </cell>
          <cell r="O177">
            <v>795.51</v>
          </cell>
          <cell r="P177">
            <v>1543466.49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4901833.21</v>
          </cell>
          <cell r="J178">
            <v>1594810.81</v>
          </cell>
          <cell r="K178">
            <v>2070054.4500000002</v>
          </cell>
          <cell r="L178">
            <v>560958.91999999993</v>
          </cell>
          <cell r="M178">
            <v>1697169.66</v>
          </cell>
          <cell r="N178">
            <v>35955.039999999986</v>
          </cell>
          <cell r="O178">
            <v>136885.18</v>
          </cell>
          <cell r="P178">
            <v>10997667.269999998</v>
          </cell>
        </row>
        <row r="179">
          <cell r="F179" t="str">
            <v>26059</v>
          </cell>
          <cell r="G179">
            <v>31254.86</v>
          </cell>
          <cell r="H179">
            <v>-31254.86</v>
          </cell>
          <cell r="I179">
            <v>1435134.2</v>
          </cell>
          <cell r="J179">
            <v>623130.46999999986</v>
          </cell>
          <cell r="K179">
            <v>711000.02999999991</v>
          </cell>
          <cell r="L179">
            <v>278620.63999999996</v>
          </cell>
          <cell r="M179">
            <v>594239.52999999991</v>
          </cell>
          <cell r="N179">
            <v>31447.57</v>
          </cell>
          <cell r="O179">
            <v>0</v>
          </cell>
          <cell r="P179">
            <v>3673572.4399999995</v>
          </cell>
        </row>
        <row r="180">
          <cell r="F180" t="str">
            <v>26070</v>
          </cell>
          <cell r="G180">
            <v>63484.840000000011</v>
          </cell>
          <cell r="H180">
            <v>-63484.84</v>
          </cell>
          <cell r="I180">
            <v>1612868.0399999998</v>
          </cell>
          <cell r="J180">
            <v>677551.96</v>
          </cell>
          <cell r="K180">
            <v>775913.27</v>
          </cell>
          <cell r="L180">
            <v>460149.08</v>
          </cell>
          <cell r="M180">
            <v>235762.37</v>
          </cell>
          <cell r="N180">
            <v>20165.5</v>
          </cell>
          <cell r="O180">
            <v>9072.19</v>
          </cell>
          <cell r="P180">
            <v>3791482.41</v>
          </cell>
        </row>
        <row r="181">
          <cell r="F181" t="str">
            <v>27001</v>
          </cell>
          <cell r="G181">
            <v>21639.43</v>
          </cell>
          <cell r="H181">
            <v>-21639.43</v>
          </cell>
          <cell r="I181">
            <v>15184341.489999998</v>
          </cell>
          <cell r="J181">
            <v>3181761.2300000009</v>
          </cell>
          <cell r="K181">
            <v>5677958.5800000019</v>
          </cell>
          <cell r="L181">
            <v>1283267.1400000001</v>
          </cell>
          <cell r="M181">
            <v>9651930.9699999988</v>
          </cell>
          <cell r="N181">
            <v>63935.869999999995</v>
          </cell>
          <cell r="O181">
            <v>299751.31</v>
          </cell>
          <cell r="P181">
            <v>35342946.589999996</v>
          </cell>
        </row>
        <row r="182">
          <cell r="F182" t="str">
            <v>27003</v>
          </cell>
          <cell r="G182">
            <v>673103.96000000008</v>
          </cell>
          <cell r="H182">
            <v>-673103.96</v>
          </cell>
          <cell r="I182">
            <v>87085321.840000018</v>
          </cell>
          <cell r="J182">
            <v>35101815.720000006</v>
          </cell>
          <cell r="K182">
            <v>36995060.669999972</v>
          </cell>
          <cell r="L182">
            <v>8542518.4600000009</v>
          </cell>
          <cell r="M182">
            <v>16621962.300000001</v>
          </cell>
          <cell r="N182">
            <v>219364.65000000005</v>
          </cell>
          <cell r="O182">
            <v>233990.16000000003</v>
          </cell>
          <cell r="P182">
            <v>184800033.80000004</v>
          </cell>
        </row>
        <row r="183">
          <cell r="F183" t="str">
            <v>27010</v>
          </cell>
          <cell r="G183">
            <v>2711934.4299999992</v>
          </cell>
          <cell r="H183">
            <v>-2711934.4299999997</v>
          </cell>
          <cell r="I183">
            <v>151674854.93000004</v>
          </cell>
          <cell r="J183">
            <v>52750698.129999995</v>
          </cell>
          <cell r="K183">
            <v>64523140.100000009</v>
          </cell>
          <cell r="L183">
            <v>14020970.239999996</v>
          </cell>
          <cell r="M183">
            <v>27047915.420000002</v>
          </cell>
          <cell r="N183">
            <v>719490.38</v>
          </cell>
          <cell r="O183">
            <v>573376.07000000007</v>
          </cell>
          <cell r="P183">
            <v>311310445.27000004</v>
          </cell>
        </row>
        <row r="184">
          <cell r="F184" t="str">
            <v>27019</v>
          </cell>
          <cell r="G184">
            <v>4377.22</v>
          </cell>
          <cell r="H184">
            <v>-4377.22</v>
          </cell>
          <cell r="I184">
            <v>775731</v>
          </cell>
          <cell r="J184">
            <v>304156.99</v>
          </cell>
          <cell r="K184">
            <v>379545.24000000017</v>
          </cell>
          <cell r="L184">
            <v>63646.87000000001</v>
          </cell>
          <cell r="M184">
            <v>350614.08999999997</v>
          </cell>
          <cell r="N184">
            <v>981.21</v>
          </cell>
          <cell r="O184">
            <v>47854.559999999998</v>
          </cell>
          <cell r="P184">
            <v>1922529.9600000004</v>
          </cell>
        </row>
        <row r="185">
          <cell r="F185" t="str">
            <v>27083</v>
          </cell>
          <cell r="G185">
            <v>363255.73</v>
          </cell>
          <cell r="H185">
            <v>-363255.73</v>
          </cell>
          <cell r="I185">
            <v>24339612.29000001</v>
          </cell>
          <cell r="J185">
            <v>7273072.3000000026</v>
          </cell>
          <cell r="K185">
            <v>9611764.5</v>
          </cell>
          <cell r="L185">
            <v>3049882.0700000003</v>
          </cell>
          <cell r="M185">
            <v>4077001.2499999995</v>
          </cell>
          <cell r="N185">
            <v>44875.920000000006</v>
          </cell>
          <cell r="O185">
            <v>280786.33</v>
          </cell>
          <cell r="P185">
            <v>48676994.660000011</v>
          </cell>
        </row>
        <row r="186">
          <cell r="F186" t="str">
            <v>27320</v>
          </cell>
          <cell r="G186">
            <v>189981.43</v>
          </cell>
          <cell r="H186">
            <v>-189981.43</v>
          </cell>
          <cell r="I186">
            <v>33000870.379999999</v>
          </cell>
          <cell r="J186">
            <v>14211453.089999998</v>
          </cell>
          <cell r="K186">
            <v>14829636.57</v>
          </cell>
          <cell r="L186">
            <v>4782057.12</v>
          </cell>
          <cell r="M186">
            <v>6716942.6799999978</v>
          </cell>
          <cell r="N186">
            <v>90477.469999999987</v>
          </cell>
          <cell r="O186">
            <v>29999.71</v>
          </cell>
          <cell r="P186">
            <v>73661437.019999981</v>
          </cell>
        </row>
        <row r="187">
          <cell r="F187" t="str">
            <v>27343</v>
          </cell>
          <cell r="G187">
            <v>48979.16</v>
          </cell>
          <cell r="H187">
            <v>-48979.16</v>
          </cell>
          <cell r="I187">
            <v>5664575.5099999998</v>
          </cell>
          <cell r="J187">
            <v>2210618.27</v>
          </cell>
          <cell r="K187">
            <v>2472062.7299999995</v>
          </cell>
          <cell r="L187">
            <v>561136.64000000013</v>
          </cell>
          <cell r="M187">
            <v>2405370.0100000002</v>
          </cell>
          <cell r="N187">
            <v>16991.63</v>
          </cell>
          <cell r="O187">
            <v>31074.469999999994</v>
          </cell>
          <cell r="P187">
            <v>13361829.26</v>
          </cell>
        </row>
        <row r="188">
          <cell r="F188" t="str">
            <v>27344</v>
          </cell>
          <cell r="G188">
            <v>74367.959999999992</v>
          </cell>
          <cell r="H188">
            <v>-74367.960000000006</v>
          </cell>
          <cell r="I188">
            <v>8646449.1499999985</v>
          </cell>
          <cell r="J188">
            <v>3283206.0399999996</v>
          </cell>
          <cell r="K188">
            <v>3811889.7999999993</v>
          </cell>
          <cell r="L188">
            <v>1087522.76</v>
          </cell>
          <cell r="M188">
            <v>2270165.5699999998</v>
          </cell>
          <cell r="N188">
            <v>31995.279999999995</v>
          </cell>
          <cell r="O188">
            <v>228817.76</v>
          </cell>
          <cell r="P188">
            <v>19360046.359999999</v>
          </cell>
        </row>
        <row r="189">
          <cell r="F189" t="str">
            <v>27400</v>
          </cell>
          <cell r="G189">
            <v>951249.45000000019</v>
          </cell>
          <cell r="H189">
            <v>-951249.45</v>
          </cell>
          <cell r="I189">
            <v>56745586.170000017</v>
          </cell>
          <cell r="J189">
            <v>24505866.209999993</v>
          </cell>
          <cell r="K189">
            <v>26132160.189999998</v>
          </cell>
          <cell r="L189">
            <v>10218340.479999999</v>
          </cell>
          <cell r="M189">
            <v>10136761.320000002</v>
          </cell>
          <cell r="N189">
            <v>236982.58999999994</v>
          </cell>
          <cell r="O189">
            <v>718479.83</v>
          </cell>
          <cell r="P189">
            <v>128694176.79000002</v>
          </cell>
        </row>
        <row r="190">
          <cell r="F190" t="str">
            <v>27401</v>
          </cell>
          <cell r="G190">
            <v>430565.74000000011</v>
          </cell>
          <cell r="H190">
            <v>-430565.74</v>
          </cell>
          <cell r="I190">
            <v>38776355.800000004</v>
          </cell>
          <cell r="J190">
            <v>12397487.460000003</v>
          </cell>
          <cell r="K190">
            <v>15799534.270000005</v>
          </cell>
          <cell r="L190">
            <v>3795187.1400000015</v>
          </cell>
          <cell r="M190">
            <v>9498442.8200000003</v>
          </cell>
          <cell r="N190">
            <v>95555.61</v>
          </cell>
          <cell r="O190">
            <v>123321.57</v>
          </cell>
          <cell r="P190">
            <v>80485884.670000002</v>
          </cell>
        </row>
        <row r="191">
          <cell r="F191" t="str">
            <v>27402</v>
          </cell>
          <cell r="G191">
            <v>237987.51</v>
          </cell>
          <cell r="H191">
            <v>-237987.51</v>
          </cell>
          <cell r="I191">
            <v>33038902.830000002</v>
          </cell>
          <cell r="J191">
            <v>12182522.359999999</v>
          </cell>
          <cell r="K191">
            <v>14898383.220000006</v>
          </cell>
          <cell r="L191">
            <v>4589021.79</v>
          </cell>
          <cell r="M191">
            <v>6596099.7300000014</v>
          </cell>
          <cell r="N191">
            <v>274847.77000000008</v>
          </cell>
          <cell r="O191">
            <v>77390.429999999993</v>
          </cell>
          <cell r="P191">
            <v>71657168.13000001</v>
          </cell>
        </row>
        <row r="192">
          <cell r="F192" t="str">
            <v>27403</v>
          </cell>
          <cell r="G192">
            <v>2032676.5500000003</v>
          </cell>
          <cell r="H192">
            <v>-2032676.55</v>
          </cell>
          <cell r="I192">
            <v>72055239.139999986</v>
          </cell>
          <cell r="J192">
            <v>29933706.779999997</v>
          </cell>
          <cell r="K192">
            <v>32610518.009999998</v>
          </cell>
          <cell r="L192">
            <v>9639718.4900000002</v>
          </cell>
          <cell r="M192">
            <v>14488368.75</v>
          </cell>
          <cell r="N192">
            <v>366797.35999999987</v>
          </cell>
          <cell r="O192">
            <v>592936.3600000001</v>
          </cell>
          <cell r="P192">
            <v>159687284.89000002</v>
          </cell>
        </row>
        <row r="193">
          <cell r="F193" t="str">
            <v>27404</v>
          </cell>
          <cell r="G193">
            <v>161750.18</v>
          </cell>
          <cell r="H193">
            <v>-161750.18</v>
          </cell>
          <cell r="I193">
            <v>7700632.6899999995</v>
          </cell>
          <cell r="J193">
            <v>3178025.69</v>
          </cell>
          <cell r="K193">
            <v>3811513.7899999996</v>
          </cell>
          <cell r="L193">
            <v>845134.49</v>
          </cell>
          <cell r="M193">
            <v>2673921.0199999996</v>
          </cell>
          <cell r="N193">
            <v>16602.669999999998</v>
          </cell>
          <cell r="O193">
            <v>152339.63999999998</v>
          </cell>
          <cell r="P193">
            <v>18378169.990000002</v>
          </cell>
        </row>
        <row r="194">
          <cell r="F194" t="str">
            <v>27416</v>
          </cell>
          <cell r="G194">
            <v>191375.73000000004</v>
          </cell>
          <cell r="H194">
            <v>-191375.73</v>
          </cell>
          <cell r="I194">
            <v>15710672.130000003</v>
          </cell>
          <cell r="J194">
            <v>6906038.2599999988</v>
          </cell>
          <cell r="K194">
            <v>7901533.3499999978</v>
          </cell>
          <cell r="L194">
            <v>2573726.7300000004</v>
          </cell>
          <cell r="M194">
            <v>3620871.9600000004</v>
          </cell>
          <cell r="N194">
            <v>85064.01</v>
          </cell>
          <cell r="O194">
            <v>410038.65</v>
          </cell>
          <cell r="P194">
            <v>37207945.089999996</v>
          </cell>
        </row>
        <row r="195">
          <cell r="F195" t="str">
            <v>27417</v>
          </cell>
          <cell r="G195">
            <v>127337.53</v>
          </cell>
          <cell r="H195">
            <v>-127337.53</v>
          </cell>
          <cell r="I195">
            <v>14608381.35</v>
          </cell>
          <cell r="J195">
            <v>4838234.12</v>
          </cell>
          <cell r="K195">
            <v>6081026.6399999978</v>
          </cell>
          <cell r="L195">
            <v>2015423.5899999999</v>
          </cell>
          <cell r="M195">
            <v>3685376.0999999982</v>
          </cell>
          <cell r="N195">
            <v>51932.4</v>
          </cell>
          <cell r="O195">
            <v>22562.7</v>
          </cell>
          <cell r="P195">
            <v>31302936.899999991</v>
          </cell>
        </row>
        <row r="196">
          <cell r="F196" t="str">
            <v>28010</v>
          </cell>
          <cell r="I196">
            <v>155633.60000000001</v>
          </cell>
          <cell r="J196">
            <v>56927.57</v>
          </cell>
          <cell r="K196">
            <v>62113.7</v>
          </cell>
          <cell r="L196">
            <v>20823.900000000001</v>
          </cell>
          <cell r="M196">
            <v>45826.930000000008</v>
          </cell>
          <cell r="N196">
            <v>15931.27</v>
          </cell>
          <cell r="P196">
            <v>357256.97000000003</v>
          </cell>
        </row>
        <row r="197">
          <cell r="F197" t="str">
            <v>28137</v>
          </cell>
          <cell r="G197">
            <v>21973.22</v>
          </cell>
          <cell r="H197">
            <v>-21973.22</v>
          </cell>
          <cell r="I197">
            <v>2631906.8299999996</v>
          </cell>
          <cell r="J197">
            <v>1103797.1199999999</v>
          </cell>
          <cell r="K197">
            <v>1259402.51</v>
          </cell>
          <cell r="L197">
            <v>347387.80000000005</v>
          </cell>
          <cell r="M197">
            <v>747387.66</v>
          </cell>
          <cell r="N197">
            <v>62343.849999999991</v>
          </cell>
          <cell r="O197">
            <v>31757.93</v>
          </cell>
          <cell r="P197">
            <v>6183983.6999999983</v>
          </cell>
        </row>
        <row r="198">
          <cell r="F198" t="str">
            <v>28144</v>
          </cell>
          <cell r="G198">
            <v>34471.450000000004</v>
          </cell>
          <cell r="H198">
            <v>-34471.449999999997</v>
          </cell>
          <cell r="I198">
            <v>1440899.02</v>
          </cell>
          <cell r="J198">
            <v>654973.73</v>
          </cell>
          <cell r="K198">
            <v>665879.96999999974</v>
          </cell>
          <cell r="L198">
            <v>166926.25000000003</v>
          </cell>
          <cell r="M198">
            <v>485760.90999999992</v>
          </cell>
          <cell r="N198">
            <v>28145.489999999998</v>
          </cell>
          <cell r="O198">
            <v>10228.91</v>
          </cell>
          <cell r="P198">
            <v>3452814.2800000003</v>
          </cell>
        </row>
        <row r="199">
          <cell r="F199" t="str">
            <v>28149</v>
          </cell>
          <cell r="G199">
            <v>56694.510000000009</v>
          </cell>
          <cell r="H199">
            <v>-56694.51</v>
          </cell>
          <cell r="I199">
            <v>3655882.07</v>
          </cell>
          <cell r="J199">
            <v>1393610.53</v>
          </cell>
          <cell r="K199">
            <v>1595840.52</v>
          </cell>
          <cell r="L199">
            <v>529693.98</v>
          </cell>
          <cell r="M199">
            <v>1113802.7</v>
          </cell>
          <cell r="N199">
            <v>79759.339999999982</v>
          </cell>
          <cell r="O199">
            <v>1890.62</v>
          </cell>
          <cell r="P199">
            <v>8370479.7599999998</v>
          </cell>
        </row>
        <row r="200">
          <cell r="F200" t="str">
            <v>29011</v>
          </cell>
          <cell r="G200">
            <v>98619.189999999988</v>
          </cell>
          <cell r="H200">
            <v>-98619.19</v>
          </cell>
          <cell r="I200">
            <v>3109111.7100000009</v>
          </cell>
          <cell r="J200">
            <v>1398714.88</v>
          </cell>
          <cell r="K200">
            <v>1532514.9799999997</v>
          </cell>
          <cell r="L200">
            <v>641605.09</v>
          </cell>
          <cell r="M200">
            <v>894374.05999999994</v>
          </cell>
          <cell r="N200">
            <v>11690.970000000001</v>
          </cell>
          <cell r="O200">
            <v>114966.25000000001</v>
          </cell>
          <cell r="P200">
            <v>7702977.9399999995</v>
          </cell>
        </row>
        <row r="201">
          <cell r="F201" t="str">
            <v>29100</v>
          </cell>
          <cell r="G201">
            <v>180532.16000000003</v>
          </cell>
          <cell r="H201">
            <v>-180532.16</v>
          </cell>
          <cell r="I201">
            <v>15638042.819999997</v>
          </cell>
          <cell r="J201">
            <v>6924844.5699999994</v>
          </cell>
          <cell r="K201">
            <v>7420274.3399999999</v>
          </cell>
          <cell r="L201">
            <v>1994071.12</v>
          </cell>
          <cell r="M201">
            <v>2999704.88</v>
          </cell>
          <cell r="N201">
            <v>114472.50999999997</v>
          </cell>
          <cell r="O201">
            <v>163247.93</v>
          </cell>
          <cell r="P201">
            <v>35254658.169999994</v>
          </cell>
        </row>
        <row r="202">
          <cell r="F202" t="str">
            <v>29101</v>
          </cell>
          <cell r="G202">
            <v>125185.90000000001</v>
          </cell>
          <cell r="H202">
            <v>-125185.9</v>
          </cell>
          <cell r="I202">
            <v>17650427.179999989</v>
          </cell>
          <cell r="J202">
            <v>7244497.1200000001</v>
          </cell>
          <cell r="K202">
            <v>8017818.8400000008</v>
          </cell>
          <cell r="L202">
            <v>2147920.48</v>
          </cell>
          <cell r="M202">
            <v>3737855.96</v>
          </cell>
          <cell r="N202">
            <v>78581.530000000013</v>
          </cell>
          <cell r="O202">
            <v>564656.47000000009</v>
          </cell>
          <cell r="P202">
            <v>39441757.579999991</v>
          </cell>
        </row>
        <row r="203">
          <cell r="F203" t="str">
            <v>29103</v>
          </cell>
          <cell r="G203">
            <v>128764.98000000001</v>
          </cell>
          <cell r="H203">
            <v>-128764.98</v>
          </cell>
          <cell r="I203">
            <v>11540055.390000002</v>
          </cell>
          <cell r="J203">
            <v>4525960.37</v>
          </cell>
          <cell r="K203">
            <v>4923145.4899999993</v>
          </cell>
          <cell r="L203">
            <v>1807642.1900000002</v>
          </cell>
          <cell r="M203">
            <v>2467548.4200000004</v>
          </cell>
          <cell r="N203">
            <v>82664.280000000028</v>
          </cell>
          <cell r="O203">
            <v>128099.09999999999</v>
          </cell>
          <cell r="P203">
            <v>25475115.240000006</v>
          </cell>
        </row>
        <row r="204">
          <cell r="F204" t="str">
            <v>29311</v>
          </cell>
          <cell r="G204">
            <v>109286.03</v>
          </cell>
          <cell r="H204">
            <v>-109286.03</v>
          </cell>
          <cell r="I204">
            <v>3960033.8699999996</v>
          </cell>
          <cell r="J204">
            <v>1408839.67</v>
          </cell>
          <cell r="K204">
            <v>1643970.7699999991</v>
          </cell>
          <cell r="L204">
            <v>1075063.8199999998</v>
          </cell>
          <cell r="M204">
            <v>1241137.6900000002</v>
          </cell>
          <cell r="N204">
            <v>94007.62</v>
          </cell>
          <cell r="O204">
            <v>0</v>
          </cell>
          <cell r="P204">
            <v>9423053.4399999976</v>
          </cell>
        </row>
        <row r="205">
          <cell r="F205" t="str">
            <v>29317</v>
          </cell>
          <cell r="G205">
            <v>8918.1</v>
          </cell>
          <cell r="H205">
            <v>-8918.1</v>
          </cell>
          <cell r="I205">
            <v>1758069.18</v>
          </cell>
          <cell r="J205">
            <v>731854.4</v>
          </cell>
          <cell r="K205">
            <v>829119.91</v>
          </cell>
          <cell r="L205">
            <v>188477.31</v>
          </cell>
          <cell r="M205">
            <v>891498.55000000016</v>
          </cell>
          <cell r="N205">
            <v>5643.39</v>
          </cell>
          <cell r="O205">
            <v>27289.059999999998</v>
          </cell>
          <cell r="P205">
            <v>4431951.8</v>
          </cell>
        </row>
        <row r="206">
          <cell r="F206" t="str">
            <v>29320</v>
          </cell>
          <cell r="G206">
            <v>158603.41999999998</v>
          </cell>
          <cell r="H206">
            <v>-158603.42000000001</v>
          </cell>
          <cell r="I206">
            <v>26205363.039999995</v>
          </cell>
          <cell r="J206">
            <v>12034801.27</v>
          </cell>
          <cell r="K206">
            <v>12702890.709999997</v>
          </cell>
          <cell r="L206">
            <v>3775402.73</v>
          </cell>
          <cell r="M206">
            <v>7516929.25</v>
          </cell>
          <cell r="N206">
            <v>141312.83000000005</v>
          </cell>
          <cell r="O206">
            <v>923434.81</v>
          </cell>
          <cell r="P206">
            <v>63300134.639999993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263786.01</v>
          </cell>
          <cell r="J207">
            <v>219347.02999999997</v>
          </cell>
          <cell r="K207">
            <v>152939.49</v>
          </cell>
          <cell r="L207">
            <v>51133.580000000009</v>
          </cell>
          <cell r="M207">
            <v>145887.24</v>
          </cell>
          <cell r="N207">
            <v>2630.6000000000004</v>
          </cell>
          <cell r="O207">
            <v>3183.21</v>
          </cell>
          <cell r="P207">
            <v>838907.15999999992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247919.52000000002</v>
          </cell>
          <cell r="J208">
            <v>70871.100000000006</v>
          </cell>
          <cell r="K208">
            <v>111598.18000000001</v>
          </cell>
          <cell r="L208">
            <v>29526.380000000005</v>
          </cell>
          <cell r="M208">
            <v>136223.32000000004</v>
          </cell>
          <cell r="N208">
            <v>3128.52</v>
          </cell>
          <cell r="O208">
            <v>0</v>
          </cell>
          <cell r="P208">
            <v>599267.02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275129.2</v>
          </cell>
          <cell r="J209">
            <v>271277.82</v>
          </cell>
          <cell r="K209">
            <v>197996.12999999998</v>
          </cell>
          <cell r="L209">
            <v>53863.26</v>
          </cell>
          <cell r="M209">
            <v>164603.41</v>
          </cell>
          <cell r="N209">
            <v>1445.65</v>
          </cell>
          <cell r="O209">
            <v>1284.74</v>
          </cell>
          <cell r="P209">
            <v>965600.21000000008</v>
          </cell>
        </row>
        <row r="210">
          <cell r="F210" t="str">
            <v>30303</v>
          </cell>
          <cell r="G210">
            <v>89904.019999999975</v>
          </cell>
          <cell r="H210">
            <v>-89904.02</v>
          </cell>
          <cell r="I210">
            <v>4180515.38</v>
          </cell>
          <cell r="J210">
            <v>2137276.7400000002</v>
          </cell>
          <cell r="K210">
            <v>2200550.5400000005</v>
          </cell>
          <cell r="L210">
            <v>639760.4700000002</v>
          </cell>
          <cell r="M210">
            <v>3595886.95</v>
          </cell>
          <cell r="N210">
            <v>44902.66</v>
          </cell>
          <cell r="O210">
            <v>28968.690000000002</v>
          </cell>
          <cell r="P210">
            <v>12827861.430000002</v>
          </cell>
        </row>
        <row r="211">
          <cell r="F211" t="str">
            <v>31002</v>
          </cell>
          <cell r="G211">
            <v>538977.72</v>
          </cell>
          <cell r="H211">
            <v>-538977.72</v>
          </cell>
          <cell r="I211">
            <v>91798514.799999997</v>
          </cell>
          <cell r="J211">
            <v>26184615.550000001</v>
          </cell>
          <cell r="K211">
            <v>35172081.630000003</v>
          </cell>
          <cell r="L211">
            <v>7744764.2800000003</v>
          </cell>
          <cell r="M211">
            <v>17643365.410000004</v>
          </cell>
          <cell r="N211">
            <v>250627.72000000003</v>
          </cell>
          <cell r="O211">
            <v>352520.29</v>
          </cell>
          <cell r="P211">
            <v>179146489.67999998</v>
          </cell>
        </row>
        <row r="212">
          <cell r="F212" t="str">
            <v>31004</v>
          </cell>
          <cell r="G212">
            <v>487478.61</v>
          </cell>
          <cell r="H212">
            <v>-487478.61</v>
          </cell>
          <cell r="I212">
            <v>30700175.399999991</v>
          </cell>
          <cell r="J212">
            <v>11862374.719999999</v>
          </cell>
          <cell r="K212">
            <v>13489521.579999996</v>
          </cell>
          <cell r="L212">
            <v>3464041.18</v>
          </cell>
          <cell r="M212">
            <v>5979776.2699999996</v>
          </cell>
          <cell r="N212">
            <v>93421.250000000015</v>
          </cell>
          <cell r="O212">
            <v>782615.7300000001</v>
          </cell>
          <cell r="P212">
            <v>66371926.129999988</v>
          </cell>
        </row>
        <row r="213">
          <cell r="F213" t="str">
            <v>31006</v>
          </cell>
          <cell r="G213">
            <v>923954.02000000014</v>
          </cell>
          <cell r="H213">
            <v>-923954.02</v>
          </cell>
          <cell r="I213">
            <v>66640283.559999987</v>
          </cell>
          <cell r="J213">
            <v>20391949.630000003</v>
          </cell>
          <cell r="K213">
            <v>26643988.749999993</v>
          </cell>
          <cell r="L213">
            <v>7944736.5300000003</v>
          </cell>
          <cell r="M213">
            <v>11815408.24</v>
          </cell>
          <cell r="N213">
            <v>387.44000000001313</v>
          </cell>
          <cell r="O213">
            <v>189326.94</v>
          </cell>
          <cell r="P213">
            <v>133626081.08999999</v>
          </cell>
        </row>
        <row r="214">
          <cell r="F214" t="str">
            <v>31015</v>
          </cell>
          <cell r="G214">
            <v>1534590.9600000007</v>
          </cell>
          <cell r="H214">
            <v>-1534590.96</v>
          </cell>
          <cell r="I214">
            <v>87877725.239999995</v>
          </cell>
          <cell r="J214">
            <v>32842182.890000001</v>
          </cell>
          <cell r="K214">
            <v>37708095.380000003</v>
          </cell>
          <cell r="L214">
            <v>6986218.7500000009</v>
          </cell>
          <cell r="M214">
            <v>13472785.249999998</v>
          </cell>
          <cell r="N214">
            <v>154367.32000000009</v>
          </cell>
          <cell r="O214">
            <v>356436.11</v>
          </cell>
          <cell r="P214">
            <v>179397810.94</v>
          </cell>
        </row>
        <row r="215">
          <cell r="F215" t="str">
            <v>31016</v>
          </cell>
          <cell r="G215">
            <v>102954.33</v>
          </cell>
          <cell r="H215">
            <v>-102954.33</v>
          </cell>
          <cell r="I215">
            <v>21652165.390000001</v>
          </cell>
          <cell r="J215">
            <v>8151497.6899999976</v>
          </cell>
          <cell r="K215">
            <v>9633018.3400000017</v>
          </cell>
          <cell r="L215">
            <v>2147062.42</v>
          </cell>
          <cell r="M215">
            <v>3539664.7999999993</v>
          </cell>
          <cell r="N215">
            <v>72945.070000000007</v>
          </cell>
          <cell r="O215">
            <v>316774.4499999999</v>
          </cell>
          <cell r="P215">
            <v>45513128.160000004</v>
          </cell>
        </row>
        <row r="216">
          <cell r="F216" t="str">
            <v>31025</v>
          </cell>
          <cell r="G216">
            <v>1252226.3799999999</v>
          </cell>
          <cell r="H216">
            <v>-1252226.3799999999</v>
          </cell>
          <cell r="I216">
            <v>51859567.520000018</v>
          </cell>
          <cell r="J216">
            <v>20280937.050000004</v>
          </cell>
          <cell r="K216">
            <v>22124520.279999986</v>
          </cell>
          <cell r="L216">
            <v>4549081.0100000007</v>
          </cell>
          <cell r="M216">
            <v>10889903.100000001</v>
          </cell>
          <cell r="N216">
            <v>146391.47999999995</v>
          </cell>
          <cell r="O216">
            <v>191857.11000000004</v>
          </cell>
          <cell r="P216">
            <v>110042257.55000001</v>
          </cell>
        </row>
        <row r="217">
          <cell r="F217" t="str">
            <v>31063</v>
          </cell>
          <cell r="G217">
            <v>612.72</v>
          </cell>
          <cell r="H217">
            <v>-612.72</v>
          </cell>
          <cell r="I217">
            <v>190421.88999999998</v>
          </cell>
          <cell r="J217">
            <v>103170.34000000001</v>
          </cell>
          <cell r="K217">
            <v>101624.01000000002</v>
          </cell>
          <cell r="L217">
            <v>29631.74</v>
          </cell>
          <cell r="M217">
            <v>193473.06</v>
          </cell>
          <cell r="N217">
            <v>4207.1899999999996</v>
          </cell>
          <cell r="O217">
            <v>0</v>
          </cell>
          <cell r="P217">
            <v>622528.23</v>
          </cell>
        </row>
        <row r="218">
          <cell r="F218" t="str">
            <v>31103</v>
          </cell>
          <cell r="G218">
            <v>179330.41</v>
          </cell>
          <cell r="H218">
            <v>-179330.41</v>
          </cell>
          <cell r="I218">
            <v>29033907.730000008</v>
          </cell>
          <cell r="J218">
            <v>9215649.3899999987</v>
          </cell>
          <cell r="K218">
            <v>11717144.510000004</v>
          </cell>
          <cell r="L218">
            <v>2184733.0500000003</v>
          </cell>
          <cell r="M218">
            <v>11507390.43</v>
          </cell>
          <cell r="N218">
            <v>90116.3</v>
          </cell>
          <cell r="O218">
            <v>57706.3</v>
          </cell>
          <cell r="P218">
            <v>63806647.710000001</v>
          </cell>
        </row>
        <row r="219">
          <cell r="F219" t="str">
            <v>31201</v>
          </cell>
          <cell r="G219">
            <v>475740.01999999996</v>
          </cell>
          <cell r="H219">
            <v>-475740.02</v>
          </cell>
          <cell r="I219">
            <v>40959547.210000008</v>
          </cell>
          <cell r="J219">
            <v>14464879.159999998</v>
          </cell>
          <cell r="K219">
            <v>17719595.710000001</v>
          </cell>
          <cell r="L219">
            <v>4570285.7399999993</v>
          </cell>
          <cell r="M219">
            <v>9002389.8999999985</v>
          </cell>
          <cell r="N219">
            <v>131933.18</v>
          </cell>
          <cell r="O219">
            <v>195236.94</v>
          </cell>
          <cell r="P219">
            <v>87043867.840000004</v>
          </cell>
        </row>
        <row r="220">
          <cell r="F220" t="str">
            <v>31306</v>
          </cell>
          <cell r="G220">
            <v>88707.999999999985</v>
          </cell>
          <cell r="H220">
            <v>-88708</v>
          </cell>
          <cell r="I220">
            <v>9917818.3600000013</v>
          </cell>
          <cell r="J220">
            <v>4165997.1100000008</v>
          </cell>
          <cell r="K220">
            <v>4504481.55</v>
          </cell>
          <cell r="L220">
            <v>946266.81999999983</v>
          </cell>
          <cell r="M220">
            <v>2245032.4700000007</v>
          </cell>
          <cell r="N220">
            <v>31565.31</v>
          </cell>
          <cell r="O220">
            <v>39151.599999999991</v>
          </cell>
          <cell r="P220">
            <v>21850313.220000003</v>
          </cell>
        </row>
        <row r="221">
          <cell r="F221" t="str">
            <v>31311</v>
          </cell>
          <cell r="G221">
            <v>93128.69</v>
          </cell>
          <cell r="H221">
            <v>-93128.69</v>
          </cell>
          <cell r="I221">
            <v>8365973.2100000009</v>
          </cell>
          <cell r="J221">
            <v>3286647.0599999996</v>
          </cell>
          <cell r="K221">
            <v>3786507.7999999989</v>
          </cell>
          <cell r="L221">
            <v>939753.94000000006</v>
          </cell>
          <cell r="M221">
            <v>3002939.9899999998</v>
          </cell>
          <cell r="N221">
            <v>13750.63</v>
          </cell>
          <cell r="O221">
            <v>12423.3</v>
          </cell>
          <cell r="P221">
            <v>19407995.929999996</v>
          </cell>
        </row>
        <row r="222">
          <cell r="F222" t="str">
            <v>31330</v>
          </cell>
          <cell r="G222">
            <v>58738.26</v>
          </cell>
          <cell r="H222">
            <v>-58738.26</v>
          </cell>
          <cell r="I222">
            <v>2280885.71</v>
          </cell>
          <cell r="J222">
            <v>989004</v>
          </cell>
          <cell r="K222">
            <v>1024888.8500000002</v>
          </cell>
          <cell r="L222">
            <v>415271.54999999993</v>
          </cell>
          <cell r="M222">
            <v>880020.14999999991</v>
          </cell>
          <cell r="N222">
            <v>27910.469999999998</v>
          </cell>
          <cell r="O222">
            <v>40079.129999999997</v>
          </cell>
          <cell r="P222">
            <v>5658059.8599999994</v>
          </cell>
        </row>
        <row r="223">
          <cell r="F223" t="str">
            <v>31332</v>
          </cell>
          <cell r="G223">
            <v>58810.130000000005</v>
          </cell>
          <cell r="H223">
            <v>-58810.130000000005</v>
          </cell>
          <cell r="I223">
            <v>9198850.1799999978</v>
          </cell>
          <cell r="J223">
            <v>2799760.35</v>
          </cell>
          <cell r="K223">
            <v>3923520.6999999997</v>
          </cell>
          <cell r="L223">
            <v>915996.37000000023</v>
          </cell>
          <cell r="M223">
            <v>2842364.27</v>
          </cell>
          <cell r="N223">
            <v>59775.130000000005</v>
          </cell>
          <cell r="O223">
            <v>5360</v>
          </cell>
          <cell r="P223">
            <v>19745626.999999996</v>
          </cell>
        </row>
        <row r="224">
          <cell r="F224" t="str">
            <v>31401</v>
          </cell>
          <cell r="G224">
            <v>150240.94</v>
          </cell>
          <cell r="H224">
            <v>-150240.94</v>
          </cell>
          <cell r="I224">
            <v>21679183.939999998</v>
          </cell>
          <cell r="J224">
            <v>8101670.1799999978</v>
          </cell>
          <cell r="K224">
            <v>9643027.4800000023</v>
          </cell>
          <cell r="L224">
            <v>2474281.0399999996</v>
          </cell>
          <cell r="M224">
            <v>3885715.9600000004</v>
          </cell>
          <cell r="N224">
            <v>75100.320000000007</v>
          </cell>
          <cell r="O224">
            <v>279422.13</v>
          </cell>
          <cell r="P224">
            <v>46138401.050000004</v>
          </cell>
        </row>
        <row r="225">
          <cell r="F225" t="str">
            <v>32081</v>
          </cell>
          <cell r="G225">
            <v>1580198.4100000001</v>
          </cell>
          <cell r="H225">
            <v>-1580198.4100000001</v>
          </cell>
          <cell r="I225">
            <v>143677843.40999997</v>
          </cell>
          <cell r="J225">
            <v>46796570.559999995</v>
          </cell>
          <cell r="K225">
            <v>58462663.909999967</v>
          </cell>
          <cell r="L225">
            <v>16911606.41</v>
          </cell>
          <cell r="M225">
            <v>26277104.190000005</v>
          </cell>
          <cell r="N225">
            <v>643970.70999999985</v>
          </cell>
          <cell r="O225">
            <v>1130412.9200000002</v>
          </cell>
          <cell r="P225">
            <v>293900172.10999995</v>
          </cell>
        </row>
        <row r="226">
          <cell r="F226" t="str">
            <v>32123</v>
          </cell>
          <cell r="G226">
            <v>1569.6</v>
          </cell>
          <cell r="H226">
            <v>-1569.6</v>
          </cell>
          <cell r="I226">
            <v>385963.74000000005</v>
          </cell>
          <cell r="J226">
            <v>62179.67</v>
          </cell>
          <cell r="K226">
            <v>128308.73</v>
          </cell>
          <cell r="L226">
            <v>28993.200000000001</v>
          </cell>
          <cell r="M226">
            <v>121754.31999999999</v>
          </cell>
          <cell r="N226">
            <v>432.99</v>
          </cell>
          <cell r="O226">
            <v>0</v>
          </cell>
          <cell r="P226">
            <v>727632.64999999991</v>
          </cell>
        </row>
        <row r="227">
          <cell r="F227" t="str">
            <v>32312</v>
          </cell>
          <cell r="G227">
            <v>141.78</v>
          </cell>
          <cell r="H227">
            <v>-141.78</v>
          </cell>
          <cell r="I227">
            <v>214712.37</v>
          </cell>
          <cell r="J227">
            <v>68908.05</v>
          </cell>
          <cell r="K227">
            <v>84122.599999999977</v>
          </cell>
          <cell r="L227">
            <v>37527</v>
          </cell>
          <cell r="M227">
            <v>177356.94000000006</v>
          </cell>
          <cell r="N227">
            <v>1734.44</v>
          </cell>
          <cell r="O227">
            <v>0</v>
          </cell>
          <cell r="P227">
            <v>584361.39999999991</v>
          </cell>
        </row>
        <row r="228">
          <cell r="F228" t="str">
            <v>32325</v>
          </cell>
          <cell r="G228">
            <v>6326.78</v>
          </cell>
          <cell r="H228">
            <v>-6326.78</v>
          </cell>
          <cell r="I228">
            <v>6967616.7400000002</v>
          </cell>
          <cell r="J228">
            <v>2015356.36</v>
          </cell>
          <cell r="K228">
            <v>2895908.2599999993</v>
          </cell>
          <cell r="L228">
            <v>739658.02</v>
          </cell>
          <cell r="M228">
            <v>2057204.47</v>
          </cell>
          <cell r="N228">
            <v>55893.779999999992</v>
          </cell>
          <cell r="O228">
            <v>7160.75</v>
          </cell>
          <cell r="P228">
            <v>14738798.379999999</v>
          </cell>
        </row>
        <row r="229">
          <cell r="F229" t="str">
            <v>32326</v>
          </cell>
          <cell r="G229">
            <v>156635.47</v>
          </cell>
          <cell r="H229">
            <v>-156635.47</v>
          </cell>
          <cell r="I229">
            <v>8739142.660000002</v>
          </cell>
          <cell r="J229">
            <v>3351958.3199999994</v>
          </cell>
          <cell r="K229">
            <v>3865036.5500000007</v>
          </cell>
          <cell r="L229">
            <v>1234369.1000000001</v>
          </cell>
          <cell r="M229">
            <v>1762359.6</v>
          </cell>
          <cell r="N229">
            <v>81464.599999999977</v>
          </cell>
          <cell r="O229">
            <v>133114.4</v>
          </cell>
          <cell r="P229">
            <v>19167445.230000004</v>
          </cell>
        </row>
        <row r="230">
          <cell r="F230" t="str">
            <v>32354</v>
          </cell>
          <cell r="G230">
            <v>236547.91999999998</v>
          </cell>
          <cell r="H230">
            <v>-236547.92</v>
          </cell>
          <cell r="I230">
            <v>38956167.570000015</v>
          </cell>
          <cell r="J230">
            <v>12896280.259999996</v>
          </cell>
          <cell r="K230">
            <v>17191302.269999996</v>
          </cell>
          <cell r="L230">
            <v>5242246.6500000004</v>
          </cell>
          <cell r="M230">
            <v>5658029.5999999996</v>
          </cell>
          <cell r="N230">
            <v>242970.33000000005</v>
          </cell>
          <cell r="O230">
            <v>70015.55</v>
          </cell>
          <cell r="P230">
            <v>80257012.230000004</v>
          </cell>
        </row>
        <row r="231">
          <cell r="F231" t="str">
            <v>32356</v>
          </cell>
          <cell r="G231">
            <v>528500.77999999991</v>
          </cell>
          <cell r="H231">
            <v>-528500.78</v>
          </cell>
          <cell r="I231">
            <v>53931530.88000001</v>
          </cell>
          <cell r="J231">
            <v>17693423.68</v>
          </cell>
          <cell r="K231">
            <v>24365133.750000004</v>
          </cell>
          <cell r="L231">
            <v>6091046.879999999</v>
          </cell>
          <cell r="M231">
            <v>6537667.4799999995</v>
          </cell>
          <cell r="N231">
            <v>258256.65999999995</v>
          </cell>
          <cell r="O231">
            <v>298114.06</v>
          </cell>
          <cell r="P231">
            <v>109175173.39</v>
          </cell>
        </row>
        <row r="232">
          <cell r="F232" t="str">
            <v>32358</v>
          </cell>
          <cell r="G232">
            <v>75116.239999999991</v>
          </cell>
          <cell r="H232">
            <v>-75116.240000000005</v>
          </cell>
          <cell r="I232">
            <v>3788464.3599999994</v>
          </cell>
          <cell r="J232">
            <v>1389458.92</v>
          </cell>
          <cell r="K232">
            <v>1651102.27</v>
          </cell>
          <cell r="L232">
            <v>379564.87</v>
          </cell>
          <cell r="M232">
            <v>959822.72000000009</v>
          </cell>
          <cell r="N232">
            <v>16808.47</v>
          </cell>
          <cell r="O232">
            <v>376361.35000000003</v>
          </cell>
          <cell r="P232">
            <v>8561582.959999999</v>
          </cell>
        </row>
        <row r="233">
          <cell r="F233" t="str">
            <v>32360</v>
          </cell>
          <cell r="G233">
            <v>209344.63000000006</v>
          </cell>
          <cell r="H233">
            <v>-209344.63</v>
          </cell>
          <cell r="I233">
            <v>17909358.18</v>
          </cell>
          <cell r="J233">
            <v>5809371.9100000001</v>
          </cell>
          <cell r="K233">
            <v>7531822.0599999996</v>
          </cell>
          <cell r="L233">
            <v>2532809.75</v>
          </cell>
          <cell r="M233">
            <v>2852445.2600000002</v>
          </cell>
          <cell r="N233">
            <v>121818.64000000003</v>
          </cell>
          <cell r="O233">
            <v>286336.95999999996</v>
          </cell>
          <cell r="P233">
            <v>37043962.759999998</v>
          </cell>
        </row>
        <row r="234">
          <cell r="F234" t="str">
            <v>32361</v>
          </cell>
          <cell r="G234">
            <v>199196.07000000007</v>
          </cell>
          <cell r="H234">
            <v>-199196.07</v>
          </cell>
          <cell r="I234">
            <v>19195263.380000006</v>
          </cell>
          <cell r="J234">
            <v>7622548.8499999987</v>
          </cell>
          <cell r="K234">
            <v>8822635.7799999975</v>
          </cell>
          <cell r="L234">
            <v>2577369.2399999998</v>
          </cell>
          <cell r="M234">
            <v>3667305.1</v>
          </cell>
          <cell r="N234">
            <v>158848.47999999998</v>
          </cell>
          <cell r="O234">
            <v>227081.49</v>
          </cell>
          <cell r="P234">
            <v>42271052.320000008</v>
          </cell>
        </row>
        <row r="235">
          <cell r="F235" t="str">
            <v>32362</v>
          </cell>
          <cell r="G235">
            <v>45834.020000000004</v>
          </cell>
          <cell r="H235">
            <v>-45834.02</v>
          </cell>
          <cell r="I235">
            <v>2158231.0299999998</v>
          </cell>
          <cell r="J235">
            <v>1077743.2700000003</v>
          </cell>
          <cell r="K235">
            <v>1104574.28</v>
          </cell>
          <cell r="L235">
            <v>407521.12999999995</v>
          </cell>
          <cell r="M235">
            <v>607020.36999999988</v>
          </cell>
          <cell r="N235">
            <v>18295.079999999994</v>
          </cell>
          <cell r="O235">
            <v>71383.31</v>
          </cell>
          <cell r="P235">
            <v>5444768.4699999997</v>
          </cell>
        </row>
        <row r="236">
          <cell r="F236" t="str">
            <v>32363</v>
          </cell>
          <cell r="G236">
            <v>172910.63</v>
          </cell>
          <cell r="H236">
            <v>-172910.62999999998</v>
          </cell>
          <cell r="I236">
            <v>15523423.99</v>
          </cell>
          <cell r="J236">
            <v>6375157.9100000001</v>
          </cell>
          <cell r="K236">
            <v>8071251.3499999978</v>
          </cell>
          <cell r="L236">
            <v>3093866.5700000003</v>
          </cell>
          <cell r="M236">
            <v>2394925.91</v>
          </cell>
          <cell r="N236">
            <v>200308.08</v>
          </cell>
          <cell r="O236">
            <v>35570.99</v>
          </cell>
          <cell r="P236">
            <v>35694504.799999997</v>
          </cell>
        </row>
        <row r="237">
          <cell r="F237" t="str">
            <v>32414</v>
          </cell>
          <cell r="G237">
            <v>135381.94</v>
          </cell>
          <cell r="H237">
            <v>-135381.94</v>
          </cell>
          <cell r="I237">
            <v>9288009.2899999991</v>
          </cell>
          <cell r="J237">
            <v>4410169.9099999992</v>
          </cell>
          <cell r="K237">
            <v>4544730.1699999971</v>
          </cell>
          <cell r="L237">
            <v>2149482.5</v>
          </cell>
          <cell r="M237">
            <v>1612451.2500000002</v>
          </cell>
          <cell r="N237">
            <v>63911.19000000001</v>
          </cell>
          <cell r="O237">
            <v>0</v>
          </cell>
          <cell r="P237">
            <v>22068754.309999999</v>
          </cell>
        </row>
        <row r="238">
          <cell r="F238" t="str">
            <v>32416</v>
          </cell>
          <cell r="G238">
            <v>12488.39</v>
          </cell>
          <cell r="H238">
            <v>-12488.39</v>
          </cell>
          <cell r="I238">
            <v>6995631.6500000004</v>
          </cell>
          <cell r="J238">
            <v>2551108.94</v>
          </cell>
          <cell r="K238">
            <v>3301395.8200000003</v>
          </cell>
          <cell r="L238">
            <v>1018156.4900000001</v>
          </cell>
          <cell r="M238">
            <v>2549077.6</v>
          </cell>
          <cell r="N238">
            <v>91701.339999999982</v>
          </cell>
          <cell r="O238">
            <v>50211.53</v>
          </cell>
          <cell r="P238">
            <v>16557283.369999999</v>
          </cell>
        </row>
        <row r="239">
          <cell r="F239" t="str">
            <v>33030</v>
          </cell>
          <cell r="G239">
            <v>2543.7600000000002</v>
          </cell>
          <cell r="H239">
            <v>-2543.7600000000002</v>
          </cell>
          <cell r="I239">
            <v>318566.53999999998</v>
          </cell>
          <cell r="J239">
            <v>210168.31000000003</v>
          </cell>
          <cell r="K239">
            <v>186362.95</v>
          </cell>
          <cell r="L239">
            <v>78747.190000000017</v>
          </cell>
          <cell r="M239">
            <v>188676.88000000003</v>
          </cell>
          <cell r="N239">
            <v>8327.3700000000008</v>
          </cell>
          <cell r="O239">
            <v>0</v>
          </cell>
          <cell r="P239">
            <v>990849.24000000011</v>
          </cell>
        </row>
        <row r="240">
          <cell r="F240" t="str">
            <v>33036</v>
          </cell>
          <cell r="G240">
            <v>49256.11</v>
          </cell>
          <cell r="H240">
            <v>-49256.11</v>
          </cell>
          <cell r="I240">
            <v>4027475.2800000003</v>
          </cell>
          <cell r="J240">
            <v>1722901.1499999997</v>
          </cell>
          <cell r="K240">
            <v>1839494.8300000008</v>
          </cell>
          <cell r="L240">
            <v>876539.02000000014</v>
          </cell>
          <cell r="M240">
            <v>706259.82000000018</v>
          </cell>
          <cell r="N240">
            <v>80762.139999999985</v>
          </cell>
          <cell r="O240">
            <v>83524.679999999993</v>
          </cell>
          <cell r="P240">
            <v>9336956.9200000018</v>
          </cell>
        </row>
        <row r="241">
          <cell r="F241" t="str">
            <v>33049</v>
          </cell>
          <cell r="G241">
            <v>100238.31</v>
          </cell>
          <cell r="H241">
            <v>-100238.31</v>
          </cell>
          <cell r="I241">
            <v>2687810.2</v>
          </cell>
          <cell r="J241">
            <v>1559138</v>
          </cell>
          <cell r="K241">
            <v>1237407.82</v>
          </cell>
          <cell r="L241">
            <v>471353.69000000006</v>
          </cell>
          <cell r="M241">
            <v>1036125.9400000002</v>
          </cell>
          <cell r="N241">
            <v>80798.499999999985</v>
          </cell>
          <cell r="O241">
            <v>64103.13</v>
          </cell>
          <cell r="P241">
            <v>7136737.2800000012</v>
          </cell>
        </row>
        <row r="242">
          <cell r="F242" t="str">
            <v>33070</v>
          </cell>
          <cell r="G242">
            <v>142871.57</v>
          </cell>
          <cell r="H242">
            <v>-142871.57</v>
          </cell>
          <cell r="I242">
            <v>2308611.04</v>
          </cell>
          <cell r="J242">
            <v>2147341.1800000002</v>
          </cell>
          <cell r="K242">
            <v>1568647.4299999997</v>
          </cell>
          <cell r="L242">
            <v>1930871.0899999999</v>
          </cell>
          <cell r="M242">
            <v>2006021.4100000006</v>
          </cell>
          <cell r="N242">
            <v>127689.47</v>
          </cell>
          <cell r="O242">
            <v>263896.46000000002</v>
          </cell>
          <cell r="P242">
            <v>10353078.080000002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8708050.4300000034</v>
          </cell>
          <cell r="J243">
            <v>3145765.0400000005</v>
          </cell>
          <cell r="K243">
            <v>3783636.8800000004</v>
          </cell>
          <cell r="L243">
            <v>2455266.77</v>
          </cell>
          <cell r="M243">
            <v>3729703.89</v>
          </cell>
          <cell r="N243">
            <v>115514.87</v>
          </cell>
          <cell r="O243">
            <v>137306.09</v>
          </cell>
          <cell r="P243">
            <v>22075243.970000006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720898.16000000015</v>
          </cell>
          <cell r="J244">
            <v>309729.04999999993</v>
          </cell>
          <cell r="K244">
            <v>326009.89</v>
          </cell>
          <cell r="L244">
            <v>462801.07000000007</v>
          </cell>
          <cell r="M244">
            <v>290872.68000000005</v>
          </cell>
          <cell r="N244">
            <v>303.89999999999998</v>
          </cell>
          <cell r="O244">
            <v>18076.8</v>
          </cell>
          <cell r="P244">
            <v>2128691.5499999998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353351.71999999986</v>
          </cell>
          <cell r="J245">
            <v>168665.96</v>
          </cell>
          <cell r="K245">
            <v>167805.13999999998</v>
          </cell>
          <cell r="L245">
            <v>109274.98</v>
          </cell>
          <cell r="M245">
            <v>167014.71999999997</v>
          </cell>
          <cell r="N245">
            <v>5683.96</v>
          </cell>
          <cell r="O245">
            <v>0</v>
          </cell>
          <cell r="P245">
            <v>971796.47999999975</v>
          </cell>
        </row>
        <row r="246">
          <cell r="F246" t="str">
            <v>33205</v>
          </cell>
          <cell r="G246">
            <v>446.12</v>
          </cell>
          <cell r="H246">
            <v>-446.12</v>
          </cell>
          <cell r="I246">
            <v>121725.21</v>
          </cell>
          <cell r="J246">
            <v>63802.560000000005</v>
          </cell>
          <cell r="K246">
            <v>77764.2</v>
          </cell>
          <cell r="L246">
            <v>32601.14</v>
          </cell>
          <cell r="M246">
            <v>74898.939999999988</v>
          </cell>
          <cell r="N246">
            <v>1580.6499999999999</v>
          </cell>
          <cell r="O246">
            <v>0</v>
          </cell>
          <cell r="P246">
            <v>372372.70000000007</v>
          </cell>
        </row>
        <row r="247">
          <cell r="F247" t="str">
            <v>33206</v>
          </cell>
          <cell r="G247">
            <v>64306.880000000005</v>
          </cell>
          <cell r="H247">
            <v>-64306.879999999997</v>
          </cell>
          <cell r="I247">
            <v>1283862.1800000002</v>
          </cell>
          <cell r="J247">
            <v>572224.30000000005</v>
          </cell>
          <cell r="K247">
            <v>657303.2300000001</v>
          </cell>
          <cell r="L247">
            <v>284094.3</v>
          </cell>
          <cell r="M247">
            <v>363122.14</v>
          </cell>
          <cell r="N247">
            <v>58841.34</v>
          </cell>
          <cell r="O247">
            <v>0</v>
          </cell>
          <cell r="P247">
            <v>3219447.49</v>
          </cell>
        </row>
        <row r="248">
          <cell r="F248" t="str">
            <v>33207</v>
          </cell>
          <cell r="G248">
            <v>36825.800000000003</v>
          </cell>
          <cell r="H248">
            <v>-36825.800000000003</v>
          </cell>
          <cell r="I248">
            <v>2280960.88</v>
          </cell>
          <cell r="J248">
            <v>1203778.5399999998</v>
          </cell>
          <cell r="K248">
            <v>1227921.7099999997</v>
          </cell>
          <cell r="L248">
            <v>632752.37000000011</v>
          </cell>
          <cell r="M248">
            <v>660506.78</v>
          </cell>
          <cell r="N248">
            <v>75048.239999999991</v>
          </cell>
          <cell r="O248">
            <v>71728.17</v>
          </cell>
          <cell r="P248">
            <v>6152696.6900000004</v>
          </cell>
        </row>
        <row r="249">
          <cell r="F249" t="str">
            <v>33211</v>
          </cell>
          <cell r="G249">
            <v>26897.299999999992</v>
          </cell>
          <cell r="H249">
            <v>-26897.3</v>
          </cell>
          <cell r="I249">
            <v>1331739.8900000001</v>
          </cell>
          <cell r="J249">
            <v>709632.40999999992</v>
          </cell>
          <cell r="K249">
            <v>714433.73</v>
          </cell>
          <cell r="L249">
            <v>419118.01999999996</v>
          </cell>
          <cell r="M249">
            <v>509456.4200000001</v>
          </cell>
          <cell r="N249">
            <v>68717.779999999984</v>
          </cell>
          <cell r="O249">
            <v>22529.85</v>
          </cell>
          <cell r="P249">
            <v>3775628.1</v>
          </cell>
        </row>
        <row r="250">
          <cell r="F250" t="str">
            <v>33212</v>
          </cell>
          <cell r="G250">
            <v>36887.919999999998</v>
          </cell>
          <cell r="H250">
            <v>-36887.919999999998</v>
          </cell>
          <cell r="I250">
            <v>3353760.7799999993</v>
          </cell>
          <cell r="J250">
            <v>1616500.11</v>
          </cell>
          <cell r="K250">
            <v>1681731.1599999997</v>
          </cell>
          <cell r="L250">
            <v>488930.05</v>
          </cell>
          <cell r="M250">
            <v>1546905.98</v>
          </cell>
          <cell r="N250">
            <v>67253.090000000011</v>
          </cell>
          <cell r="O250">
            <v>17789.37</v>
          </cell>
          <cell r="P250">
            <v>8772870.5399999972</v>
          </cell>
        </row>
        <row r="251">
          <cell r="F251" t="str">
            <v>34002</v>
          </cell>
          <cell r="G251">
            <v>174317.27</v>
          </cell>
          <cell r="H251">
            <v>-174317.27</v>
          </cell>
          <cell r="I251">
            <v>20328929.759999998</v>
          </cell>
          <cell r="J251">
            <v>8466152.5299999993</v>
          </cell>
          <cell r="K251">
            <v>9910748.1900000051</v>
          </cell>
          <cell r="L251">
            <v>3001923.6700000009</v>
          </cell>
          <cell r="M251">
            <v>3354250.850000001</v>
          </cell>
          <cell r="N251">
            <v>102766.33000000003</v>
          </cell>
          <cell r="O251">
            <v>400451.3899999999</v>
          </cell>
          <cell r="P251">
            <v>45565222.720000006</v>
          </cell>
        </row>
        <row r="252">
          <cell r="F252" t="str">
            <v>34003</v>
          </cell>
          <cell r="G252">
            <v>277460.38</v>
          </cell>
          <cell r="H252">
            <v>-277460.38</v>
          </cell>
          <cell r="I252">
            <v>58699739.29999999</v>
          </cell>
          <cell r="J252">
            <v>19920511.460000005</v>
          </cell>
          <cell r="K252">
            <v>25721901.889999997</v>
          </cell>
          <cell r="L252">
            <v>5990015.5899999999</v>
          </cell>
          <cell r="M252">
            <v>10077660.76</v>
          </cell>
          <cell r="N252">
            <v>172176.65</v>
          </cell>
          <cell r="O252">
            <v>284107.85999999993</v>
          </cell>
          <cell r="P252">
            <v>120866113.51000001</v>
          </cell>
        </row>
        <row r="253">
          <cell r="F253" t="str">
            <v>34033</v>
          </cell>
          <cell r="G253">
            <v>192408.36999999997</v>
          </cell>
          <cell r="H253">
            <v>-192408.37</v>
          </cell>
          <cell r="I253">
            <v>26831249.630000006</v>
          </cell>
          <cell r="J253">
            <v>10098187.24</v>
          </cell>
          <cell r="K253">
            <v>11511477.259999996</v>
          </cell>
          <cell r="L253">
            <v>3463556.8499999996</v>
          </cell>
          <cell r="M253">
            <v>7336240.9499999993</v>
          </cell>
          <cell r="N253">
            <v>120426.31999999999</v>
          </cell>
          <cell r="O253">
            <v>89330.22</v>
          </cell>
          <cell r="P253">
            <v>59450468.470000006</v>
          </cell>
        </row>
        <row r="254">
          <cell r="F254" t="str">
            <v>34111</v>
          </cell>
          <cell r="G254">
            <v>261975.80999999997</v>
          </cell>
          <cell r="H254">
            <v>-261975.81</v>
          </cell>
          <cell r="I254">
            <v>39277413.530000016</v>
          </cell>
          <cell r="J254">
            <v>14519471.179999998</v>
          </cell>
          <cell r="K254">
            <v>17770765.209999993</v>
          </cell>
          <cell r="L254">
            <v>4724597.63</v>
          </cell>
          <cell r="M254">
            <v>7639658.9299999997</v>
          </cell>
          <cell r="N254">
            <v>159241.97999999998</v>
          </cell>
          <cell r="O254">
            <v>100784.91</v>
          </cell>
          <cell r="P254">
            <v>84191933.37000002</v>
          </cell>
        </row>
        <row r="255">
          <cell r="F255" t="str">
            <v>34307</v>
          </cell>
          <cell r="G255">
            <v>0</v>
          </cell>
          <cell r="H255">
            <v>0</v>
          </cell>
          <cell r="I255">
            <v>3517107.4800000004</v>
          </cell>
          <cell r="J255">
            <v>1416026.42</v>
          </cell>
          <cell r="K255">
            <v>1701650.9700000002</v>
          </cell>
          <cell r="L255">
            <v>518768.75000000006</v>
          </cell>
          <cell r="M255">
            <v>773413.69000000018</v>
          </cell>
          <cell r="N255">
            <v>2515.8299999999995</v>
          </cell>
          <cell r="O255">
            <v>5460.3099999999995</v>
          </cell>
          <cell r="P255">
            <v>7934943.4500000011</v>
          </cell>
        </row>
        <row r="256">
          <cell r="F256" t="str">
            <v>34324</v>
          </cell>
          <cell r="G256">
            <v>48799.000000000007</v>
          </cell>
          <cell r="H256">
            <v>-48799</v>
          </cell>
          <cell r="I256">
            <v>2480762.0600000005</v>
          </cell>
          <cell r="J256">
            <v>1102313.49</v>
          </cell>
          <cell r="K256">
            <v>1221329.7000000002</v>
          </cell>
          <cell r="L256">
            <v>384406.91</v>
          </cell>
          <cell r="M256">
            <v>1316446.3700000001</v>
          </cell>
          <cell r="N256">
            <v>10341.27</v>
          </cell>
          <cell r="O256">
            <v>21963.69</v>
          </cell>
          <cell r="P256">
            <v>6537563.4900000012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9465974.9699999988</v>
          </cell>
          <cell r="J257">
            <v>2305144.3100000005</v>
          </cell>
          <cell r="K257">
            <v>3935561.38</v>
          </cell>
          <cell r="L257">
            <v>1189177.1000000001</v>
          </cell>
          <cell r="M257">
            <v>3643023.6400000006</v>
          </cell>
          <cell r="N257">
            <v>91049.050000000017</v>
          </cell>
          <cell r="O257">
            <v>141388.82</v>
          </cell>
          <cell r="P257">
            <v>20771319.270000003</v>
          </cell>
        </row>
        <row r="258">
          <cell r="F258" t="str">
            <v>34402</v>
          </cell>
          <cell r="G258">
            <v>57824.740000000005</v>
          </cell>
          <cell r="H258">
            <v>-57824.74</v>
          </cell>
          <cell r="I258">
            <v>5278512.3599999985</v>
          </cell>
          <cell r="J258">
            <v>1670595.0499999996</v>
          </cell>
          <cell r="K258">
            <v>2479165.5299999993</v>
          </cell>
          <cell r="L258">
            <v>608840.40999999992</v>
          </cell>
          <cell r="M258">
            <v>2293330.6599999997</v>
          </cell>
          <cell r="N258">
            <v>19922.349999999999</v>
          </cell>
          <cell r="O258">
            <v>111600.80000000002</v>
          </cell>
          <cell r="P258">
            <v>12461967.159999998</v>
          </cell>
        </row>
        <row r="259">
          <cell r="F259" t="str">
            <v>35200</v>
          </cell>
          <cell r="G259">
            <v>44481.36</v>
          </cell>
          <cell r="H259">
            <v>-44481.36</v>
          </cell>
          <cell r="I259">
            <v>1697762.9800000002</v>
          </cell>
          <cell r="J259">
            <v>719795.24</v>
          </cell>
          <cell r="K259">
            <v>836168.86999999988</v>
          </cell>
          <cell r="L259">
            <v>357192.1</v>
          </cell>
          <cell r="M259">
            <v>910822.19</v>
          </cell>
          <cell r="N259">
            <v>11359.56</v>
          </cell>
          <cell r="O259">
            <v>0</v>
          </cell>
          <cell r="P259">
            <v>4533100.9399999995</v>
          </cell>
        </row>
        <row r="260">
          <cell r="F260" t="str">
            <v>36101</v>
          </cell>
          <cell r="G260">
            <v>0</v>
          </cell>
          <cell r="H260">
            <v>0</v>
          </cell>
          <cell r="I260">
            <v>142991.63</v>
          </cell>
          <cell r="J260">
            <v>189378.71</v>
          </cell>
          <cell r="K260">
            <v>154214.87999999998</v>
          </cell>
          <cell r="L260">
            <v>50650.229999999989</v>
          </cell>
          <cell r="M260">
            <v>167310.68</v>
          </cell>
          <cell r="N260">
            <v>4404.71</v>
          </cell>
          <cell r="O260">
            <v>12536.81</v>
          </cell>
          <cell r="P260">
            <v>721487.64999999991</v>
          </cell>
        </row>
        <row r="261">
          <cell r="F261" t="str">
            <v>36140</v>
          </cell>
          <cell r="G261">
            <v>464682.32</v>
          </cell>
          <cell r="H261">
            <v>-464682.31999999995</v>
          </cell>
          <cell r="I261">
            <v>25669683.070000011</v>
          </cell>
          <cell r="J261">
            <v>10502330.709999999</v>
          </cell>
          <cell r="K261">
            <v>12673254.52</v>
          </cell>
          <cell r="L261">
            <v>3582960.04</v>
          </cell>
          <cell r="M261">
            <v>5800613.2400000021</v>
          </cell>
          <cell r="N261">
            <v>269635.45999999996</v>
          </cell>
          <cell r="O261">
            <v>736400.00000000012</v>
          </cell>
          <cell r="P261">
            <v>59234877.040000014</v>
          </cell>
        </row>
        <row r="262">
          <cell r="F262" t="str">
            <v>36250</v>
          </cell>
          <cell r="G262">
            <v>20468.919999999998</v>
          </cell>
          <cell r="H262">
            <v>-20468.919999999998</v>
          </cell>
          <cell r="I262">
            <v>3393704.4800000004</v>
          </cell>
          <cell r="J262">
            <v>1373570.3000000003</v>
          </cell>
          <cell r="K262">
            <v>1729381.6</v>
          </cell>
          <cell r="L262">
            <v>446509.39999999997</v>
          </cell>
          <cell r="M262">
            <v>1316841.2500000002</v>
          </cell>
          <cell r="N262">
            <v>42661.969999999994</v>
          </cell>
          <cell r="O262">
            <v>199213.45</v>
          </cell>
          <cell r="P262">
            <v>8501882.4500000011</v>
          </cell>
        </row>
        <row r="263">
          <cell r="F263" t="str">
            <v>36300</v>
          </cell>
          <cell r="G263">
            <v>30844.51</v>
          </cell>
          <cell r="H263">
            <v>-30844.51</v>
          </cell>
          <cell r="I263">
            <v>1578193.5899999999</v>
          </cell>
          <cell r="J263">
            <v>523154.06999999995</v>
          </cell>
          <cell r="K263">
            <v>728788.86</v>
          </cell>
          <cell r="L263">
            <v>284876.64</v>
          </cell>
          <cell r="M263">
            <v>528040.38</v>
          </cell>
          <cell r="N263">
            <v>8917.68</v>
          </cell>
          <cell r="O263">
            <v>0</v>
          </cell>
          <cell r="P263">
            <v>3651971.2199999997</v>
          </cell>
        </row>
        <row r="264">
          <cell r="F264" t="str">
            <v>36400</v>
          </cell>
          <cell r="G264">
            <v>52969.7</v>
          </cell>
          <cell r="H264">
            <v>-52969.7</v>
          </cell>
          <cell r="I264">
            <v>3708067.5700000008</v>
          </cell>
          <cell r="J264">
            <v>1380151.16</v>
          </cell>
          <cell r="K264">
            <v>1796549.3400000005</v>
          </cell>
          <cell r="L264">
            <v>463619.80000000005</v>
          </cell>
          <cell r="M264">
            <v>1078722.4300000002</v>
          </cell>
          <cell r="N264">
            <v>19038.670000000002</v>
          </cell>
          <cell r="O264">
            <v>38532.54</v>
          </cell>
          <cell r="P264">
            <v>8484681.5099999998</v>
          </cell>
        </row>
        <row r="265">
          <cell r="F265" t="str">
            <v>36401</v>
          </cell>
          <cell r="G265">
            <v>34214.369999999995</v>
          </cell>
          <cell r="H265">
            <v>-34214.370000000003</v>
          </cell>
          <cell r="I265">
            <v>1533582.5100000002</v>
          </cell>
          <cell r="J265">
            <v>666795.59</v>
          </cell>
          <cell r="K265">
            <v>703893.55000000016</v>
          </cell>
          <cell r="L265">
            <v>267500.02000000008</v>
          </cell>
          <cell r="M265">
            <v>395966.81000000006</v>
          </cell>
          <cell r="N265">
            <v>11552.080000000002</v>
          </cell>
          <cell r="O265">
            <v>19593.61</v>
          </cell>
          <cell r="P265">
            <v>3598884.1700000004</v>
          </cell>
        </row>
        <row r="266">
          <cell r="F266" t="str">
            <v>36402</v>
          </cell>
          <cell r="G266">
            <v>60510.609999999993</v>
          </cell>
          <cell r="H266">
            <v>-60510.61</v>
          </cell>
          <cell r="I266">
            <v>1400441.3800000004</v>
          </cell>
          <cell r="J266">
            <v>659719.99</v>
          </cell>
          <cell r="K266">
            <v>765112.84000000008</v>
          </cell>
          <cell r="L266">
            <v>325939.27999999997</v>
          </cell>
          <cell r="M266">
            <v>428735.97</v>
          </cell>
          <cell r="N266">
            <v>14503.349999999999</v>
          </cell>
          <cell r="O266">
            <v>0</v>
          </cell>
          <cell r="P266">
            <v>3594452.81</v>
          </cell>
        </row>
        <row r="267">
          <cell r="F267" t="str">
            <v>37501</v>
          </cell>
          <cell r="G267">
            <v>631406.86</v>
          </cell>
          <cell r="H267">
            <v>-631406.8600000001</v>
          </cell>
          <cell r="I267">
            <v>47215980.590000004</v>
          </cell>
          <cell r="J267">
            <v>16122192.77</v>
          </cell>
          <cell r="K267">
            <v>19450097.199999999</v>
          </cell>
          <cell r="L267">
            <v>4546340.0599999996</v>
          </cell>
          <cell r="M267">
            <v>9120262.7200000044</v>
          </cell>
          <cell r="N267">
            <v>300247.96999999991</v>
          </cell>
          <cell r="O267">
            <v>402759.27000000008</v>
          </cell>
          <cell r="P267">
            <v>97157880.579999998</v>
          </cell>
        </row>
        <row r="268">
          <cell r="F268" t="str">
            <v>37502</v>
          </cell>
          <cell r="G268">
            <v>134151.76</v>
          </cell>
          <cell r="H268">
            <v>-134151.76</v>
          </cell>
          <cell r="I268">
            <v>23069657.450000003</v>
          </cell>
          <cell r="J268">
            <v>8218292.1700000009</v>
          </cell>
          <cell r="K268">
            <v>9654080.540000001</v>
          </cell>
          <cell r="L268">
            <v>2182265.8800000004</v>
          </cell>
          <cell r="M268">
            <v>5318665.4299999978</v>
          </cell>
          <cell r="N268">
            <v>104500.88000000003</v>
          </cell>
          <cell r="O268">
            <v>266739.27</v>
          </cell>
          <cell r="P268">
            <v>48814201.620000012</v>
          </cell>
        </row>
        <row r="269">
          <cell r="F269" t="str">
            <v>37503</v>
          </cell>
          <cell r="G269">
            <v>118777.19</v>
          </cell>
          <cell r="H269">
            <v>-118777.19</v>
          </cell>
          <cell r="I269">
            <v>9119560.5999999996</v>
          </cell>
          <cell r="J269">
            <v>4028959.1200000006</v>
          </cell>
          <cell r="K269">
            <v>4319428.5100000007</v>
          </cell>
          <cell r="L269">
            <v>1078351.7799999998</v>
          </cell>
          <cell r="M269">
            <v>1854542.8799999997</v>
          </cell>
          <cell r="N269">
            <v>77083.83</v>
          </cell>
          <cell r="O269">
            <v>273056.42000000004</v>
          </cell>
          <cell r="P269">
            <v>20750983.140000001</v>
          </cell>
        </row>
        <row r="270">
          <cell r="F270" t="str">
            <v>37504</v>
          </cell>
          <cell r="G270">
            <v>95504.200000000026</v>
          </cell>
          <cell r="H270">
            <v>-95504.2</v>
          </cell>
          <cell r="I270">
            <v>10435716.850000003</v>
          </cell>
          <cell r="J270">
            <v>4002704.1600000011</v>
          </cell>
          <cell r="K270">
            <v>4689917.25</v>
          </cell>
          <cell r="L270">
            <v>1513401.1100000003</v>
          </cell>
          <cell r="M270">
            <v>2565626.6800000002</v>
          </cell>
          <cell r="N270">
            <v>63306.250000000015</v>
          </cell>
          <cell r="O270">
            <v>165118.06</v>
          </cell>
          <cell r="P270">
            <v>23435790.360000003</v>
          </cell>
        </row>
        <row r="271">
          <cell r="F271" t="str">
            <v>37505</v>
          </cell>
          <cell r="G271">
            <v>65546.67</v>
          </cell>
          <cell r="H271">
            <v>-65546.67</v>
          </cell>
          <cell r="I271">
            <v>6440054.540000001</v>
          </cell>
          <cell r="J271">
            <v>2640457.0600000005</v>
          </cell>
          <cell r="K271">
            <v>2910346.04</v>
          </cell>
          <cell r="L271">
            <v>1418644.58</v>
          </cell>
          <cell r="M271">
            <v>2366834.8899999997</v>
          </cell>
          <cell r="N271">
            <v>51318.330000000009</v>
          </cell>
          <cell r="O271">
            <v>191038.74</v>
          </cell>
          <cell r="P271">
            <v>16018694.18</v>
          </cell>
        </row>
        <row r="272">
          <cell r="F272" t="str">
            <v>37506</v>
          </cell>
          <cell r="G272">
            <v>108225.96</v>
          </cell>
          <cell r="H272">
            <v>-108225.95999999999</v>
          </cell>
          <cell r="I272">
            <v>7205852.9699999997</v>
          </cell>
          <cell r="J272">
            <v>3252349.62</v>
          </cell>
          <cell r="K272">
            <v>3441253.5699999994</v>
          </cell>
          <cell r="L272">
            <v>973634.5199999999</v>
          </cell>
          <cell r="M272">
            <v>1295880.6000000001</v>
          </cell>
          <cell r="N272">
            <v>28797.919999999995</v>
          </cell>
          <cell r="O272">
            <v>327588.51</v>
          </cell>
          <cell r="P272">
            <v>16525357.709999999</v>
          </cell>
        </row>
        <row r="273">
          <cell r="F273" t="str">
            <v>37507</v>
          </cell>
          <cell r="G273">
            <v>100558.87</v>
          </cell>
          <cell r="H273">
            <v>-100558.87</v>
          </cell>
          <cell r="I273">
            <v>9933721.120000001</v>
          </cell>
          <cell r="J273">
            <v>3779786.9300000006</v>
          </cell>
          <cell r="K273">
            <v>4611247.57</v>
          </cell>
          <cell r="L273">
            <v>1223841.54</v>
          </cell>
          <cell r="M273">
            <v>1781514.57</v>
          </cell>
          <cell r="N273">
            <v>50238.75</v>
          </cell>
          <cell r="O273">
            <v>315023.31</v>
          </cell>
          <cell r="P273">
            <v>21695373.789999999</v>
          </cell>
        </row>
        <row r="274">
          <cell r="F274" t="str">
            <v>38126</v>
          </cell>
          <cell r="G274">
            <v>49793.159999999996</v>
          </cell>
          <cell r="H274">
            <v>-49793.16</v>
          </cell>
          <cell r="I274">
            <v>1068909.8199999998</v>
          </cell>
          <cell r="J274">
            <v>408873.79000000004</v>
          </cell>
          <cell r="K274">
            <v>411671.43000000005</v>
          </cell>
          <cell r="L274">
            <v>205125.20999999996</v>
          </cell>
          <cell r="M274">
            <v>325122.16999999993</v>
          </cell>
          <cell r="N274">
            <v>7714.33</v>
          </cell>
          <cell r="O274">
            <v>23474.48</v>
          </cell>
          <cell r="P274">
            <v>2450891.23</v>
          </cell>
        </row>
        <row r="275">
          <cell r="F275" t="str">
            <v>38264</v>
          </cell>
          <cell r="G275">
            <v>8551.98</v>
          </cell>
          <cell r="H275">
            <v>-8551.98</v>
          </cell>
          <cell r="I275">
            <v>227205.08999999997</v>
          </cell>
          <cell r="J275">
            <v>155300.49</v>
          </cell>
          <cell r="K275">
            <v>134294.35000000003</v>
          </cell>
          <cell r="L275">
            <v>37976.44</v>
          </cell>
          <cell r="M275">
            <v>134248.38</v>
          </cell>
          <cell r="N275">
            <v>606.72</v>
          </cell>
          <cell r="O275">
            <v>0</v>
          </cell>
          <cell r="P275">
            <v>689631.47</v>
          </cell>
        </row>
        <row r="276">
          <cell r="F276" t="str">
            <v>38265</v>
          </cell>
          <cell r="G276">
            <v>50088.91</v>
          </cell>
          <cell r="H276">
            <v>-50088.909999999996</v>
          </cell>
          <cell r="I276">
            <v>1336607.3699999999</v>
          </cell>
          <cell r="J276">
            <v>397477.97000000009</v>
          </cell>
          <cell r="K276">
            <v>539157.51</v>
          </cell>
          <cell r="L276">
            <v>214733.53999999998</v>
          </cell>
          <cell r="M276">
            <v>343928.6</v>
          </cell>
          <cell r="N276">
            <v>19473.12</v>
          </cell>
          <cell r="O276">
            <v>147.32</v>
          </cell>
          <cell r="P276">
            <v>2851525.4299999997</v>
          </cell>
        </row>
        <row r="277">
          <cell r="F277" t="str">
            <v>38267</v>
          </cell>
          <cell r="G277">
            <v>130305.92999999998</v>
          </cell>
          <cell r="H277">
            <v>-130305.93000000001</v>
          </cell>
          <cell r="I277">
            <v>8760955.8000000007</v>
          </cell>
          <cell r="J277">
            <v>3363442.5</v>
          </cell>
          <cell r="K277">
            <v>3932373.8199999989</v>
          </cell>
          <cell r="L277">
            <v>1525459.5399999996</v>
          </cell>
          <cell r="M277">
            <v>2214711.38</v>
          </cell>
          <cell r="N277">
            <v>107891.98999999998</v>
          </cell>
          <cell r="O277">
            <v>0</v>
          </cell>
          <cell r="P277">
            <v>19904835.029999997</v>
          </cell>
        </row>
        <row r="278">
          <cell r="F278" t="str">
            <v>38300</v>
          </cell>
          <cell r="G278">
            <v>59224.869999999988</v>
          </cell>
          <cell r="H278">
            <v>-59224.87</v>
          </cell>
          <cell r="I278">
            <v>2780889.5999999992</v>
          </cell>
          <cell r="J278">
            <v>1035917.03</v>
          </cell>
          <cell r="K278">
            <v>1218677.2700000003</v>
          </cell>
          <cell r="L278">
            <v>534291.7300000001</v>
          </cell>
          <cell r="M278">
            <v>592432.79999999993</v>
          </cell>
          <cell r="N278">
            <v>21501.180000000008</v>
          </cell>
          <cell r="O278">
            <v>0</v>
          </cell>
          <cell r="P278">
            <v>6183709.6099999994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1065610.2499999998</v>
          </cell>
          <cell r="J279">
            <v>623499.67000000004</v>
          </cell>
          <cell r="K279">
            <v>499219.75000000012</v>
          </cell>
          <cell r="L279">
            <v>177758.45999999993</v>
          </cell>
          <cell r="M279">
            <v>363109.92000000004</v>
          </cell>
          <cell r="N279">
            <v>37224.629999999997</v>
          </cell>
          <cell r="O279">
            <v>3072.3</v>
          </cell>
          <cell r="P279">
            <v>2769494.9799999995</v>
          </cell>
        </row>
        <row r="280">
          <cell r="F280" t="str">
            <v>38302</v>
          </cell>
          <cell r="G280">
            <v>71324.55</v>
          </cell>
          <cell r="H280">
            <v>-71324.55</v>
          </cell>
          <cell r="I280">
            <v>841494.96000000008</v>
          </cell>
          <cell r="J280">
            <v>530550.09</v>
          </cell>
          <cell r="K280">
            <v>396706.77</v>
          </cell>
          <cell r="L280">
            <v>217980.61000000002</v>
          </cell>
          <cell r="M280">
            <v>320354.64</v>
          </cell>
          <cell r="N280">
            <v>2069.63</v>
          </cell>
          <cell r="O280">
            <v>0</v>
          </cell>
          <cell r="P280">
            <v>2309156.7000000002</v>
          </cell>
        </row>
        <row r="281">
          <cell r="F281" t="str">
            <v>38304</v>
          </cell>
          <cell r="G281">
            <v>2842.7400000000002</v>
          </cell>
          <cell r="H281">
            <v>-2842.74</v>
          </cell>
          <cell r="I281">
            <v>234995.46999999997</v>
          </cell>
          <cell r="J281">
            <v>111919.23999999999</v>
          </cell>
          <cell r="K281">
            <v>111556.66</v>
          </cell>
          <cell r="L281">
            <v>51204.2</v>
          </cell>
          <cell r="M281">
            <v>108968.51999999999</v>
          </cell>
          <cell r="N281">
            <v>1726.13</v>
          </cell>
          <cell r="O281">
            <v>465.7</v>
          </cell>
          <cell r="P281">
            <v>620835.91999999993</v>
          </cell>
        </row>
        <row r="282">
          <cell r="F282" t="str">
            <v>38306</v>
          </cell>
          <cell r="G282">
            <v>26786.61</v>
          </cell>
          <cell r="H282">
            <v>-26786.61</v>
          </cell>
          <cell r="I282">
            <v>1115010.7600000002</v>
          </cell>
          <cell r="J282">
            <v>439814.05</v>
          </cell>
          <cell r="K282">
            <v>453360.05000000016</v>
          </cell>
          <cell r="L282">
            <v>165317.85</v>
          </cell>
          <cell r="M282">
            <v>348682.51</v>
          </cell>
          <cell r="N282">
            <v>19931.86</v>
          </cell>
          <cell r="O282">
            <v>16126.01</v>
          </cell>
          <cell r="P282">
            <v>2558243.0900000003</v>
          </cell>
        </row>
        <row r="283">
          <cell r="F283" t="str">
            <v>38308</v>
          </cell>
          <cell r="G283">
            <v>20566.8</v>
          </cell>
          <cell r="H283">
            <v>-20566.8</v>
          </cell>
          <cell r="I283">
            <v>844535.6</v>
          </cell>
          <cell r="J283">
            <v>414037.77999999997</v>
          </cell>
          <cell r="K283">
            <v>381180.49000000005</v>
          </cell>
          <cell r="L283">
            <v>164779.5</v>
          </cell>
          <cell r="M283">
            <v>240930.16000000003</v>
          </cell>
          <cell r="N283">
            <v>3610.4700000000003</v>
          </cell>
          <cell r="O283">
            <v>45337.440000000002</v>
          </cell>
          <cell r="P283">
            <v>2094411.4399999997</v>
          </cell>
        </row>
        <row r="284">
          <cell r="F284" t="str">
            <v>38320</v>
          </cell>
          <cell r="G284">
            <v>45667.45</v>
          </cell>
          <cell r="H284">
            <v>-45667.45</v>
          </cell>
          <cell r="I284">
            <v>1297071.0200000005</v>
          </cell>
          <cell r="J284">
            <v>568021.44999999995</v>
          </cell>
          <cell r="K284">
            <v>615722.57000000007</v>
          </cell>
          <cell r="L284">
            <v>174017.09</v>
          </cell>
          <cell r="M284">
            <v>423919.70999999996</v>
          </cell>
          <cell r="N284">
            <v>17099.53</v>
          </cell>
          <cell r="O284">
            <v>45117.84</v>
          </cell>
          <cell r="P284">
            <v>3140969.21</v>
          </cell>
        </row>
        <row r="285">
          <cell r="F285" t="str">
            <v>38322</v>
          </cell>
          <cell r="G285">
            <v>48872.03</v>
          </cell>
          <cell r="H285">
            <v>-48872.03</v>
          </cell>
          <cell r="I285">
            <v>1020816.35</v>
          </cell>
          <cell r="J285">
            <v>589788.44000000006</v>
          </cell>
          <cell r="K285">
            <v>473572.08</v>
          </cell>
          <cell r="L285">
            <v>269639.02</v>
          </cell>
          <cell r="M285">
            <v>382688.59999999992</v>
          </cell>
          <cell r="N285">
            <v>6584.9500000000007</v>
          </cell>
          <cell r="O285">
            <v>19258.349999999999</v>
          </cell>
          <cell r="P285">
            <v>2762347.7900000005</v>
          </cell>
        </row>
        <row r="286">
          <cell r="F286" t="str">
            <v>38324</v>
          </cell>
          <cell r="G286">
            <v>25068.699999999997</v>
          </cell>
          <cell r="H286">
            <v>-25068.7</v>
          </cell>
          <cell r="I286">
            <v>861248.92999999982</v>
          </cell>
          <cell r="J286">
            <v>476151.39999999997</v>
          </cell>
          <cell r="K286">
            <v>410015.05</v>
          </cell>
          <cell r="L286">
            <v>148305.29999999999</v>
          </cell>
          <cell r="M286">
            <v>366908.13999999996</v>
          </cell>
          <cell r="N286">
            <v>12872.41</v>
          </cell>
          <cell r="O286">
            <v>9103.7099999999991</v>
          </cell>
          <cell r="P286">
            <v>2284604.94</v>
          </cell>
        </row>
        <row r="287">
          <cell r="F287" t="str">
            <v>39002</v>
          </cell>
          <cell r="G287">
            <v>11472.34</v>
          </cell>
          <cell r="H287">
            <v>-11472.34</v>
          </cell>
          <cell r="I287">
            <v>2290636.2300000009</v>
          </cell>
          <cell r="J287">
            <v>1091161.9699999997</v>
          </cell>
          <cell r="K287">
            <v>1157672.45</v>
          </cell>
          <cell r="L287">
            <v>480760.97000000009</v>
          </cell>
          <cell r="M287">
            <v>600110.87000000011</v>
          </cell>
          <cell r="N287">
            <v>24522.690000000002</v>
          </cell>
          <cell r="O287">
            <v>314568.00999999995</v>
          </cell>
          <cell r="P287">
            <v>5959433.1900000004</v>
          </cell>
        </row>
        <row r="288">
          <cell r="F288" t="str">
            <v>39003</v>
          </cell>
          <cell r="G288">
            <v>95391.51</v>
          </cell>
          <cell r="H288">
            <v>-95391.51</v>
          </cell>
          <cell r="I288">
            <v>5697374.799999998</v>
          </cell>
          <cell r="J288">
            <v>2067248.15</v>
          </cell>
          <cell r="K288">
            <v>2537403.3200000003</v>
          </cell>
          <cell r="L288">
            <v>925386.66999999993</v>
          </cell>
          <cell r="M288">
            <v>1175409.1200000001</v>
          </cell>
          <cell r="N288">
            <v>25803.03</v>
          </cell>
          <cell r="O288">
            <v>102308.48999999999</v>
          </cell>
          <cell r="P288">
            <v>12530933.579999998</v>
          </cell>
        </row>
        <row r="289">
          <cell r="F289" t="str">
            <v>39007</v>
          </cell>
          <cell r="G289">
            <v>387724.66000000003</v>
          </cell>
          <cell r="H289">
            <v>-387724.66000000003</v>
          </cell>
          <cell r="I289">
            <v>67273201.899999991</v>
          </cell>
          <cell r="J289">
            <v>23080958.430000003</v>
          </cell>
          <cell r="K289">
            <v>30407797.780000005</v>
          </cell>
          <cell r="L289">
            <v>10725880.209999997</v>
          </cell>
          <cell r="M289">
            <v>14446471.309999995</v>
          </cell>
          <cell r="N289">
            <v>468415.0399999998</v>
          </cell>
          <cell r="O289">
            <v>441648.64999999997</v>
          </cell>
          <cell r="P289">
            <v>146844373.31999999</v>
          </cell>
        </row>
        <row r="290">
          <cell r="F290" t="str">
            <v>39090</v>
          </cell>
          <cell r="G290">
            <v>91313.24000000002</v>
          </cell>
          <cell r="H290">
            <v>-91313.24</v>
          </cell>
          <cell r="I290">
            <v>11184965.609999998</v>
          </cell>
          <cell r="J290">
            <v>3798121.38</v>
          </cell>
          <cell r="K290">
            <v>5026161.3</v>
          </cell>
          <cell r="L290">
            <v>1723673.83</v>
          </cell>
          <cell r="M290">
            <v>2222861.3000000003</v>
          </cell>
          <cell r="N290">
            <v>45260.05</v>
          </cell>
          <cell r="O290">
            <v>209598.04000000004</v>
          </cell>
          <cell r="P290">
            <v>24210641.509999998</v>
          </cell>
        </row>
        <row r="291">
          <cell r="F291" t="str">
            <v>39119</v>
          </cell>
          <cell r="G291">
            <v>91909.169999999984</v>
          </cell>
          <cell r="H291">
            <v>-91909.17</v>
          </cell>
          <cell r="I291">
            <v>14144036.699999999</v>
          </cell>
          <cell r="J291">
            <v>4831730.7500000028</v>
          </cell>
          <cell r="K291">
            <v>6306153.1900000013</v>
          </cell>
          <cell r="L291">
            <v>1815980.7800000005</v>
          </cell>
          <cell r="M291">
            <v>2363681.0199999996</v>
          </cell>
          <cell r="N291">
            <v>68704.01999999999</v>
          </cell>
          <cell r="O291">
            <v>426721.29</v>
          </cell>
          <cell r="P291">
            <v>29957007.750000004</v>
          </cell>
        </row>
        <row r="292">
          <cell r="F292" t="str">
            <v>39120</v>
          </cell>
          <cell r="G292">
            <v>37529.519999999997</v>
          </cell>
          <cell r="H292">
            <v>-37529.519999999997</v>
          </cell>
          <cell r="I292">
            <v>4194407.6899999995</v>
          </cell>
          <cell r="J292">
            <v>1775219.8</v>
          </cell>
          <cell r="K292">
            <v>1885530.2199999997</v>
          </cell>
          <cell r="L292">
            <v>1012536.1199999999</v>
          </cell>
          <cell r="M292">
            <v>839113.28000000014</v>
          </cell>
          <cell r="N292">
            <v>52357.069999999992</v>
          </cell>
          <cell r="O292">
            <v>605619.57999999996</v>
          </cell>
          <cell r="P292">
            <v>10364783.759999998</v>
          </cell>
        </row>
        <row r="293">
          <cell r="F293" t="str">
            <v>39200</v>
          </cell>
          <cell r="G293">
            <v>142324.66999999998</v>
          </cell>
          <cell r="H293">
            <v>-142324.66999999998</v>
          </cell>
          <cell r="I293">
            <v>13008435.880000001</v>
          </cell>
          <cell r="J293">
            <v>5514557.3000000007</v>
          </cell>
          <cell r="K293">
            <v>6483320.8599999975</v>
          </cell>
          <cell r="L293">
            <v>2610980.9700000002</v>
          </cell>
          <cell r="M293">
            <v>3213172.060000001</v>
          </cell>
          <cell r="N293">
            <v>166609.22000000003</v>
          </cell>
          <cell r="O293">
            <v>453370.89</v>
          </cell>
          <cell r="P293">
            <v>31450447.18</v>
          </cell>
        </row>
        <row r="294">
          <cell r="F294" t="str">
            <v>39201</v>
          </cell>
          <cell r="G294">
            <v>108216.05</v>
          </cell>
          <cell r="H294">
            <v>-108216.05</v>
          </cell>
          <cell r="I294">
            <v>24508705.890000001</v>
          </cell>
          <cell r="J294">
            <v>10505765.909999998</v>
          </cell>
          <cell r="K294">
            <v>12216146.020000005</v>
          </cell>
          <cell r="L294">
            <v>4209614.0000000009</v>
          </cell>
          <cell r="M294">
            <v>4466517.2000000011</v>
          </cell>
          <cell r="N294">
            <v>295028.81999999995</v>
          </cell>
          <cell r="O294">
            <v>145007.66</v>
          </cell>
          <cell r="P294">
            <v>56346785.5</v>
          </cell>
        </row>
        <row r="295">
          <cell r="F295" t="str">
            <v>39202</v>
          </cell>
          <cell r="G295">
            <v>150337.72</v>
          </cell>
          <cell r="H295">
            <v>-150337.72</v>
          </cell>
          <cell r="I295">
            <v>13624307.409999998</v>
          </cell>
          <cell r="J295">
            <v>5690155.6500000004</v>
          </cell>
          <cell r="K295">
            <v>7050161.6600000011</v>
          </cell>
          <cell r="L295">
            <v>2850897.5</v>
          </cell>
          <cell r="M295">
            <v>4107787.0700000003</v>
          </cell>
          <cell r="N295">
            <v>154064.50999999998</v>
          </cell>
          <cell r="O295">
            <v>110867.85000000002</v>
          </cell>
          <cell r="P295">
            <v>33588241.649999999</v>
          </cell>
        </row>
        <row r="296">
          <cell r="F296" t="str">
            <v>39203</v>
          </cell>
          <cell r="G296">
            <v>76482.649999999994</v>
          </cell>
          <cell r="H296">
            <v>-76482.649999999994</v>
          </cell>
          <cell r="I296">
            <v>4848595.3900000015</v>
          </cell>
          <cell r="J296">
            <v>1901867.8299999998</v>
          </cell>
          <cell r="K296">
            <v>2267935.7900000005</v>
          </cell>
          <cell r="L296">
            <v>997884.62</v>
          </cell>
          <cell r="M296">
            <v>955332.09</v>
          </cell>
          <cell r="N296">
            <v>36058.649999999994</v>
          </cell>
          <cell r="O296">
            <v>52030.44</v>
          </cell>
          <cell r="P296">
            <v>11059704.810000001</v>
          </cell>
        </row>
        <row r="297">
          <cell r="F297" t="str">
            <v>39204</v>
          </cell>
          <cell r="G297">
            <v>104823.18</v>
          </cell>
          <cell r="H297">
            <v>-104823.18</v>
          </cell>
          <cell r="I297">
            <v>6080580.3800000018</v>
          </cell>
          <cell r="J297">
            <v>2716092.72</v>
          </cell>
          <cell r="K297">
            <v>3310227.6800000011</v>
          </cell>
          <cell r="L297">
            <v>1402319.92</v>
          </cell>
          <cell r="M297">
            <v>1527506.2899999998</v>
          </cell>
          <cell r="N297">
            <v>85976.590000000011</v>
          </cell>
          <cell r="O297">
            <v>125738.12</v>
          </cell>
          <cell r="P297">
            <v>15248441.700000001</v>
          </cell>
        </row>
        <row r="298">
          <cell r="F298" t="str">
            <v>39205</v>
          </cell>
          <cell r="G298">
            <v>44171.510000000009</v>
          </cell>
          <cell r="H298">
            <v>-44171.509999999995</v>
          </cell>
          <cell r="I298">
            <v>5108217.629999999</v>
          </cell>
          <cell r="J298">
            <v>1757035.76</v>
          </cell>
          <cell r="K298">
            <v>2296753.4800000004</v>
          </cell>
          <cell r="L298">
            <v>659162.02</v>
          </cell>
          <cell r="M298">
            <v>799632.0199999999</v>
          </cell>
          <cell r="N298">
            <v>7800.17</v>
          </cell>
          <cell r="O298">
            <v>18639.04</v>
          </cell>
          <cell r="P298">
            <v>10647240.119999997</v>
          </cell>
        </row>
        <row r="299">
          <cell r="F299" t="str">
            <v>39207</v>
          </cell>
          <cell r="G299">
            <v>78115.33</v>
          </cell>
          <cell r="H299">
            <v>-78115.33</v>
          </cell>
          <cell r="I299">
            <v>14296494.350000007</v>
          </cell>
          <cell r="J299">
            <v>6089912.9899999974</v>
          </cell>
          <cell r="K299">
            <v>7159738.3599999994</v>
          </cell>
          <cell r="L299">
            <v>2456488.5099999998</v>
          </cell>
          <cell r="M299">
            <v>2994770.96</v>
          </cell>
          <cell r="N299">
            <v>213389.55000000002</v>
          </cell>
          <cell r="O299">
            <v>0</v>
          </cell>
          <cell r="P299">
            <v>33210794.720000003</v>
          </cell>
        </row>
        <row r="300">
          <cell r="F300" t="str">
            <v>39208</v>
          </cell>
          <cell r="G300">
            <v>331654.45000000007</v>
          </cell>
          <cell r="H300">
            <v>-331654.45</v>
          </cell>
          <cell r="I300">
            <v>19427820.999999996</v>
          </cell>
          <cell r="J300">
            <v>6959393.1899999995</v>
          </cell>
          <cell r="K300">
            <v>8515968.4699999988</v>
          </cell>
          <cell r="L300">
            <v>3294065.6799999997</v>
          </cell>
          <cell r="M300">
            <v>3681399.0700000003</v>
          </cell>
          <cell r="N300">
            <v>83783.180000000008</v>
          </cell>
          <cell r="O300">
            <v>587865.08000000007</v>
          </cell>
          <cell r="P300">
            <v>42550295.669999994</v>
          </cell>
        </row>
        <row r="301">
          <cell r="F301" t="str">
            <v>39209</v>
          </cell>
          <cell r="G301">
            <v>87657.17</v>
          </cell>
          <cell r="H301">
            <v>-87657.17</v>
          </cell>
          <cell r="I301">
            <v>5057815.5099999979</v>
          </cell>
          <cell r="J301">
            <v>2178742.0499999998</v>
          </cell>
          <cell r="K301">
            <v>2504807.34</v>
          </cell>
          <cell r="L301">
            <v>1387481.12</v>
          </cell>
          <cell r="M301">
            <v>1776598.24</v>
          </cell>
          <cell r="N301">
            <v>120508.34</v>
          </cell>
          <cell r="O301">
            <v>14424.16</v>
          </cell>
          <cell r="P301">
            <v>13040376.76</v>
          </cell>
        </row>
        <row r="302">
          <cell r="F302" t="str">
            <v>Grand Total</v>
          </cell>
          <cell r="G302">
            <v>50349319.089999989</v>
          </cell>
          <cell r="H302">
            <v>-50349319.089999989</v>
          </cell>
          <cell r="I302">
            <v>4424338600.6700029</v>
          </cell>
          <cell r="J302">
            <v>1647368278.3099999</v>
          </cell>
          <cell r="K302">
            <v>1959009232.1299992</v>
          </cell>
          <cell r="L302">
            <v>554352903.04000008</v>
          </cell>
          <cell r="M302">
            <v>1004731832.17</v>
          </cell>
          <cell r="N302">
            <v>24043465.049999982</v>
          </cell>
          <cell r="O302">
            <v>47597742.309999995</v>
          </cell>
          <cell r="P302">
            <v>9661442053.6800041</v>
          </cell>
        </row>
      </sheetData>
      <sheetData sheetId="13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  <cell r="M5">
            <v>8</v>
          </cell>
          <cell r="N5">
            <v>9</v>
          </cell>
          <cell r="O5">
            <v>10</v>
          </cell>
        </row>
        <row r="7">
          <cell r="F7" t="str">
            <v>Sum of SumOfAmount</v>
          </cell>
          <cell r="G7" t="str">
            <v>Object</v>
          </cell>
        </row>
        <row r="8">
          <cell r="F8" t="str">
            <v>CCDDD</v>
          </cell>
          <cell r="G8" t="str">
            <v>0</v>
          </cell>
          <cell r="H8" t="str">
            <v>1</v>
          </cell>
          <cell r="I8" t="str">
            <v>2</v>
          </cell>
          <cell r="J8" t="str">
            <v>3</v>
          </cell>
          <cell r="K8" t="str">
            <v>4</v>
          </cell>
          <cell r="L8" t="str">
            <v>5</v>
          </cell>
          <cell r="M8" t="str">
            <v>7</v>
          </cell>
          <cell r="N8" t="str">
            <v>8</v>
          </cell>
          <cell r="O8" t="str">
            <v>9</v>
          </cell>
          <cell r="P8" t="str">
            <v>Grand Total</v>
          </cell>
        </row>
        <row r="9">
          <cell r="F9" t="str">
            <v>01109</v>
          </cell>
          <cell r="G9">
            <v>9286.98</v>
          </cell>
          <cell r="H9">
            <v>-9286.98</v>
          </cell>
          <cell r="I9">
            <v>830257.62999999989</v>
          </cell>
          <cell r="J9">
            <v>346909.51</v>
          </cell>
          <cell r="K9">
            <v>378797.07</v>
          </cell>
          <cell r="L9">
            <v>145663.87999999998</v>
          </cell>
          <cell r="M9">
            <v>224181.80999999997</v>
          </cell>
          <cell r="N9">
            <v>8843.7699999999986</v>
          </cell>
          <cell r="O9">
            <v>55784.09</v>
          </cell>
          <cell r="P9">
            <v>1990437.76</v>
          </cell>
        </row>
        <row r="10">
          <cell r="F10" t="str">
            <v>01122</v>
          </cell>
          <cell r="G10">
            <v>524.91999999999996</v>
          </cell>
          <cell r="H10">
            <v>-524.91999999999996</v>
          </cell>
          <cell r="I10">
            <v>132410.81</v>
          </cell>
          <cell r="J10">
            <v>55981.020000000004</v>
          </cell>
          <cell r="K10">
            <v>60709.30999999999</v>
          </cell>
          <cell r="L10">
            <v>37913.550000000003</v>
          </cell>
          <cell r="M10">
            <v>58577.970000000008</v>
          </cell>
          <cell r="N10">
            <v>308.55</v>
          </cell>
          <cell r="O10">
            <v>0</v>
          </cell>
          <cell r="P10">
            <v>345901.21</v>
          </cell>
        </row>
        <row r="11">
          <cell r="F11" t="str">
            <v>01147</v>
          </cell>
          <cell r="G11">
            <v>187415.26</v>
          </cell>
          <cell r="H11">
            <v>-187415.25999999998</v>
          </cell>
          <cell r="I11">
            <v>13107635.380000003</v>
          </cell>
          <cell r="J11">
            <v>5346076.04</v>
          </cell>
          <cell r="K11">
            <v>6839262.8200000012</v>
          </cell>
          <cell r="L11">
            <v>2878227.1900000004</v>
          </cell>
          <cell r="M11">
            <v>2248841.8000000003</v>
          </cell>
          <cell r="N11">
            <v>129318.92999999998</v>
          </cell>
          <cell r="O11">
            <v>608629.14</v>
          </cell>
          <cell r="P11">
            <v>31157991.300000004</v>
          </cell>
        </row>
        <row r="12">
          <cell r="F12" t="str">
            <v>01158</v>
          </cell>
          <cell r="G12">
            <v>41723.020000000004</v>
          </cell>
          <cell r="H12">
            <v>-41723.019999999997</v>
          </cell>
          <cell r="I12">
            <v>1232605.72</v>
          </cell>
          <cell r="J12">
            <v>587204.46</v>
          </cell>
          <cell r="K12">
            <v>677212.03999999992</v>
          </cell>
          <cell r="L12">
            <v>220464.11000000002</v>
          </cell>
          <cell r="M12">
            <v>441999.87000000005</v>
          </cell>
          <cell r="N12">
            <v>11325.250000000002</v>
          </cell>
          <cell r="O12">
            <v>7868.77</v>
          </cell>
          <cell r="P12">
            <v>3178680.2199999997</v>
          </cell>
        </row>
        <row r="13">
          <cell r="F13" t="str">
            <v>01160</v>
          </cell>
          <cell r="G13">
            <v>37128.339999999997</v>
          </cell>
          <cell r="H13">
            <v>-37128.339999999997</v>
          </cell>
          <cell r="I13">
            <v>1813603.47</v>
          </cell>
          <cell r="J13">
            <v>690087.20000000007</v>
          </cell>
          <cell r="K13">
            <v>808200.29</v>
          </cell>
          <cell r="L13">
            <v>244697.74000000002</v>
          </cell>
          <cell r="M13">
            <v>604084.60000000009</v>
          </cell>
          <cell r="N13">
            <v>2166.73</v>
          </cell>
          <cell r="O13">
            <v>20157.830000000002</v>
          </cell>
          <cell r="P13">
            <v>4182997.8600000003</v>
          </cell>
        </row>
        <row r="14">
          <cell r="F14" t="str">
            <v>02250</v>
          </cell>
          <cell r="G14">
            <v>151499.74</v>
          </cell>
          <cell r="H14">
            <v>-151499.74</v>
          </cell>
          <cell r="I14">
            <v>10739211.280000003</v>
          </cell>
          <cell r="J14">
            <v>4835929.3400000008</v>
          </cell>
          <cell r="K14">
            <v>5485775.04</v>
          </cell>
          <cell r="L14">
            <v>2450147.6999999993</v>
          </cell>
          <cell r="M14">
            <v>2576293.120000001</v>
          </cell>
          <cell r="N14">
            <v>166968.54000000004</v>
          </cell>
          <cell r="O14">
            <v>83671.5</v>
          </cell>
          <cell r="P14">
            <v>26337996.520000003</v>
          </cell>
        </row>
        <row r="15">
          <cell r="F15" t="str">
            <v>02420</v>
          </cell>
          <cell r="G15">
            <v>63849.340000000004</v>
          </cell>
          <cell r="H15">
            <v>-63849.34</v>
          </cell>
          <cell r="I15">
            <v>2780182.9700000007</v>
          </cell>
          <cell r="J15">
            <v>1013109.1499999999</v>
          </cell>
          <cell r="K15">
            <v>1200168.73</v>
          </cell>
          <cell r="L15">
            <v>627808.96</v>
          </cell>
          <cell r="M15">
            <v>629870.04</v>
          </cell>
          <cell r="N15">
            <v>59849.95</v>
          </cell>
          <cell r="O15">
            <v>0</v>
          </cell>
          <cell r="P15">
            <v>6310989.8000000007</v>
          </cell>
        </row>
        <row r="16">
          <cell r="F16" t="str">
            <v>03017</v>
          </cell>
          <cell r="G16">
            <v>372490.03</v>
          </cell>
          <cell r="H16">
            <v>-372490.03</v>
          </cell>
          <cell r="I16">
            <v>65569254.229999959</v>
          </cell>
          <cell r="J16">
            <v>20604653.879999999</v>
          </cell>
          <cell r="K16">
            <v>29978680.010000009</v>
          </cell>
          <cell r="L16">
            <v>6562792.6799999997</v>
          </cell>
          <cell r="M16">
            <v>13030586.52</v>
          </cell>
          <cell r="N16">
            <v>470622.09000000008</v>
          </cell>
          <cell r="O16">
            <v>2174589.31</v>
          </cell>
          <cell r="P16">
            <v>138391178.71999997</v>
          </cell>
        </row>
        <row r="17">
          <cell r="F17" t="str">
            <v>03050</v>
          </cell>
          <cell r="I17">
            <v>486779.93</v>
          </cell>
          <cell r="J17">
            <v>273400.42999999993</v>
          </cell>
          <cell r="K17">
            <v>265989.06</v>
          </cell>
          <cell r="L17">
            <v>180415.35999999999</v>
          </cell>
          <cell r="M17">
            <v>238485.50000000003</v>
          </cell>
          <cell r="N17">
            <v>16323.749999999998</v>
          </cell>
          <cell r="O17">
            <v>15010.669999999998</v>
          </cell>
          <cell r="P17">
            <v>1476404.6999999997</v>
          </cell>
        </row>
        <row r="18">
          <cell r="F18" t="str">
            <v>03052</v>
          </cell>
          <cell r="G18">
            <v>61406.67</v>
          </cell>
          <cell r="H18">
            <v>-61406.67</v>
          </cell>
          <cell r="I18">
            <v>6342057.6500000004</v>
          </cell>
          <cell r="J18">
            <v>2326248.4699999997</v>
          </cell>
          <cell r="K18">
            <v>3206593.4499999983</v>
          </cell>
          <cell r="L18">
            <v>991853.75000000012</v>
          </cell>
          <cell r="M18">
            <v>1705951.2099999997</v>
          </cell>
          <cell r="N18">
            <v>93075.47</v>
          </cell>
          <cell r="O18">
            <v>43803.03</v>
          </cell>
          <cell r="P18">
            <v>14709583.029999999</v>
          </cell>
        </row>
        <row r="19">
          <cell r="F19" t="str">
            <v>03053</v>
          </cell>
          <cell r="G19">
            <v>36270.25</v>
          </cell>
          <cell r="H19">
            <v>-36270.25</v>
          </cell>
          <cell r="I19">
            <v>4440392.3</v>
          </cell>
          <cell r="J19">
            <v>1414589.8099999998</v>
          </cell>
          <cell r="K19">
            <v>2010069.4199999992</v>
          </cell>
          <cell r="L19">
            <v>770756.76</v>
          </cell>
          <cell r="M19">
            <v>895095.64000000013</v>
          </cell>
          <cell r="N19">
            <v>41531.639999999992</v>
          </cell>
          <cell r="O19">
            <v>273026.55</v>
          </cell>
          <cell r="P19">
            <v>9845462.120000001</v>
          </cell>
        </row>
        <row r="20">
          <cell r="F20" t="str">
            <v>03116</v>
          </cell>
          <cell r="G20">
            <v>144463.18</v>
          </cell>
          <cell r="H20">
            <v>-144463.18</v>
          </cell>
          <cell r="I20">
            <v>12362463.430000003</v>
          </cell>
          <cell r="J20">
            <v>4550227.6600000011</v>
          </cell>
          <cell r="K20">
            <v>6268083.9299999997</v>
          </cell>
          <cell r="L20">
            <v>1728469.6200000003</v>
          </cell>
          <cell r="M20">
            <v>2200607.15</v>
          </cell>
          <cell r="N20">
            <v>75340.510000000009</v>
          </cell>
          <cell r="O20">
            <v>29358.67</v>
          </cell>
          <cell r="P20">
            <v>27214550.970000006</v>
          </cell>
        </row>
        <row r="21">
          <cell r="F21" t="str">
            <v>03400</v>
          </cell>
          <cell r="G21">
            <v>277429.08</v>
          </cell>
          <cell r="H21">
            <v>-277429.07999999996</v>
          </cell>
          <cell r="I21">
            <v>41445460.519999996</v>
          </cell>
          <cell r="J21">
            <v>14655972.210000003</v>
          </cell>
          <cell r="K21">
            <v>19187905.530000009</v>
          </cell>
          <cell r="L21">
            <v>4868651.3500000006</v>
          </cell>
          <cell r="M21">
            <v>11638583.799999999</v>
          </cell>
          <cell r="N21">
            <v>422220.63000000006</v>
          </cell>
          <cell r="O21">
            <v>1360494.08</v>
          </cell>
          <cell r="P21">
            <v>93579288.11999999</v>
          </cell>
        </row>
        <row r="22">
          <cell r="F22" t="str">
            <v>04019</v>
          </cell>
          <cell r="G22">
            <v>53116.439999999995</v>
          </cell>
          <cell r="H22">
            <v>-53116.44</v>
          </cell>
          <cell r="I22">
            <v>2835864.9600000004</v>
          </cell>
          <cell r="J22">
            <v>1266945.1400000001</v>
          </cell>
          <cell r="K22">
            <v>1473105.2699999993</v>
          </cell>
          <cell r="L22">
            <v>582439.59</v>
          </cell>
          <cell r="M22">
            <v>911588.82000000007</v>
          </cell>
          <cell r="N22">
            <v>39040.890000000007</v>
          </cell>
          <cell r="O22">
            <v>50283.11</v>
          </cell>
          <cell r="P22">
            <v>7159267.7800000003</v>
          </cell>
        </row>
        <row r="23">
          <cell r="F23" t="str">
            <v>04069</v>
          </cell>
          <cell r="G23">
            <v>0</v>
          </cell>
          <cell r="H23">
            <v>0</v>
          </cell>
          <cell r="I23">
            <v>86688.37</v>
          </cell>
          <cell r="J23">
            <v>39298.57</v>
          </cell>
          <cell r="K23">
            <v>32863.43</v>
          </cell>
          <cell r="L23">
            <v>15396.3</v>
          </cell>
          <cell r="M23">
            <v>38163.009999999995</v>
          </cell>
          <cell r="N23">
            <v>719.06</v>
          </cell>
          <cell r="O23">
            <v>5022</v>
          </cell>
          <cell r="P23">
            <v>218150.74</v>
          </cell>
        </row>
        <row r="24">
          <cell r="F24" t="str">
            <v>04127</v>
          </cell>
          <cell r="G24">
            <v>40089.429999999993</v>
          </cell>
          <cell r="H24">
            <v>-40089.43</v>
          </cell>
          <cell r="I24">
            <v>1413127.1199999999</v>
          </cell>
          <cell r="J24">
            <v>751218.19999999984</v>
          </cell>
          <cell r="K24">
            <v>775441.71999999986</v>
          </cell>
          <cell r="L24">
            <v>233387.45999999996</v>
          </cell>
          <cell r="M24">
            <v>539656.49999999988</v>
          </cell>
          <cell r="N24">
            <v>22525.26</v>
          </cell>
          <cell r="O24">
            <v>68353.75</v>
          </cell>
          <cell r="P24">
            <v>3803710.0099999993</v>
          </cell>
        </row>
        <row r="25">
          <cell r="F25" t="str">
            <v>04129</v>
          </cell>
          <cell r="G25">
            <v>142596.81999999998</v>
          </cell>
          <cell r="H25">
            <v>-142596.82</v>
          </cell>
          <cell r="I25">
            <v>6035521.2699999996</v>
          </cell>
          <cell r="J25">
            <v>2357684.2700000005</v>
          </cell>
          <cell r="K25">
            <v>2796023.6100000003</v>
          </cell>
          <cell r="L25">
            <v>1270923.9900000002</v>
          </cell>
          <cell r="M25">
            <v>1473474.66</v>
          </cell>
          <cell r="N25">
            <v>157005.26999999996</v>
          </cell>
          <cell r="O25">
            <v>44117.52</v>
          </cell>
          <cell r="P25">
            <v>14134750.589999998</v>
          </cell>
        </row>
        <row r="26">
          <cell r="F26" t="str">
            <v>04222</v>
          </cell>
          <cell r="G26">
            <v>132228.09</v>
          </cell>
          <cell r="H26">
            <v>-132228.09</v>
          </cell>
          <cell r="I26">
            <v>5906356.3300000001</v>
          </cell>
          <cell r="J26">
            <v>2117672.9499999997</v>
          </cell>
          <cell r="K26">
            <v>2619700.6300000004</v>
          </cell>
          <cell r="L26">
            <v>755819.77999999991</v>
          </cell>
          <cell r="M26">
            <v>1154678.2399999998</v>
          </cell>
          <cell r="N26">
            <v>24497.37</v>
          </cell>
          <cell r="O26">
            <v>32463.530000000002</v>
          </cell>
          <cell r="P26">
            <v>12611188.829999998</v>
          </cell>
        </row>
        <row r="27">
          <cell r="F27" t="str">
            <v>04228</v>
          </cell>
          <cell r="G27">
            <v>100117.55</v>
          </cell>
          <cell r="H27">
            <v>-100117.55</v>
          </cell>
          <cell r="I27">
            <v>5289723.8099999996</v>
          </cell>
          <cell r="J27">
            <v>2024794.13</v>
          </cell>
          <cell r="K27">
            <v>2533238.0699999994</v>
          </cell>
          <cell r="L27">
            <v>857224.32000000007</v>
          </cell>
          <cell r="M27">
            <v>912995.87</v>
          </cell>
          <cell r="N27">
            <v>34328.26</v>
          </cell>
          <cell r="O27">
            <v>3543.08</v>
          </cell>
          <cell r="P27">
            <v>11655847.539999997</v>
          </cell>
        </row>
        <row r="28">
          <cell r="F28" t="str">
            <v>04246</v>
          </cell>
          <cell r="G28">
            <v>296711.07999999996</v>
          </cell>
          <cell r="H28">
            <v>-296711.08</v>
          </cell>
          <cell r="I28">
            <v>31236059.669999998</v>
          </cell>
          <cell r="J28">
            <v>12376955.960000001</v>
          </cell>
          <cell r="K28">
            <v>15232929.999999993</v>
          </cell>
          <cell r="L28">
            <v>4185136.4700000007</v>
          </cell>
          <cell r="M28">
            <v>5767770.4400000023</v>
          </cell>
          <cell r="N28">
            <v>307986.95000000007</v>
          </cell>
          <cell r="O28">
            <v>726627.34</v>
          </cell>
          <cell r="P28">
            <v>69833466.829999998</v>
          </cell>
        </row>
        <row r="29">
          <cell r="F29" t="str">
            <v>05121</v>
          </cell>
          <cell r="G29">
            <v>286768.43</v>
          </cell>
          <cell r="H29">
            <v>-286768.43</v>
          </cell>
          <cell r="I29">
            <v>18306952.459999997</v>
          </cell>
          <cell r="J29">
            <v>6313178.0699999994</v>
          </cell>
          <cell r="K29">
            <v>8341582.2300000004</v>
          </cell>
          <cell r="L29">
            <v>1727607.3800000001</v>
          </cell>
          <cell r="M29">
            <v>5194200.6799999988</v>
          </cell>
          <cell r="N29">
            <v>217586.08000000002</v>
          </cell>
          <cell r="O29">
            <v>345584.47000000003</v>
          </cell>
          <cell r="P29">
            <v>40446691.369999997</v>
          </cell>
        </row>
        <row r="30">
          <cell r="F30" t="str">
            <v>05313</v>
          </cell>
          <cell r="G30">
            <v>25764.149999999998</v>
          </cell>
          <cell r="H30">
            <v>-25764.15</v>
          </cell>
          <cell r="I30">
            <v>1257675.8700000001</v>
          </cell>
          <cell r="J30">
            <v>455150.16000000015</v>
          </cell>
          <cell r="K30">
            <v>597685.92999999982</v>
          </cell>
          <cell r="L30">
            <v>231229.31000000003</v>
          </cell>
          <cell r="M30">
            <v>333658.26999999996</v>
          </cell>
          <cell r="N30">
            <v>24842.219999999998</v>
          </cell>
          <cell r="O30">
            <v>17068.47</v>
          </cell>
          <cell r="P30">
            <v>2917310.2300000004</v>
          </cell>
        </row>
        <row r="31">
          <cell r="F31" t="str">
            <v>05323</v>
          </cell>
          <cell r="G31">
            <v>115529.18</v>
          </cell>
          <cell r="H31">
            <v>-115529.18000000001</v>
          </cell>
          <cell r="I31">
            <v>11030745.750000002</v>
          </cell>
          <cell r="J31">
            <v>3757239.9799999995</v>
          </cell>
          <cell r="K31">
            <v>5189236.6999999983</v>
          </cell>
          <cell r="L31">
            <v>1286045.56</v>
          </cell>
          <cell r="M31">
            <v>2351818.9699999997</v>
          </cell>
          <cell r="N31">
            <v>107474.35000000003</v>
          </cell>
          <cell r="O31">
            <v>296448.64000000007</v>
          </cell>
          <cell r="P31">
            <v>24019009.949999999</v>
          </cell>
        </row>
        <row r="32">
          <cell r="F32" t="str">
            <v>05401</v>
          </cell>
          <cell r="G32">
            <v>32690.02</v>
          </cell>
          <cell r="H32">
            <v>-32690.02</v>
          </cell>
          <cell r="I32">
            <v>2869239.28</v>
          </cell>
          <cell r="J32">
            <v>1379299.36</v>
          </cell>
          <cell r="K32">
            <v>1602656.9800000004</v>
          </cell>
          <cell r="L32">
            <v>431399.62</v>
          </cell>
          <cell r="M32">
            <v>628965.67000000016</v>
          </cell>
          <cell r="N32">
            <v>90835.970000000016</v>
          </cell>
          <cell r="O32">
            <v>32427.119999999999</v>
          </cell>
          <cell r="P32">
            <v>7034824</v>
          </cell>
        </row>
        <row r="33">
          <cell r="F33" t="str">
            <v>05402</v>
          </cell>
          <cell r="G33">
            <v>182309.28</v>
          </cell>
          <cell r="H33">
            <v>-182309.28</v>
          </cell>
          <cell r="I33">
            <v>5083867.1099999994</v>
          </cell>
          <cell r="J33">
            <v>2458114.0799999996</v>
          </cell>
          <cell r="K33">
            <v>2673737.1399999992</v>
          </cell>
          <cell r="L33">
            <v>607212.72</v>
          </cell>
          <cell r="M33">
            <v>9469789.1799999978</v>
          </cell>
          <cell r="N33">
            <v>78436.36</v>
          </cell>
          <cell r="O33">
            <v>84685.48</v>
          </cell>
          <cell r="P33">
            <v>20455842.069999997</v>
          </cell>
        </row>
        <row r="34">
          <cell r="F34" t="str">
            <v>06037</v>
          </cell>
          <cell r="G34">
            <v>426833.14999999997</v>
          </cell>
          <cell r="H34">
            <v>-426833.15</v>
          </cell>
          <cell r="I34">
            <v>93946248.510000035</v>
          </cell>
          <cell r="J34">
            <v>39528168.849999987</v>
          </cell>
          <cell r="K34">
            <v>45980746.660000011</v>
          </cell>
          <cell r="L34">
            <v>11331139.830000002</v>
          </cell>
          <cell r="M34">
            <v>16172634.190000001</v>
          </cell>
          <cell r="N34">
            <v>641027.85</v>
          </cell>
          <cell r="O34">
            <v>288068.57999999996</v>
          </cell>
          <cell r="P34">
            <v>207888034.47000006</v>
          </cell>
        </row>
        <row r="35">
          <cell r="F35" t="str">
            <v>06098</v>
          </cell>
          <cell r="G35">
            <v>0</v>
          </cell>
          <cell r="H35">
            <v>0</v>
          </cell>
          <cell r="I35">
            <v>7059163.4099999983</v>
          </cell>
          <cell r="J35">
            <v>1770147.54</v>
          </cell>
          <cell r="K35">
            <v>2980599.6399999997</v>
          </cell>
          <cell r="L35">
            <v>793250.56</v>
          </cell>
          <cell r="M35">
            <v>4945085</v>
          </cell>
          <cell r="N35">
            <v>34562.249999999993</v>
          </cell>
          <cell r="O35">
            <v>54666.09</v>
          </cell>
          <cell r="P35">
            <v>17637474.489999998</v>
          </cell>
        </row>
        <row r="36">
          <cell r="F36" t="str">
            <v>06101</v>
          </cell>
          <cell r="G36">
            <v>0</v>
          </cell>
          <cell r="H36">
            <v>0</v>
          </cell>
          <cell r="I36">
            <v>5587914.3799999999</v>
          </cell>
          <cell r="J36">
            <v>1470190.5200000003</v>
          </cell>
          <cell r="K36">
            <v>2326798.84</v>
          </cell>
          <cell r="L36">
            <v>667945.0900000002</v>
          </cell>
          <cell r="M36">
            <v>2950171.1100000003</v>
          </cell>
          <cell r="N36">
            <v>26025.829999999998</v>
          </cell>
          <cell r="O36">
            <v>53474.460000000006</v>
          </cell>
          <cell r="P36">
            <v>13082520.230000002</v>
          </cell>
        </row>
        <row r="37">
          <cell r="F37" t="str">
            <v>06103</v>
          </cell>
          <cell r="G37">
            <v>0</v>
          </cell>
          <cell r="H37">
            <v>0</v>
          </cell>
          <cell r="I37">
            <v>384819.49</v>
          </cell>
          <cell r="J37">
            <v>218850.47</v>
          </cell>
          <cell r="K37">
            <v>235043.95999999996</v>
          </cell>
          <cell r="L37">
            <v>56056.01</v>
          </cell>
          <cell r="M37">
            <v>281620.23999999993</v>
          </cell>
          <cell r="N37">
            <v>1700.75</v>
          </cell>
          <cell r="O37">
            <v>2879.78</v>
          </cell>
          <cell r="P37">
            <v>1180970.7</v>
          </cell>
        </row>
        <row r="38">
          <cell r="F38" t="str">
            <v>06112</v>
          </cell>
          <cell r="G38">
            <v>140519.85</v>
          </cell>
          <cell r="H38">
            <v>-140519.84999999998</v>
          </cell>
          <cell r="I38">
            <v>11556706.84</v>
          </cell>
          <cell r="J38">
            <v>4902322.8000000017</v>
          </cell>
          <cell r="K38">
            <v>6140759.6300000018</v>
          </cell>
          <cell r="L38">
            <v>1210404.3800000001</v>
          </cell>
          <cell r="M38">
            <v>3550130.9400000009</v>
          </cell>
          <cell r="N38">
            <v>122408.86</v>
          </cell>
          <cell r="O38">
            <v>35506.199999999997</v>
          </cell>
          <cell r="P38">
            <v>27518239.650000002</v>
          </cell>
        </row>
        <row r="39">
          <cell r="F39" t="str">
            <v>06114</v>
          </cell>
          <cell r="G39">
            <v>1228132.5899999999</v>
          </cell>
          <cell r="H39">
            <v>-1228132.5900000001</v>
          </cell>
          <cell r="I39">
            <v>113298744.24000002</v>
          </cell>
          <cell r="J39">
            <v>33998691.470000006</v>
          </cell>
          <cell r="K39">
            <v>49281879.599999979</v>
          </cell>
          <cell r="L39">
            <v>10326643.909999996</v>
          </cell>
          <cell r="M39">
            <v>25854081.979999997</v>
          </cell>
          <cell r="N39">
            <v>378344.01000000007</v>
          </cell>
          <cell r="O39">
            <v>2218819.33</v>
          </cell>
          <cell r="P39">
            <v>235357204.53999999</v>
          </cell>
        </row>
        <row r="40">
          <cell r="F40" t="str">
            <v>06117</v>
          </cell>
          <cell r="G40">
            <v>119370.77</v>
          </cell>
          <cell r="H40">
            <v>-119370.77</v>
          </cell>
          <cell r="I40">
            <v>22425465.939999998</v>
          </cell>
          <cell r="J40">
            <v>8694585.9199999999</v>
          </cell>
          <cell r="K40">
            <v>10771522.329999998</v>
          </cell>
          <cell r="L40">
            <v>1902185.83</v>
          </cell>
          <cell r="M40">
            <v>4392264.54</v>
          </cell>
          <cell r="N40">
            <v>75191.749999999985</v>
          </cell>
          <cell r="O40">
            <v>250282.68000000002</v>
          </cell>
          <cell r="P40">
            <v>48511498.989999995</v>
          </cell>
        </row>
        <row r="41">
          <cell r="F41" t="str">
            <v>06119</v>
          </cell>
          <cell r="G41">
            <v>197902.88999999998</v>
          </cell>
          <cell r="H41">
            <v>-197902.89</v>
          </cell>
          <cell r="I41">
            <v>50313927.789999984</v>
          </cell>
          <cell r="J41">
            <v>15738408.610000001</v>
          </cell>
          <cell r="K41">
            <v>22631311.919999983</v>
          </cell>
          <cell r="L41">
            <v>4680712.43</v>
          </cell>
          <cell r="M41">
            <v>18981803.399999999</v>
          </cell>
          <cell r="N41">
            <v>332465.8000000001</v>
          </cell>
          <cell r="O41">
            <v>960766.45</v>
          </cell>
          <cell r="P41">
            <v>113639396.39999998</v>
          </cell>
        </row>
        <row r="42">
          <cell r="F42" t="str">
            <v>06122</v>
          </cell>
          <cell r="G42">
            <v>0</v>
          </cell>
          <cell r="H42">
            <v>0</v>
          </cell>
          <cell r="I42">
            <v>7293461.0599999996</v>
          </cell>
          <cell r="J42">
            <v>1653844.2999999998</v>
          </cell>
          <cell r="K42">
            <v>2997103.810000001</v>
          </cell>
          <cell r="L42">
            <v>1036711.8400000001</v>
          </cell>
          <cell r="M42">
            <v>4896350.8499999987</v>
          </cell>
          <cell r="N42">
            <v>51841.74</v>
          </cell>
          <cell r="O42">
            <v>124784.94</v>
          </cell>
          <cell r="P42">
            <v>18054098.539999999</v>
          </cell>
        </row>
        <row r="43">
          <cell r="F43" t="str">
            <v>07002</v>
          </cell>
          <cell r="G43">
            <v>35583.25</v>
          </cell>
          <cell r="H43">
            <v>-35583.25</v>
          </cell>
          <cell r="I43">
            <v>2388240.91</v>
          </cell>
          <cell r="J43">
            <v>884565.69</v>
          </cell>
          <cell r="K43">
            <v>1166598.9900000005</v>
          </cell>
          <cell r="L43">
            <v>296550.58</v>
          </cell>
          <cell r="M43">
            <v>717098.00999999989</v>
          </cell>
          <cell r="N43">
            <v>32373.479999999996</v>
          </cell>
          <cell r="O43">
            <v>0</v>
          </cell>
          <cell r="P43">
            <v>5485427.6600000011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111510.07</v>
          </cell>
          <cell r="J44">
            <v>76361.759999999995</v>
          </cell>
          <cell r="K44">
            <v>72965.710000000006</v>
          </cell>
          <cell r="L44">
            <v>63558.819999999992</v>
          </cell>
          <cell r="M44">
            <v>61511.63</v>
          </cell>
          <cell r="N44">
            <v>3402.1299999999997</v>
          </cell>
          <cell r="O44">
            <v>18453.899999999998</v>
          </cell>
          <cell r="P44">
            <v>407764.02000000008</v>
          </cell>
        </row>
        <row r="45">
          <cell r="F45" t="str">
            <v>08122</v>
          </cell>
          <cell r="G45">
            <v>520993.44</v>
          </cell>
          <cell r="H45">
            <v>-520993.43999999994</v>
          </cell>
          <cell r="I45">
            <v>29918505.959999997</v>
          </cell>
          <cell r="J45">
            <v>12838698.179999998</v>
          </cell>
          <cell r="K45">
            <v>15006127.200000007</v>
          </cell>
          <cell r="L45">
            <v>3890234.7299999995</v>
          </cell>
          <cell r="M45">
            <v>6369779.2399999984</v>
          </cell>
          <cell r="N45">
            <v>115866.39000000001</v>
          </cell>
          <cell r="O45">
            <v>159612.20000000001</v>
          </cell>
          <cell r="P45">
            <v>68298823.900000006</v>
          </cell>
        </row>
        <row r="46">
          <cell r="F46" t="str">
            <v>08130</v>
          </cell>
          <cell r="G46">
            <v>56964.689999999995</v>
          </cell>
          <cell r="H46">
            <v>-56964.689999999995</v>
          </cell>
          <cell r="I46">
            <v>2492380.3699999996</v>
          </cell>
          <cell r="J46">
            <v>1139776.8899999999</v>
          </cell>
          <cell r="K46">
            <v>1289760.18</v>
          </cell>
          <cell r="L46">
            <v>402125.76</v>
          </cell>
          <cell r="M46">
            <v>1268276.8199999998</v>
          </cell>
          <cell r="N46">
            <v>8346.81</v>
          </cell>
          <cell r="O46">
            <v>18966.61</v>
          </cell>
          <cell r="P46">
            <v>6619633.4399999995</v>
          </cell>
        </row>
        <row r="47">
          <cell r="F47" t="str">
            <v>08401</v>
          </cell>
          <cell r="G47">
            <v>23302.62</v>
          </cell>
          <cell r="H47">
            <v>-23302.62</v>
          </cell>
          <cell r="I47">
            <v>4561162.3600000003</v>
          </cell>
          <cell r="J47">
            <v>2684948.8400000003</v>
          </cell>
          <cell r="K47">
            <v>2653601.4300000002</v>
          </cell>
          <cell r="L47">
            <v>834114.24000000011</v>
          </cell>
          <cell r="M47">
            <v>1246489.2400000002</v>
          </cell>
          <cell r="N47">
            <v>34532.29</v>
          </cell>
          <cell r="O47">
            <v>15652.82</v>
          </cell>
          <cell r="P47">
            <v>12030501.220000001</v>
          </cell>
        </row>
        <row r="48">
          <cell r="F48" t="str">
            <v>08402</v>
          </cell>
          <cell r="G48">
            <v>0</v>
          </cell>
          <cell r="H48">
            <v>0</v>
          </cell>
          <cell r="I48">
            <v>3181199.8499999996</v>
          </cell>
          <cell r="J48">
            <v>867173.26</v>
          </cell>
          <cell r="K48">
            <v>1432664.55</v>
          </cell>
          <cell r="L48">
            <v>386886.22</v>
          </cell>
          <cell r="M48">
            <v>2218498.33</v>
          </cell>
          <cell r="N48">
            <v>34636.420000000006</v>
          </cell>
          <cell r="O48">
            <v>102900.35000000002</v>
          </cell>
          <cell r="P48">
            <v>8223958.9799999986</v>
          </cell>
        </row>
        <row r="49">
          <cell r="F49" t="str">
            <v>08404</v>
          </cell>
          <cell r="G49">
            <v>285578.37999999995</v>
          </cell>
          <cell r="H49">
            <v>-285578.38</v>
          </cell>
          <cell r="I49">
            <v>8158220.0199999996</v>
          </cell>
          <cell r="J49">
            <v>4111929.46</v>
          </cell>
          <cell r="K49">
            <v>4534490.54</v>
          </cell>
          <cell r="L49">
            <v>1276264.9100000001</v>
          </cell>
          <cell r="M49">
            <v>1894735.0899999999</v>
          </cell>
          <cell r="N49">
            <v>34434.810000000005</v>
          </cell>
          <cell r="O49">
            <v>209128.52</v>
          </cell>
          <cell r="P49">
            <v>20219203.349999998</v>
          </cell>
        </row>
        <row r="50">
          <cell r="F50" t="str">
            <v>08458</v>
          </cell>
          <cell r="G50">
            <v>282260.68000000011</v>
          </cell>
          <cell r="H50">
            <v>-282260.68</v>
          </cell>
          <cell r="I50">
            <v>21279253.130000003</v>
          </cell>
          <cell r="J50">
            <v>8115701.6299999999</v>
          </cell>
          <cell r="K50">
            <v>9902677.9000000004</v>
          </cell>
          <cell r="L50">
            <v>2490296.5300000003</v>
          </cell>
          <cell r="M50">
            <v>4433153.4400000004</v>
          </cell>
          <cell r="N50">
            <v>135532.53999999995</v>
          </cell>
          <cell r="O50">
            <v>16527.11</v>
          </cell>
          <cell r="P50">
            <v>46373142.280000001</v>
          </cell>
        </row>
        <row r="51">
          <cell r="F51" t="str">
            <v>09013</v>
          </cell>
          <cell r="G51">
            <v>17006.57</v>
          </cell>
          <cell r="H51">
            <v>-17006.57</v>
          </cell>
          <cell r="I51">
            <v>951396.24</v>
          </cell>
          <cell r="J51">
            <v>600141.98</v>
          </cell>
          <cell r="K51">
            <v>532976.71</v>
          </cell>
          <cell r="L51">
            <v>242449.68999999997</v>
          </cell>
          <cell r="M51">
            <v>639656.0900000002</v>
          </cell>
          <cell r="N51">
            <v>8569.6899999999987</v>
          </cell>
          <cell r="O51">
            <v>1325.03</v>
          </cell>
          <cell r="P51">
            <v>2976515.43</v>
          </cell>
        </row>
        <row r="52">
          <cell r="F52" t="str">
            <v>09075</v>
          </cell>
          <cell r="G52">
            <v>113808.47999999998</v>
          </cell>
          <cell r="H52">
            <v>-113808.48000000001</v>
          </cell>
          <cell r="I52">
            <v>2926660.55</v>
          </cell>
          <cell r="J52">
            <v>1229903.7000000002</v>
          </cell>
          <cell r="K52">
            <v>1632201.17</v>
          </cell>
          <cell r="L52">
            <v>711429.57000000007</v>
          </cell>
          <cell r="M52">
            <v>971786.16</v>
          </cell>
          <cell r="N52">
            <v>172323.40999999997</v>
          </cell>
          <cell r="O52">
            <v>50006.840000000011</v>
          </cell>
          <cell r="P52">
            <v>7694311.4000000004</v>
          </cell>
        </row>
        <row r="53">
          <cell r="F53" t="str">
            <v>09102</v>
          </cell>
          <cell r="G53">
            <v>0</v>
          </cell>
          <cell r="H53">
            <v>0</v>
          </cell>
          <cell r="I53">
            <v>196446.87999999998</v>
          </cell>
          <cell r="J53">
            <v>100622.51</v>
          </cell>
          <cell r="K53">
            <v>120704.50000000003</v>
          </cell>
          <cell r="L53">
            <v>91232.390000000014</v>
          </cell>
          <cell r="M53">
            <v>102352.88999999998</v>
          </cell>
          <cell r="N53">
            <v>3040.67</v>
          </cell>
          <cell r="O53">
            <v>14423.74</v>
          </cell>
          <cell r="P53">
            <v>628823.58000000007</v>
          </cell>
        </row>
        <row r="54">
          <cell r="F54" t="str">
            <v>09206</v>
          </cell>
          <cell r="G54">
            <v>201672.05999999997</v>
          </cell>
          <cell r="H54">
            <v>-201672.06</v>
          </cell>
          <cell r="I54">
            <v>22699797.869999997</v>
          </cell>
          <cell r="J54">
            <v>8936731.6400000006</v>
          </cell>
          <cell r="K54">
            <v>11156347.169999996</v>
          </cell>
          <cell r="L54">
            <v>3544823.4999999981</v>
          </cell>
          <cell r="M54">
            <v>5254033.0700000012</v>
          </cell>
          <cell r="N54">
            <v>143111.82</v>
          </cell>
          <cell r="O54">
            <v>667705.07999999996</v>
          </cell>
          <cell r="P54">
            <v>52402550.149999991</v>
          </cell>
        </row>
        <row r="55">
          <cell r="F55" t="str">
            <v>09207</v>
          </cell>
          <cell r="G55">
            <v>15633.14</v>
          </cell>
          <cell r="H55">
            <v>-15633.14</v>
          </cell>
          <cell r="I55">
            <v>734055.88000000012</v>
          </cell>
          <cell r="J55">
            <v>333410.87</v>
          </cell>
          <cell r="K55">
            <v>346133.17</v>
          </cell>
          <cell r="L55">
            <v>307257.06000000006</v>
          </cell>
          <cell r="M55">
            <v>198364.61000000002</v>
          </cell>
          <cell r="N55">
            <v>23843.75</v>
          </cell>
          <cell r="O55">
            <v>0</v>
          </cell>
          <cell r="P55">
            <v>1943065.34</v>
          </cell>
        </row>
        <row r="56">
          <cell r="F56" t="str">
            <v>09209</v>
          </cell>
          <cell r="G56">
            <v>35215.670000000013</v>
          </cell>
          <cell r="H56">
            <v>-35215.67</v>
          </cell>
          <cell r="I56">
            <v>1370675.65</v>
          </cell>
          <cell r="J56">
            <v>558051.62</v>
          </cell>
          <cell r="K56">
            <v>637059.06999999983</v>
          </cell>
          <cell r="L56">
            <v>287098.36</v>
          </cell>
          <cell r="M56">
            <v>869805.08999999985</v>
          </cell>
          <cell r="N56">
            <v>5522.9000000000005</v>
          </cell>
          <cell r="O56">
            <v>36180.910000000003</v>
          </cell>
          <cell r="P56">
            <v>3764393.5999999996</v>
          </cell>
        </row>
        <row r="57">
          <cell r="F57" t="str">
            <v>10003</v>
          </cell>
          <cell r="G57">
            <v>572.85</v>
          </cell>
          <cell r="H57">
            <v>-572.85</v>
          </cell>
          <cell r="I57">
            <v>248210.7</v>
          </cell>
          <cell r="J57">
            <v>158135.72</v>
          </cell>
          <cell r="K57">
            <v>186652.2</v>
          </cell>
          <cell r="L57">
            <v>72691.359999999986</v>
          </cell>
          <cell r="M57">
            <v>421649.20000000007</v>
          </cell>
          <cell r="N57">
            <v>8504.4600000000009</v>
          </cell>
          <cell r="O57">
            <v>0</v>
          </cell>
          <cell r="P57">
            <v>1095843.6400000001</v>
          </cell>
        </row>
        <row r="58">
          <cell r="F58" t="str">
            <v>10050</v>
          </cell>
          <cell r="G58">
            <v>28897.210000000003</v>
          </cell>
          <cell r="H58">
            <v>-28897.21</v>
          </cell>
          <cell r="I58">
            <v>1064629.8799999999</v>
          </cell>
          <cell r="J58">
            <v>487861.74</v>
          </cell>
          <cell r="K58">
            <v>580834.52</v>
          </cell>
          <cell r="L58">
            <v>217321.67999999996</v>
          </cell>
          <cell r="M58">
            <v>321624.13000000006</v>
          </cell>
          <cell r="N58">
            <v>26301.95</v>
          </cell>
          <cell r="O58">
            <v>0</v>
          </cell>
          <cell r="P58">
            <v>2698573.9</v>
          </cell>
        </row>
        <row r="59">
          <cell r="F59" t="str">
            <v>10065</v>
          </cell>
          <cell r="G59">
            <v>4099.5700000000006</v>
          </cell>
          <cell r="H59">
            <v>-4099.57</v>
          </cell>
          <cell r="I59">
            <v>414844.77</v>
          </cell>
          <cell r="J59">
            <v>284390.34000000003</v>
          </cell>
          <cell r="K59">
            <v>222822.02000000005</v>
          </cell>
          <cell r="L59">
            <v>206265.71</v>
          </cell>
          <cell r="M59">
            <v>242677.75</v>
          </cell>
          <cell r="N59">
            <v>29115.289999999994</v>
          </cell>
          <cell r="O59">
            <v>10680.38</v>
          </cell>
          <cell r="P59">
            <v>1410796.26</v>
          </cell>
        </row>
        <row r="60">
          <cell r="F60" t="str">
            <v>10070</v>
          </cell>
          <cell r="G60">
            <v>36499.160000000003</v>
          </cell>
          <cell r="H60">
            <v>-36499.160000000003</v>
          </cell>
          <cell r="I60">
            <v>1329391.0099999998</v>
          </cell>
          <cell r="J60">
            <v>514879.02000000008</v>
          </cell>
          <cell r="K60">
            <v>684867.9</v>
          </cell>
          <cell r="L60">
            <v>256494.54</v>
          </cell>
          <cell r="M60">
            <v>469369.05</v>
          </cell>
          <cell r="N60">
            <v>44009.62</v>
          </cell>
          <cell r="O60">
            <v>25876.73</v>
          </cell>
          <cell r="P60">
            <v>3324887.8699999996</v>
          </cell>
        </row>
        <row r="61">
          <cell r="F61" t="str">
            <v>10309</v>
          </cell>
          <cell r="G61">
            <v>32225.040000000001</v>
          </cell>
          <cell r="H61">
            <v>-32225.040000000001</v>
          </cell>
          <cell r="I61">
            <v>1586647.8000000003</v>
          </cell>
          <cell r="J61">
            <v>727635.35000000009</v>
          </cell>
          <cell r="K61">
            <v>816266.13000000012</v>
          </cell>
          <cell r="L61">
            <v>303200.93000000005</v>
          </cell>
          <cell r="M61">
            <v>526361.37999999989</v>
          </cell>
          <cell r="N61">
            <v>31038.44</v>
          </cell>
          <cell r="O61">
            <v>0</v>
          </cell>
          <cell r="P61">
            <v>3991150.0300000003</v>
          </cell>
        </row>
        <row r="62">
          <cell r="F62" t="str">
            <v>11001</v>
          </cell>
          <cell r="G62">
            <v>282445.53999999998</v>
          </cell>
          <cell r="H62">
            <v>-282445.53999999998</v>
          </cell>
          <cell r="I62">
            <v>55844543.460000001</v>
          </cell>
          <cell r="J62">
            <v>18405723.149999999</v>
          </cell>
          <cell r="K62">
            <v>27288932.150000002</v>
          </cell>
          <cell r="L62">
            <v>9305440.0399999972</v>
          </cell>
          <cell r="M62">
            <v>9690408.8299999963</v>
          </cell>
          <cell r="N62">
            <v>567398.08000000019</v>
          </cell>
          <cell r="O62">
            <v>336437.32</v>
          </cell>
          <cell r="P62">
            <v>121438883.02999999</v>
          </cell>
        </row>
        <row r="63">
          <cell r="F63" t="str">
            <v>11051</v>
          </cell>
          <cell r="G63">
            <v>147942.49999999997</v>
          </cell>
          <cell r="H63">
            <v>-147942.5</v>
          </cell>
          <cell r="I63">
            <v>8022114.0499999989</v>
          </cell>
          <cell r="J63">
            <v>3224351.29</v>
          </cell>
          <cell r="K63">
            <v>4105849.8500000006</v>
          </cell>
          <cell r="L63">
            <v>1187376.9100000001</v>
          </cell>
          <cell r="M63">
            <v>1467340.03</v>
          </cell>
          <cell r="N63">
            <v>141565.23000000004</v>
          </cell>
          <cell r="O63">
            <v>408687.08</v>
          </cell>
          <cell r="P63">
            <v>18557284.440000001</v>
          </cell>
        </row>
        <row r="64">
          <cell r="F64" t="str">
            <v>11054</v>
          </cell>
          <cell r="G64">
            <v>11086.88</v>
          </cell>
          <cell r="H64">
            <v>-11086.88</v>
          </cell>
          <cell r="I64">
            <v>107030.61</v>
          </cell>
          <cell r="J64">
            <v>63847.59</v>
          </cell>
          <cell r="K64">
            <v>60383.639999999985</v>
          </cell>
          <cell r="L64">
            <v>37685.680000000008</v>
          </cell>
          <cell r="M64">
            <v>71240.010000000009</v>
          </cell>
          <cell r="N64">
            <v>311.22000000000003</v>
          </cell>
          <cell r="O64">
            <v>22220.66</v>
          </cell>
          <cell r="P64">
            <v>362719.41</v>
          </cell>
        </row>
        <row r="65">
          <cell r="F65" t="str">
            <v>11056</v>
          </cell>
          <cell r="G65">
            <v>23521</v>
          </cell>
          <cell r="H65">
            <v>-23521</v>
          </cell>
          <cell r="I65">
            <v>879119.37</v>
          </cell>
          <cell r="J65">
            <v>277348.63000000006</v>
          </cell>
          <cell r="K65">
            <v>383524.54999999993</v>
          </cell>
          <cell r="L65">
            <v>102110.03999999998</v>
          </cell>
          <cell r="M65">
            <v>252854.69999999998</v>
          </cell>
          <cell r="N65">
            <v>6461.17</v>
          </cell>
          <cell r="O65">
            <v>38177.410000000003</v>
          </cell>
          <cell r="P65">
            <v>1939595.8699999996</v>
          </cell>
        </row>
        <row r="66">
          <cell r="F66" t="str">
            <v>12110</v>
          </cell>
          <cell r="G66">
            <v>41075.499999999993</v>
          </cell>
          <cell r="H66">
            <v>-41075.5</v>
          </cell>
          <cell r="I66">
            <v>1721143.82</v>
          </cell>
          <cell r="J66">
            <v>719341.37</v>
          </cell>
          <cell r="K66">
            <v>854373.77</v>
          </cell>
          <cell r="L66">
            <v>346982.83999999997</v>
          </cell>
          <cell r="M66">
            <v>420114.23</v>
          </cell>
          <cell r="N66">
            <v>13662.239999999998</v>
          </cell>
          <cell r="O66">
            <v>17250.2</v>
          </cell>
          <cell r="P66">
            <v>4092868.47</v>
          </cell>
        </row>
        <row r="67">
          <cell r="F67" t="str">
            <v>13073</v>
          </cell>
          <cell r="G67">
            <v>98518.180000000022</v>
          </cell>
          <cell r="H67">
            <v>-98518.18</v>
          </cell>
          <cell r="I67">
            <v>7711905.959999999</v>
          </cell>
          <cell r="J67">
            <v>3173871.34</v>
          </cell>
          <cell r="K67">
            <v>3699863.29</v>
          </cell>
          <cell r="L67">
            <v>2117799.06</v>
          </cell>
          <cell r="M67">
            <v>1849369.26</v>
          </cell>
          <cell r="N67">
            <v>108627.48</v>
          </cell>
          <cell r="O67">
            <v>556404.09</v>
          </cell>
          <cell r="P67">
            <v>19217840.48</v>
          </cell>
        </row>
        <row r="68">
          <cell r="F68" t="str">
            <v>13144</v>
          </cell>
          <cell r="G68">
            <v>93963.729999999981</v>
          </cell>
          <cell r="H68">
            <v>-93963.73</v>
          </cell>
          <cell r="I68">
            <v>10654776.08</v>
          </cell>
          <cell r="J68">
            <v>4741004.91</v>
          </cell>
          <cell r="K68">
            <v>5347207.3999999985</v>
          </cell>
          <cell r="L68">
            <v>1965721.73</v>
          </cell>
          <cell r="M68">
            <v>1537447.92</v>
          </cell>
          <cell r="N68">
            <v>115386.63</v>
          </cell>
          <cell r="O68">
            <v>146347.98000000001</v>
          </cell>
          <cell r="P68">
            <v>24507892.649999999</v>
          </cell>
        </row>
        <row r="69">
          <cell r="F69" t="str">
            <v>13146</v>
          </cell>
          <cell r="G69">
            <v>96026.2</v>
          </cell>
          <cell r="H69">
            <v>-96026.2</v>
          </cell>
          <cell r="I69">
            <v>4135320.0699999994</v>
          </cell>
          <cell r="J69">
            <v>1681550.3299999998</v>
          </cell>
          <cell r="K69">
            <v>1903066.2499999991</v>
          </cell>
          <cell r="L69">
            <v>678735.12</v>
          </cell>
          <cell r="M69">
            <v>792414.40999999992</v>
          </cell>
          <cell r="N69">
            <v>153361.89999999994</v>
          </cell>
          <cell r="O69">
            <v>139277.91999999998</v>
          </cell>
          <cell r="P69">
            <v>9483725.9999999981</v>
          </cell>
        </row>
        <row r="70">
          <cell r="F70" t="str">
            <v>13151</v>
          </cell>
          <cell r="G70">
            <v>20726.97</v>
          </cell>
          <cell r="H70">
            <v>-20726.97</v>
          </cell>
          <cell r="I70">
            <v>1094433.77</v>
          </cell>
          <cell r="J70">
            <v>504935.56</v>
          </cell>
          <cell r="K70">
            <v>530592.7300000001</v>
          </cell>
          <cell r="L70">
            <v>278006.75</v>
          </cell>
          <cell r="M70">
            <v>224379.78000000003</v>
          </cell>
          <cell r="N70">
            <v>18909.240000000002</v>
          </cell>
          <cell r="O70">
            <v>0</v>
          </cell>
          <cell r="P70">
            <v>2651257.83</v>
          </cell>
        </row>
        <row r="71">
          <cell r="F71" t="str">
            <v>13156</v>
          </cell>
          <cell r="G71">
            <v>43002.119999999995</v>
          </cell>
          <cell r="H71">
            <v>-43002.12</v>
          </cell>
          <cell r="I71">
            <v>2192372.5099999998</v>
          </cell>
          <cell r="J71">
            <v>970788.95</v>
          </cell>
          <cell r="K71">
            <v>1169166.0100000002</v>
          </cell>
          <cell r="L71">
            <v>521934.84999999992</v>
          </cell>
          <cell r="M71">
            <v>608850.07000000018</v>
          </cell>
          <cell r="N71">
            <v>26366.739999999998</v>
          </cell>
          <cell r="O71">
            <v>0</v>
          </cell>
          <cell r="P71">
            <v>5489479.1300000008</v>
          </cell>
        </row>
        <row r="72">
          <cell r="F72" t="str">
            <v>13160</v>
          </cell>
          <cell r="G72">
            <v>0</v>
          </cell>
          <cell r="H72">
            <v>0</v>
          </cell>
          <cell r="I72">
            <v>5539292.0100000016</v>
          </cell>
          <cell r="J72">
            <v>2386849.1599999997</v>
          </cell>
          <cell r="K72">
            <v>2936201.5099999993</v>
          </cell>
          <cell r="L72">
            <v>1408080.7</v>
          </cell>
          <cell r="M72">
            <v>974997.6399999999</v>
          </cell>
          <cell r="N72">
            <v>52568.899999999987</v>
          </cell>
          <cell r="O72">
            <v>205802.71999999997</v>
          </cell>
          <cell r="P72">
            <v>13503792.640000002</v>
          </cell>
        </row>
        <row r="73">
          <cell r="F73" t="str">
            <v>13161</v>
          </cell>
          <cell r="G73">
            <v>70419.420000000027</v>
          </cell>
          <cell r="H73">
            <v>-70419.42</v>
          </cell>
          <cell r="I73">
            <v>31567906.239999987</v>
          </cell>
          <cell r="J73">
            <v>11440723.23</v>
          </cell>
          <cell r="K73">
            <v>15775377.350000005</v>
          </cell>
          <cell r="L73">
            <v>4767296.4400000004</v>
          </cell>
          <cell r="M73">
            <v>5614555.4900000012</v>
          </cell>
          <cell r="N73">
            <v>263618.84000000003</v>
          </cell>
          <cell r="O73">
            <v>152575.23000000001</v>
          </cell>
          <cell r="P73">
            <v>69582052.819999993</v>
          </cell>
        </row>
        <row r="74">
          <cell r="F74" t="str">
            <v>13165</v>
          </cell>
          <cell r="G74">
            <v>174258.97</v>
          </cell>
          <cell r="H74">
            <v>-174258.97</v>
          </cell>
          <cell r="I74">
            <v>9073290.4700000025</v>
          </cell>
          <cell r="J74">
            <v>3521632.16</v>
          </cell>
          <cell r="K74">
            <v>4580727.3499999996</v>
          </cell>
          <cell r="L74">
            <v>1387039.7499999998</v>
          </cell>
          <cell r="M74">
            <v>1253213.2500000002</v>
          </cell>
          <cell r="N74">
            <v>47684.76</v>
          </cell>
          <cell r="O74">
            <v>33971.78</v>
          </cell>
          <cell r="P74">
            <v>19897559.520000007</v>
          </cell>
        </row>
        <row r="75">
          <cell r="F75" t="str">
            <v>13167</v>
          </cell>
          <cell r="G75">
            <v>22545.260000000002</v>
          </cell>
          <cell r="H75">
            <v>-22545.26</v>
          </cell>
          <cell r="I75">
            <v>982297.42</v>
          </cell>
          <cell r="J75">
            <v>453464.05000000005</v>
          </cell>
          <cell r="K75">
            <v>477408.35000000015</v>
          </cell>
          <cell r="L75">
            <v>163495</v>
          </cell>
          <cell r="M75">
            <v>219889.63</v>
          </cell>
          <cell r="N75">
            <v>28792.75</v>
          </cell>
          <cell r="O75">
            <v>32546.309999999998</v>
          </cell>
          <cell r="P75">
            <v>2357893.5100000002</v>
          </cell>
        </row>
        <row r="76">
          <cell r="F76" t="str">
            <v>13301</v>
          </cell>
          <cell r="G76">
            <v>109106.24000000001</v>
          </cell>
          <cell r="H76">
            <v>-109106.24000000001</v>
          </cell>
          <cell r="I76">
            <v>2765487.1700000004</v>
          </cell>
          <cell r="J76">
            <v>2012321.8800000001</v>
          </cell>
          <cell r="K76">
            <v>1804975.0500000005</v>
          </cell>
          <cell r="L76">
            <v>615132.25</v>
          </cell>
          <cell r="M76">
            <v>978068.90999999992</v>
          </cell>
          <cell r="N76">
            <v>104959.89000000001</v>
          </cell>
          <cell r="O76">
            <v>0</v>
          </cell>
          <cell r="P76">
            <v>8280945.1500000013</v>
          </cell>
        </row>
        <row r="77">
          <cell r="F77" t="str">
            <v>14005</v>
          </cell>
          <cell r="G77">
            <v>364726.4599999999</v>
          </cell>
          <cell r="H77">
            <v>-364726.45999999996</v>
          </cell>
          <cell r="I77">
            <v>14912007.740000002</v>
          </cell>
          <cell r="J77">
            <v>6244958.2400000002</v>
          </cell>
          <cell r="K77">
            <v>7835774.8099999987</v>
          </cell>
          <cell r="L77">
            <v>2267219.64</v>
          </cell>
          <cell r="M77">
            <v>3726481.0699999989</v>
          </cell>
          <cell r="N77">
            <v>140067.74</v>
          </cell>
          <cell r="O77">
            <v>24534.89</v>
          </cell>
          <cell r="P77">
            <v>35151044.130000003</v>
          </cell>
        </row>
        <row r="78">
          <cell r="F78" t="str">
            <v>14028</v>
          </cell>
          <cell r="G78">
            <v>94375.05</v>
          </cell>
          <cell r="H78">
            <v>-94375.05</v>
          </cell>
          <cell r="I78">
            <v>7671510.9099999983</v>
          </cell>
          <cell r="J78">
            <v>3558748.1900000009</v>
          </cell>
          <cell r="K78">
            <v>4220549.3600000003</v>
          </cell>
          <cell r="L78">
            <v>1724911.31</v>
          </cell>
          <cell r="M78">
            <v>1899138.3599999999</v>
          </cell>
          <cell r="N78">
            <v>94382.029999999984</v>
          </cell>
          <cell r="O78">
            <v>15453.14</v>
          </cell>
          <cell r="P78">
            <v>19184693.300000001</v>
          </cell>
        </row>
        <row r="79">
          <cell r="F79" t="str">
            <v>14064</v>
          </cell>
          <cell r="G79">
            <v>54193.54</v>
          </cell>
          <cell r="H79">
            <v>-54193.54</v>
          </cell>
          <cell r="I79">
            <v>2807646.7499999995</v>
          </cell>
          <cell r="J79">
            <v>1237052.07</v>
          </cell>
          <cell r="K79">
            <v>1561591.2199999997</v>
          </cell>
          <cell r="L79">
            <v>469050.14</v>
          </cell>
          <cell r="M79">
            <v>901703.04999999993</v>
          </cell>
          <cell r="N79">
            <v>74812.389999999985</v>
          </cell>
          <cell r="O79">
            <v>19908.47</v>
          </cell>
          <cell r="P79">
            <v>7071764.089999998</v>
          </cell>
        </row>
        <row r="80">
          <cell r="F80" t="str">
            <v>14065</v>
          </cell>
          <cell r="G80">
            <v>15800.16</v>
          </cell>
          <cell r="H80">
            <v>-15800.16</v>
          </cell>
          <cell r="I80">
            <v>913390.15999999992</v>
          </cell>
          <cell r="J80">
            <v>513905.22000000003</v>
          </cell>
          <cell r="K80">
            <v>579314.71000000008</v>
          </cell>
          <cell r="L80">
            <v>126312.66999999998</v>
          </cell>
          <cell r="M80">
            <v>441877.87000000005</v>
          </cell>
          <cell r="N80">
            <v>9405.9800000000014</v>
          </cell>
          <cell r="O80">
            <v>0</v>
          </cell>
          <cell r="P80">
            <v>2584206.61</v>
          </cell>
        </row>
        <row r="81">
          <cell r="F81" t="str">
            <v>14066</v>
          </cell>
          <cell r="G81">
            <v>104072.23</v>
          </cell>
          <cell r="H81">
            <v>-104072.23</v>
          </cell>
          <cell r="I81">
            <v>5161863.1700000009</v>
          </cell>
          <cell r="J81">
            <v>1887163.7700000003</v>
          </cell>
          <cell r="K81">
            <v>2642746.4000000013</v>
          </cell>
          <cell r="L81">
            <v>465031.08999999991</v>
          </cell>
          <cell r="M81">
            <v>1001693.0300000001</v>
          </cell>
          <cell r="N81">
            <v>15036.44</v>
          </cell>
          <cell r="O81">
            <v>327</v>
          </cell>
          <cell r="P81">
            <v>11173860.900000002</v>
          </cell>
        </row>
        <row r="82">
          <cell r="F82" t="str">
            <v>14068</v>
          </cell>
          <cell r="G82">
            <v>81275.269999999975</v>
          </cell>
          <cell r="H82">
            <v>-81275.27</v>
          </cell>
          <cell r="I82">
            <v>7586251.2599999998</v>
          </cell>
          <cell r="J82">
            <v>2840899.22</v>
          </cell>
          <cell r="K82">
            <v>3792907.7999999993</v>
          </cell>
          <cell r="L82">
            <v>1034945.3199999997</v>
          </cell>
          <cell r="M82">
            <v>1312464.6399999997</v>
          </cell>
          <cell r="N82">
            <v>58963.000000000007</v>
          </cell>
          <cell r="O82">
            <v>189590.96</v>
          </cell>
          <cell r="P82">
            <v>16816022.199999999</v>
          </cell>
        </row>
        <row r="83">
          <cell r="F83" t="str">
            <v>14077</v>
          </cell>
          <cell r="G83">
            <v>0</v>
          </cell>
          <cell r="H83">
            <v>0</v>
          </cell>
          <cell r="I83">
            <v>1206257.8900000004</v>
          </cell>
          <cell r="J83">
            <v>588751.16</v>
          </cell>
          <cell r="K83">
            <v>625437.25999999978</v>
          </cell>
          <cell r="L83">
            <v>382594.7900000001</v>
          </cell>
          <cell r="M83">
            <v>423669.97</v>
          </cell>
          <cell r="N83">
            <v>32903.65</v>
          </cell>
          <cell r="O83">
            <v>32202.57</v>
          </cell>
          <cell r="P83">
            <v>3291817.29</v>
          </cell>
        </row>
        <row r="84">
          <cell r="F84" t="str">
            <v>14097</v>
          </cell>
          <cell r="G84">
            <v>33933.139999999992</v>
          </cell>
          <cell r="H84">
            <v>-33933.14</v>
          </cell>
          <cell r="I84">
            <v>1267651.3899999999</v>
          </cell>
          <cell r="J84">
            <v>739101.26</v>
          </cell>
          <cell r="K84">
            <v>812555.77000000025</v>
          </cell>
          <cell r="L84">
            <v>277428.52</v>
          </cell>
          <cell r="M84">
            <v>562208.06000000006</v>
          </cell>
          <cell r="N84">
            <v>22962.349999999995</v>
          </cell>
          <cell r="O84">
            <v>10991.46</v>
          </cell>
          <cell r="P84">
            <v>3692898.81</v>
          </cell>
        </row>
        <row r="85">
          <cell r="F85" t="str">
            <v>14099</v>
          </cell>
          <cell r="G85">
            <v>7600.55</v>
          </cell>
          <cell r="H85">
            <v>-7600.55</v>
          </cell>
          <cell r="I85">
            <v>670113.14</v>
          </cell>
          <cell r="J85">
            <v>369366.36000000004</v>
          </cell>
          <cell r="K85">
            <v>400903.02999999997</v>
          </cell>
          <cell r="L85">
            <v>129414.25000000001</v>
          </cell>
          <cell r="M85">
            <v>388438.41</v>
          </cell>
          <cell r="N85">
            <v>6890.9499999999989</v>
          </cell>
          <cell r="O85">
            <v>4722.16</v>
          </cell>
          <cell r="P85">
            <v>1969848.2999999998</v>
          </cell>
        </row>
        <row r="86">
          <cell r="F86" t="str">
            <v>14104</v>
          </cell>
          <cell r="G86">
            <v>0</v>
          </cell>
          <cell r="H86">
            <v>0</v>
          </cell>
          <cell r="I86">
            <v>230856.32000000001</v>
          </cell>
          <cell r="J86">
            <v>87339.500000000015</v>
          </cell>
          <cell r="K86">
            <v>97346.35</v>
          </cell>
          <cell r="L86">
            <v>30482.47</v>
          </cell>
          <cell r="M86">
            <v>87896.699999999983</v>
          </cell>
          <cell r="N86">
            <v>2687.63</v>
          </cell>
          <cell r="O86">
            <v>3266.36</v>
          </cell>
          <cell r="P86">
            <v>539875.32999999996</v>
          </cell>
        </row>
        <row r="87">
          <cell r="F87" t="str">
            <v>14117</v>
          </cell>
          <cell r="G87">
            <v>2593.2399999999998</v>
          </cell>
          <cell r="H87">
            <v>-2593.2399999999998</v>
          </cell>
          <cell r="I87">
            <v>1032522.57</v>
          </cell>
          <cell r="J87">
            <v>476565.56999999995</v>
          </cell>
          <cell r="K87">
            <v>494996.92000000004</v>
          </cell>
          <cell r="L87">
            <v>166004.32999999999</v>
          </cell>
          <cell r="M87">
            <v>222787.37</v>
          </cell>
          <cell r="N87">
            <v>7252.07</v>
          </cell>
          <cell r="O87">
            <v>145.12</v>
          </cell>
          <cell r="P87">
            <v>2400273.9500000002</v>
          </cell>
        </row>
        <row r="88">
          <cell r="F88" t="str">
            <v>14172</v>
          </cell>
          <cell r="G88">
            <v>125301.39</v>
          </cell>
          <cell r="H88">
            <v>-125301.39</v>
          </cell>
          <cell r="I88">
            <v>3213141.8699999996</v>
          </cell>
          <cell r="J88">
            <v>1304807.4000000001</v>
          </cell>
          <cell r="K88">
            <v>1642995.7899999998</v>
          </cell>
          <cell r="L88">
            <v>471695.02</v>
          </cell>
          <cell r="M88">
            <v>694436.45000000007</v>
          </cell>
          <cell r="N88">
            <v>51623.429999999993</v>
          </cell>
          <cell r="O88">
            <v>102106.04000000001</v>
          </cell>
          <cell r="P88">
            <v>7480806</v>
          </cell>
        </row>
        <row r="89">
          <cell r="F89" t="str">
            <v>14400</v>
          </cell>
          <cell r="G89">
            <v>22597.11</v>
          </cell>
          <cell r="H89">
            <v>-22597.11</v>
          </cell>
          <cell r="I89">
            <v>1140886.6400000001</v>
          </cell>
          <cell r="J89">
            <v>607495.18999999994</v>
          </cell>
          <cell r="K89">
            <v>703249.93</v>
          </cell>
          <cell r="L89">
            <v>248980</v>
          </cell>
          <cell r="M89">
            <v>584231.97000000009</v>
          </cell>
          <cell r="N89">
            <v>30944.95</v>
          </cell>
          <cell r="O89">
            <v>19683.78</v>
          </cell>
          <cell r="P89">
            <v>3335472.4600000004</v>
          </cell>
        </row>
        <row r="90">
          <cell r="F90" t="str">
            <v>15201</v>
          </cell>
          <cell r="G90">
            <v>0</v>
          </cell>
          <cell r="H90">
            <v>0</v>
          </cell>
          <cell r="I90">
            <v>22192346.400000002</v>
          </cell>
          <cell r="J90">
            <v>7462824.1999999983</v>
          </cell>
          <cell r="K90">
            <v>9948120.7499999963</v>
          </cell>
          <cell r="L90">
            <v>3189890.1600000006</v>
          </cell>
          <cell r="M90">
            <v>4650431.8900000006</v>
          </cell>
          <cell r="N90">
            <v>99132.54</v>
          </cell>
          <cell r="O90">
            <v>62952.89</v>
          </cell>
          <cell r="P90">
            <v>47605698.829999998</v>
          </cell>
        </row>
        <row r="91">
          <cell r="F91" t="str">
            <v>15204</v>
          </cell>
          <cell r="G91">
            <v>24546.77</v>
          </cell>
          <cell r="H91">
            <v>-24546.77</v>
          </cell>
          <cell r="I91">
            <v>4557701.4900000012</v>
          </cell>
          <cell r="J91">
            <v>1482238.5599999998</v>
          </cell>
          <cell r="K91">
            <v>1983200.7899999998</v>
          </cell>
          <cell r="L91">
            <v>526853.84</v>
          </cell>
          <cell r="M91">
            <v>1244826.76</v>
          </cell>
          <cell r="N91">
            <v>40129.760000000002</v>
          </cell>
          <cell r="O91">
            <v>85257.18</v>
          </cell>
          <cell r="P91">
            <v>9920208.3800000008</v>
          </cell>
        </row>
        <row r="92">
          <cell r="F92" t="str">
            <v>15206</v>
          </cell>
          <cell r="G92">
            <v>65926.91</v>
          </cell>
          <cell r="H92">
            <v>-65926.91</v>
          </cell>
          <cell r="I92">
            <v>7980230.5400000028</v>
          </cell>
          <cell r="J92">
            <v>3128935.8099999996</v>
          </cell>
          <cell r="K92">
            <v>3639414.4700000011</v>
          </cell>
          <cell r="L92">
            <v>1216009.7199999997</v>
          </cell>
          <cell r="M92">
            <v>1930223.36</v>
          </cell>
          <cell r="N92">
            <v>109678.09999999999</v>
          </cell>
          <cell r="O92">
            <v>8408.85</v>
          </cell>
          <cell r="P92">
            <v>18012900.850000005</v>
          </cell>
        </row>
        <row r="93">
          <cell r="F93" t="str">
            <v>16020</v>
          </cell>
          <cell r="G93">
            <v>0</v>
          </cell>
          <cell r="H93">
            <v>0</v>
          </cell>
          <cell r="I93">
            <v>232194.3</v>
          </cell>
          <cell r="J93">
            <v>201008.23000000004</v>
          </cell>
          <cell r="K93">
            <v>171119.36000000002</v>
          </cell>
          <cell r="L93">
            <v>95118.489999999991</v>
          </cell>
          <cell r="M93">
            <v>165090.69999999998</v>
          </cell>
          <cell r="N93">
            <v>21440.42</v>
          </cell>
          <cell r="O93">
            <v>13000</v>
          </cell>
          <cell r="P93">
            <v>898971.5</v>
          </cell>
        </row>
        <row r="94">
          <cell r="F94" t="str">
            <v>16046</v>
          </cell>
          <cell r="G94">
            <v>325.33</v>
          </cell>
          <cell r="H94">
            <v>-325.33</v>
          </cell>
          <cell r="I94">
            <v>286290.95</v>
          </cell>
          <cell r="J94">
            <v>151263.19</v>
          </cell>
          <cell r="K94">
            <v>167211.06000000006</v>
          </cell>
          <cell r="L94">
            <v>55536.649999999994</v>
          </cell>
          <cell r="M94">
            <v>239769.30000000002</v>
          </cell>
          <cell r="N94">
            <v>6559.0599999999995</v>
          </cell>
          <cell r="O94">
            <v>20978.65</v>
          </cell>
          <cell r="P94">
            <v>927608.86000000022</v>
          </cell>
        </row>
        <row r="95">
          <cell r="F95" t="str">
            <v>16048</v>
          </cell>
          <cell r="G95">
            <v>35562.260000000009</v>
          </cell>
          <cell r="H95">
            <v>-35562.259999999995</v>
          </cell>
          <cell r="I95">
            <v>1226860.29</v>
          </cell>
          <cell r="J95">
            <v>555261.74000000022</v>
          </cell>
          <cell r="K95">
            <v>623915.54999999993</v>
          </cell>
          <cell r="L95">
            <v>231496.90999999995</v>
          </cell>
          <cell r="M95">
            <v>340555.83000000007</v>
          </cell>
          <cell r="N95">
            <v>23272.280000000002</v>
          </cell>
          <cell r="O95">
            <v>63443.02</v>
          </cell>
          <cell r="P95">
            <v>3064805.62</v>
          </cell>
        </row>
        <row r="96">
          <cell r="F96" t="str">
            <v>16049</v>
          </cell>
          <cell r="G96">
            <v>96750.59</v>
          </cell>
          <cell r="H96">
            <v>-96750.590000000011</v>
          </cell>
          <cell r="I96">
            <v>4761367.8100000005</v>
          </cell>
          <cell r="J96">
            <v>2103025.19</v>
          </cell>
          <cell r="K96">
            <v>2375451.1100000003</v>
          </cell>
          <cell r="L96">
            <v>700885.57000000018</v>
          </cell>
          <cell r="M96">
            <v>1206021.54</v>
          </cell>
          <cell r="N96">
            <v>21835.06</v>
          </cell>
          <cell r="O96">
            <v>20591.940000000002</v>
          </cell>
          <cell r="P96">
            <v>11189178.219999999</v>
          </cell>
        </row>
        <row r="97">
          <cell r="F97" t="str">
            <v>16050</v>
          </cell>
          <cell r="G97">
            <v>52337.78</v>
          </cell>
          <cell r="H97">
            <v>-52337.78</v>
          </cell>
          <cell r="I97">
            <v>6349651.7699999986</v>
          </cell>
          <cell r="J97">
            <v>2357275.4299999997</v>
          </cell>
          <cell r="K97">
            <v>2984033.4799999986</v>
          </cell>
          <cell r="L97">
            <v>730481.59</v>
          </cell>
          <cell r="M97">
            <v>1587633.9199999997</v>
          </cell>
          <cell r="N97">
            <v>37599.799999999996</v>
          </cell>
          <cell r="O97">
            <v>88738.86</v>
          </cell>
          <cell r="P97">
            <v>14135414.849999998</v>
          </cell>
        </row>
        <row r="98">
          <cell r="F98" t="str">
            <v>17001</v>
          </cell>
          <cell r="G98">
            <v>2761904.6600000015</v>
          </cell>
          <cell r="H98">
            <v>-2761904.6599999997</v>
          </cell>
          <cell r="I98">
            <v>237639903.39000002</v>
          </cell>
          <cell r="J98">
            <v>93606395.359999985</v>
          </cell>
          <cell r="K98">
            <v>106861876.29000002</v>
          </cell>
          <cell r="L98">
            <v>22915197.850000009</v>
          </cell>
          <cell r="M98">
            <v>65419057.300000012</v>
          </cell>
          <cell r="N98">
            <v>1033828.3699999998</v>
          </cell>
          <cell r="O98">
            <v>1186917.3</v>
          </cell>
          <cell r="P98">
            <v>528663175.86000007</v>
          </cell>
        </row>
        <row r="99">
          <cell r="F99" t="str">
            <v>17210</v>
          </cell>
          <cell r="G99">
            <v>769103.59999999974</v>
          </cell>
          <cell r="H99">
            <v>-769103.60000000009</v>
          </cell>
          <cell r="I99">
            <v>96148306.080000013</v>
          </cell>
          <cell r="J99">
            <v>34417389.280000001</v>
          </cell>
          <cell r="K99">
            <v>44328270.589999996</v>
          </cell>
          <cell r="L99">
            <v>10275694.499999996</v>
          </cell>
          <cell r="M99">
            <v>16025692.110000005</v>
          </cell>
          <cell r="N99">
            <v>340688.94999999995</v>
          </cell>
          <cell r="O99">
            <v>1187089.7699999996</v>
          </cell>
          <cell r="P99">
            <v>202723131.28000003</v>
          </cell>
        </row>
        <row r="100">
          <cell r="F100" t="str">
            <v>17216</v>
          </cell>
          <cell r="G100">
            <v>148822.41999999998</v>
          </cell>
          <cell r="H100">
            <v>-148822.42000000001</v>
          </cell>
          <cell r="I100">
            <v>18296700.020000003</v>
          </cell>
          <cell r="J100">
            <v>7289592.7400000002</v>
          </cell>
          <cell r="K100">
            <v>8757259.8199999984</v>
          </cell>
          <cell r="L100">
            <v>2782430.0900000003</v>
          </cell>
          <cell r="M100">
            <v>5071753.1199999973</v>
          </cell>
          <cell r="N100">
            <v>51932.999999999993</v>
          </cell>
          <cell r="O100">
            <v>249288.11000000002</v>
          </cell>
          <cell r="P100">
            <v>42498956.900000006</v>
          </cell>
        </row>
        <row r="101">
          <cell r="F101" t="str">
            <v>17400</v>
          </cell>
          <cell r="G101">
            <v>200589.52999999997</v>
          </cell>
          <cell r="H101">
            <v>-200589.53</v>
          </cell>
          <cell r="I101">
            <v>17517062.059999999</v>
          </cell>
          <cell r="J101">
            <v>6829662.9200000009</v>
          </cell>
          <cell r="K101">
            <v>7871749.5900000008</v>
          </cell>
          <cell r="L101">
            <v>1934317.22</v>
          </cell>
          <cell r="M101">
            <v>4694669.9200000009</v>
          </cell>
          <cell r="N101">
            <v>62906.520000000011</v>
          </cell>
          <cell r="O101">
            <v>147117.16000000003</v>
          </cell>
          <cell r="P101">
            <v>39057485.390000001</v>
          </cell>
        </row>
        <row r="102">
          <cell r="F102" t="str">
            <v>17401</v>
          </cell>
          <cell r="G102">
            <v>1217386.9699999997</v>
          </cell>
          <cell r="H102">
            <v>-1217386.97</v>
          </cell>
          <cell r="I102">
            <v>81177963.789999992</v>
          </cell>
          <cell r="J102">
            <v>32947495.730000004</v>
          </cell>
          <cell r="K102">
            <v>38424503.339999996</v>
          </cell>
          <cell r="L102">
            <v>9037969.4499999993</v>
          </cell>
          <cell r="M102">
            <v>17831827.410000004</v>
          </cell>
          <cell r="N102">
            <v>340955.85</v>
          </cell>
          <cell r="O102">
            <v>265269.37</v>
          </cell>
          <cell r="P102">
            <v>180025984.93999997</v>
          </cell>
        </row>
        <row r="103">
          <cell r="F103" t="str">
            <v>17402</v>
          </cell>
          <cell r="G103">
            <v>1666.17</v>
          </cell>
          <cell r="H103">
            <v>-1666.17</v>
          </cell>
          <cell r="I103">
            <v>6569648.2799999993</v>
          </cell>
          <cell r="J103">
            <v>1952905.0399999998</v>
          </cell>
          <cell r="K103">
            <v>2970614.1999999988</v>
          </cell>
          <cell r="L103">
            <v>637744.15</v>
          </cell>
          <cell r="M103">
            <v>1783502.29</v>
          </cell>
          <cell r="N103">
            <v>10475.42</v>
          </cell>
          <cell r="O103">
            <v>6385.68</v>
          </cell>
          <cell r="P103">
            <v>13931275.059999997</v>
          </cell>
        </row>
        <row r="104">
          <cell r="F104" t="str">
            <v>17403</v>
          </cell>
          <cell r="G104">
            <v>577196.53999999992</v>
          </cell>
          <cell r="H104">
            <v>-577196.54</v>
          </cell>
          <cell r="I104">
            <v>59134749.000000007</v>
          </cell>
          <cell r="J104">
            <v>21897044.790000007</v>
          </cell>
          <cell r="K104">
            <v>27461262.159999985</v>
          </cell>
          <cell r="L104">
            <v>6888156.4900000021</v>
          </cell>
          <cell r="M104">
            <v>12133808.480000002</v>
          </cell>
          <cell r="N104">
            <v>326173.71999999991</v>
          </cell>
          <cell r="O104">
            <v>173277.84</v>
          </cell>
          <cell r="P104">
            <v>128014472.48</v>
          </cell>
        </row>
        <row r="105">
          <cell r="F105" t="str">
            <v>17404</v>
          </cell>
          <cell r="G105">
            <v>27683.730000000003</v>
          </cell>
          <cell r="H105">
            <v>-27683.73</v>
          </cell>
          <cell r="I105">
            <v>830677.43</v>
          </cell>
          <cell r="J105">
            <v>300191.08</v>
          </cell>
          <cell r="K105">
            <v>389372.45</v>
          </cell>
          <cell r="L105">
            <v>159493.85000000003</v>
          </cell>
          <cell r="M105">
            <v>338583.98999999993</v>
          </cell>
          <cell r="N105">
            <v>7504.4500000000007</v>
          </cell>
          <cell r="O105">
            <v>0</v>
          </cell>
          <cell r="P105">
            <v>2025823.25</v>
          </cell>
        </row>
        <row r="106">
          <cell r="F106" t="str">
            <v>17405</v>
          </cell>
          <cell r="G106">
            <v>1354967.08</v>
          </cell>
          <cell r="H106">
            <v>-1354967.08</v>
          </cell>
          <cell r="I106">
            <v>78442826.849999964</v>
          </cell>
          <cell r="J106">
            <v>27123911.59</v>
          </cell>
          <cell r="K106">
            <v>36573755.610000007</v>
          </cell>
          <cell r="L106">
            <v>9052792.2400000021</v>
          </cell>
          <cell r="M106">
            <v>16558372.080000006</v>
          </cell>
          <cell r="N106">
            <v>448864.84000000008</v>
          </cell>
          <cell r="O106">
            <v>201059.09999999998</v>
          </cell>
          <cell r="P106">
            <v>168401582.31</v>
          </cell>
        </row>
        <row r="107">
          <cell r="F107" t="str">
            <v>17406</v>
          </cell>
          <cell r="G107">
            <v>157012.37000000002</v>
          </cell>
          <cell r="H107">
            <v>-157012.37</v>
          </cell>
          <cell r="I107">
            <v>13477556.279999999</v>
          </cell>
          <cell r="J107">
            <v>4367085.8000000007</v>
          </cell>
          <cell r="K107">
            <v>5788489.3999999976</v>
          </cell>
          <cell r="L107">
            <v>1683279.7599999995</v>
          </cell>
          <cell r="M107">
            <v>3848806.3299999996</v>
          </cell>
          <cell r="N107">
            <v>88003.78</v>
          </cell>
          <cell r="O107">
            <v>76708.989999999991</v>
          </cell>
          <cell r="P107">
            <v>29329930.339999992</v>
          </cell>
        </row>
        <row r="108">
          <cell r="F108" t="str">
            <v>17407</v>
          </cell>
          <cell r="G108">
            <v>168147.27</v>
          </cell>
          <cell r="H108">
            <v>-168147.27</v>
          </cell>
          <cell r="I108">
            <v>12297185.059999999</v>
          </cell>
          <cell r="J108">
            <v>5193217.1100000003</v>
          </cell>
          <cell r="K108">
            <v>5800227.1000000015</v>
          </cell>
          <cell r="L108">
            <v>1852029.02</v>
          </cell>
          <cell r="M108">
            <v>2452700.419999999</v>
          </cell>
          <cell r="N108">
            <v>107832.29000000002</v>
          </cell>
          <cell r="O108">
            <v>46129.69</v>
          </cell>
          <cell r="P108">
            <v>27749320.689999998</v>
          </cell>
        </row>
        <row r="109">
          <cell r="F109" t="str">
            <v>17408</v>
          </cell>
          <cell r="G109">
            <v>1477299.0899999996</v>
          </cell>
          <cell r="H109">
            <v>-1477299.09</v>
          </cell>
          <cell r="I109">
            <v>61453415.949999988</v>
          </cell>
          <cell r="J109">
            <v>24547156.999999996</v>
          </cell>
          <cell r="K109">
            <v>28451808.589999992</v>
          </cell>
          <cell r="L109">
            <v>6959660.1099999994</v>
          </cell>
          <cell r="M109">
            <v>10499806.499999998</v>
          </cell>
          <cell r="N109">
            <v>182246.05999999997</v>
          </cell>
          <cell r="O109">
            <v>281130.95</v>
          </cell>
          <cell r="P109">
            <v>132375225.15999998</v>
          </cell>
        </row>
        <row r="110">
          <cell r="F110" t="str">
            <v>17409</v>
          </cell>
          <cell r="G110">
            <v>100494.29999999999</v>
          </cell>
          <cell r="H110">
            <v>-100494.3</v>
          </cell>
          <cell r="I110">
            <v>28363253.560000002</v>
          </cell>
          <cell r="J110">
            <v>10479555.539999999</v>
          </cell>
          <cell r="K110">
            <v>13479519.25</v>
          </cell>
          <cell r="L110">
            <v>3252757.7400000007</v>
          </cell>
          <cell r="M110">
            <v>6867036.1699999999</v>
          </cell>
          <cell r="N110">
            <v>96921.580000000016</v>
          </cell>
          <cell r="O110">
            <v>750975</v>
          </cell>
          <cell r="P110">
            <v>63290018.840000004</v>
          </cell>
        </row>
        <row r="111">
          <cell r="F111" t="str">
            <v>17410</v>
          </cell>
          <cell r="G111">
            <v>172068.68000000002</v>
          </cell>
          <cell r="H111">
            <v>-172068.68</v>
          </cell>
          <cell r="I111">
            <v>22250146.849999998</v>
          </cell>
          <cell r="J111">
            <v>7596261.9499999993</v>
          </cell>
          <cell r="K111">
            <v>10044657.250000004</v>
          </cell>
          <cell r="L111">
            <v>2680972.7699999996</v>
          </cell>
          <cell r="M111">
            <v>7700777.4199999999</v>
          </cell>
          <cell r="N111">
            <v>69884.559999999983</v>
          </cell>
          <cell r="O111">
            <v>249587.78</v>
          </cell>
          <cell r="P111">
            <v>50592288.579999998</v>
          </cell>
        </row>
        <row r="112">
          <cell r="F112" t="str">
            <v>17411</v>
          </cell>
          <cell r="G112">
            <v>504518.28</v>
          </cell>
          <cell r="H112">
            <v>-504518.27999999997</v>
          </cell>
          <cell r="I112">
            <v>64667349.18</v>
          </cell>
          <cell r="J112">
            <v>25414175.619999994</v>
          </cell>
          <cell r="K112">
            <v>30567197.339999992</v>
          </cell>
          <cell r="L112">
            <v>7817376.3999999994</v>
          </cell>
          <cell r="M112">
            <v>12450752.100000003</v>
          </cell>
          <cell r="N112">
            <v>233323.91999999998</v>
          </cell>
          <cell r="O112">
            <v>681296.53000000014</v>
          </cell>
          <cell r="P112">
            <v>141831471.08999997</v>
          </cell>
        </row>
        <row r="113">
          <cell r="F113" t="str">
            <v>17412</v>
          </cell>
          <cell r="G113">
            <v>479821.49999999988</v>
          </cell>
          <cell r="H113">
            <v>-479821.5</v>
          </cell>
          <cell r="I113">
            <v>38547303.699999988</v>
          </cell>
          <cell r="J113">
            <v>17528942.360000007</v>
          </cell>
          <cell r="K113">
            <v>19102891.120000001</v>
          </cell>
          <cell r="L113">
            <v>4064579.129999998</v>
          </cell>
          <cell r="M113">
            <v>8247108.0399999991</v>
          </cell>
          <cell r="N113">
            <v>83375.13</v>
          </cell>
          <cell r="O113">
            <v>354140.24</v>
          </cell>
          <cell r="P113">
            <v>87928339.719999984</v>
          </cell>
        </row>
        <row r="114">
          <cell r="F114" t="str">
            <v>17414</v>
          </cell>
          <cell r="G114">
            <v>1243233.3100000003</v>
          </cell>
          <cell r="H114">
            <v>-1243233.31</v>
          </cell>
          <cell r="I114">
            <v>104747211.80999999</v>
          </cell>
          <cell r="J114">
            <v>31662932.11999999</v>
          </cell>
          <cell r="K114">
            <v>44487752.75999999</v>
          </cell>
          <cell r="L114">
            <v>10711428</v>
          </cell>
          <cell r="M114">
            <v>23230510.000000011</v>
          </cell>
          <cell r="N114">
            <v>237907.47000000003</v>
          </cell>
          <cell r="O114">
            <v>169604.75</v>
          </cell>
          <cell r="P114">
            <v>215247346.90999997</v>
          </cell>
        </row>
        <row r="115">
          <cell r="F115" t="str">
            <v>17415</v>
          </cell>
          <cell r="G115">
            <v>1200915.0499999993</v>
          </cell>
          <cell r="H115">
            <v>-1200915.05</v>
          </cell>
          <cell r="I115">
            <v>109552866.00999999</v>
          </cell>
          <cell r="J115">
            <v>41151479.320000008</v>
          </cell>
          <cell r="K115">
            <v>53188503.259999968</v>
          </cell>
          <cell r="L115">
            <v>15693114.43</v>
          </cell>
          <cell r="M115">
            <v>23533452.210000001</v>
          </cell>
          <cell r="N115">
            <v>350583.03000000014</v>
          </cell>
          <cell r="O115">
            <v>1066686.96</v>
          </cell>
          <cell r="P115">
            <v>244536685.21999997</v>
          </cell>
        </row>
        <row r="116">
          <cell r="F116" t="str">
            <v>17417</v>
          </cell>
          <cell r="G116">
            <v>872461.85999999975</v>
          </cell>
          <cell r="H116">
            <v>-872461.8600000001</v>
          </cell>
          <cell r="I116">
            <v>88990629.590000018</v>
          </cell>
          <cell r="J116">
            <v>32705565.5</v>
          </cell>
          <cell r="K116">
            <v>38838691.039999977</v>
          </cell>
          <cell r="L116">
            <v>7975872.8499999978</v>
          </cell>
          <cell r="M116">
            <v>13200492.860000003</v>
          </cell>
          <cell r="N116">
            <v>178247.91000000003</v>
          </cell>
          <cell r="O116">
            <v>147137.09</v>
          </cell>
          <cell r="P116">
            <v>182036636.84</v>
          </cell>
        </row>
        <row r="117">
          <cell r="F117" t="str">
            <v>18100</v>
          </cell>
          <cell r="G117">
            <v>91686.159999999989</v>
          </cell>
          <cell r="H117">
            <v>-91686.159999999989</v>
          </cell>
          <cell r="I117">
            <v>23907366.849999994</v>
          </cell>
          <cell r="J117">
            <v>9009776.8699999992</v>
          </cell>
          <cell r="K117">
            <v>11560940.840000004</v>
          </cell>
          <cell r="L117">
            <v>3324974.02</v>
          </cell>
          <cell r="M117">
            <v>5092771.5399999991</v>
          </cell>
          <cell r="N117">
            <v>202792.05999999997</v>
          </cell>
          <cell r="O117">
            <v>122860.69</v>
          </cell>
          <cell r="P117">
            <v>53221482.869999997</v>
          </cell>
        </row>
        <row r="118">
          <cell r="F118" t="str">
            <v>18303</v>
          </cell>
          <cell r="G118">
            <v>254204.06000000006</v>
          </cell>
          <cell r="H118">
            <v>-254204.06</v>
          </cell>
          <cell r="I118">
            <v>17966941.009999994</v>
          </cell>
          <cell r="J118">
            <v>6546999.1299999999</v>
          </cell>
          <cell r="K118">
            <v>7921985.9899999984</v>
          </cell>
          <cell r="L118">
            <v>1723917.0999999994</v>
          </cell>
          <cell r="M118">
            <v>3092254.02</v>
          </cell>
          <cell r="N118">
            <v>88851.11</v>
          </cell>
          <cell r="O118">
            <v>68374.97</v>
          </cell>
          <cell r="P118">
            <v>37409323.329999991</v>
          </cell>
        </row>
        <row r="119">
          <cell r="F119" t="str">
            <v>18400</v>
          </cell>
          <cell r="G119">
            <v>416577</v>
          </cell>
          <cell r="H119">
            <v>-416577</v>
          </cell>
          <cell r="I119">
            <v>28732145.309999999</v>
          </cell>
          <cell r="J119">
            <v>11664043.129999999</v>
          </cell>
          <cell r="K119">
            <v>13558878.59</v>
          </cell>
          <cell r="L119">
            <v>3317691.22</v>
          </cell>
          <cell r="M119">
            <v>5586750.4299999997</v>
          </cell>
          <cell r="N119">
            <v>158897.75999999998</v>
          </cell>
          <cell r="O119">
            <v>750546.01</v>
          </cell>
          <cell r="P119">
            <v>63768952.449999996</v>
          </cell>
        </row>
        <row r="120">
          <cell r="F120" t="str">
            <v>18401</v>
          </cell>
          <cell r="G120">
            <v>555428.06999999995</v>
          </cell>
          <cell r="H120">
            <v>-555428.07000000007</v>
          </cell>
          <cell r="I120">
            <v>54541370.639999986</v>
          </cell>
          <cell r="J120">
            <v>21813683.320000011</v>
          </cell>
          <cell r="K120">
            <v>24978458.089999985</v>
          </cell>
          <cell r="L120">
            <v>6439875.6700000009</v>
          </cell>
          <cell r="M120">
            <v>7869675.9799999995</v>
          </cell>
          <cell r="N120">
            <v>188717.97</v>
          </cell>
          <cell r="O120">
            <v>237315.85</v>
          </cell>
          <cell r="P120">
            <v>116069097.51999998</v>
          </cell>
        </row>
        <row r="121">
          <cell r="F121" t="str">
            <v>18402</v>
          </cell>
          <cell r="G121">
            <v>515448.38</v>
          </cell>
          <cell r="H121">
            <v>-515448.38</v>
          </cell>
          <cell r="I121">
            <v>42812860.030000009</v>
          </cell>
          <cell r="J121">
            <v>15048401.310000001</v>
          </cell>
          <cell r="K121">
            <v>19542699.650000002</v>
          </cell>
          <cell r="L121">
            <v>5602332.0100000007</v>
          </cell>
          <cell r="M121">
            <v>7720258.4400000004</v>
          </cell>
          <cell r="N121">
            <v>312820.74</v>
          </cell>
          <cell r="O121">
            <v>155463.33000000002</v>
          </cell>
          <cell r="P121">
            <v>91194835.510000005</v>
          </cell>
        </row>
        <row r="122">
          <cell r="F122" t="str">
            <v>19007</v>
          </cell>
          <cell r="I122">
            <v>114492</v>
          </cell>
          <cell r="J122">
            <v>61125.85</v>
          </cell>
          <cell r="K122">
            <v>50346.43</v>
          </cell>
          <cell r="L122">
            <v>12219.470000000001</v>
          </cell>
          <cell r="M122">
            <v>205705.16000000003</v>
          </cell>
          <cell r="N122">
            <v>863.95</v>
          </cell>
          <cell r="P122">
            <v>444752.86000000004</v>
          </cell>
        </row>
        <row r="123">
          <cell r="F123" t="str">
            <v>19028</v>
          </cell>
          <cell r="I123">
            <v>840005.67999999993</v>
          </cell>
          <cell r="J123">
            <v>340646.17999999993</v>
          </cell>
          <cell r="K123">
            <v>376952.85000000003</v>
          </cell>
          <cell r="L123">
            <v>114360.67000000001</v>
          </cell>
          <cell r="M123">
            <v>282504.73</v>
          </cell>
          <cell r="N123">
            <v>16379.11</v>
          </cell>
          <cell r="O123">
            <v>4020.69</v>
          </cell>
          <cell r="P123">
            <v>1974869.91</v>
          </cell>
        </row>
        <row r="124">
          <cell r="F124" t="str">
            <v>19400</v>
          </cell>
          <cell r="G124">
            <v>28384.010000000002</v>
          </cell>
          <cell r="H124">
            <v>-28384.010000000002</v>
          </cell>
          <cell r="I124">
            <v>1262586.6099999999</v>
          </cell>
          <cell r="J124">
            <v>468149.21000000008</v>
          </cell>
          <cell r="K124">
            <v>578960.30000000005</v>
          </cell>
          <cell r="L124">
            <v>140739.50999999998</v>
          </cell>
          <cell r="M124">
            <v>446409.39999999997</v>
          </cell>
          <cell r="N124">
            <v>39521.72</v>
          </cell>
          <cell r="O124">
            <v>14695.48</v>
          </cell>
          <cell r="P124">
            <v>2951062.23</v>
          </cell>
        </row>
        <row r="125">
          <cell r="F125" t="str">
            <v>19401</v>
          </cell>
          <cell r="G125">
            <v>161607.27999999994</v>
          </cell>
          <cell r="H125">
            <v>-161607.28</v>
          </cell>
          <cell r="I125">
            <v>12079932.139999999</v>
          </cell>
          <cell r="J125">
            <v>4852590.9100000011</v>
          </cell>
          <cell r="K125">
            <v>5584545.6300000008</v>
          </cell>
          <cell r="L125">
            <v>2325000.6</v>
          </cell>
          <cell r="M125">
            <v>2191822.75</v>
          </cell>
          <cell r="N125">
            <v>55755.059999999983</v>
          </cell>
          <cell r="O125">
            <v>8878.6</v>
          </cell>
          <cell r="P125">
            <v>27098525.690000001</v>
          </cell>
        </row>
        <row r="126">
          <cell r="F126" t="str">
            <v>19403</v>
          </cell>
          <cell r="G126">
            <v>92805.650000000009</v>
          </cell>
          <cell r="H126">
            <v>-92805.65</v>
          </cell>
          <cell r="I126">
            <v>2611589.8499999996</v>
          </cell>
          <cell r="J126">
            <v>1095659.5000000002</v>
          </cell>
          <cell r="K126">
            <v>1191126.83</v>
          </cell>
          <cell r="L126">
            <v>714398.69000000018</v>
          </cell>
          <cell r="M126">
            <v>1673543.3399999999</v>
          </cell>
          <cell r="N126">
            <v>23042.93</v>
          </cell>
          <cell r="O126">
            <v>70565.039999999994</v>
          </cell>
          <cell r="P126">
            <v>7379926.1799999997</v>
          </cell>
        </row>
        <row r="127">
          <cell r="F127" t="str">
            <v>19404</v>
          </cell>
          <cell r="G127">
            <v>67101.34</v>
          </cell>
          <cell r="H127">
            <v>-67101.34</v>
          </cell>
          <cell r="I127">
            <v>3900459.9700000007</v>
          </cell>
          <cell r="J127">
            <v>1474189.7999999996</v>
          </cell>
          <cell r="K127">
            <v>1847508.23</v>
          </cell>
          <cell r="L127">
            <v>499864.70999999996</v>
          </cell>
          <cell r="M127">
            <v>708861.49</v>
          </cell>
          <cell r="N127">
            <v>21924.269999999993</v>
          </cell>
          <cell r="O127">
            <v>66319.58</v>
          </cell>
          <cell r="P127">
            <v>8519128.0499999989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698374.47</v>
          </cell>
          <cell r="J128">
            <v>356573.79000000004</v>
          </cell>
          <cell r="K128">
            <v>375933.03</v>
          </cell>
          <cell r="L128">
            <v>145633.55000000002</v>
          </cell>
          <cell r="M128">
            <v>259985.94999999992</v>
          </cell>
          <cell r="N128">
            <v>21796.02</v>
          </cell>
          <cell r="O128">
            <v>0</v>
          </cell>
          <cell r="P128">
            <v>1858296.81</v>
          </cell>
        </row>
        <row r="129">
          <cell r="F129" t="str">
            <v>20203</v>
          </cell>
          <cell r="G129">
            <v>0</v>
          </cell>
          <cell r="H129">
            <v>0</v>
          </cell>
          <cell r="I129">
            <v>827574.58</v>
          </cell>
          <cell r="J129">
            <v>257630.72</v>
          </cell>
          <cell r="K129">
            <v>396302.64000000007</v>
          </cell>
          <cell r="L129">
            <v>107275.77</v>
          </cell>
          <cell r="M129">
            <v>177051.25000000003</v>
          </cell>
          <cell r="N129">
            <v>10806.240000000002</v>
          </cell>
          <cell r="O129">
            <v>1812.36</v>
          </cell>
          <cell r="P129">
            <v>1778453.5600000003</v>
          </cell>
        </row>
        <row r="130">
          <cell r="F130" t="str">
            <v>20215</v>
          </cell>
          <cell r="G130">
            <v>0</v>
          </cell>
          <cell r="H130">
            <v>0</v>
          </cell>
          <cell r="I130">
            <v>324965.13999999996</v>
          </cell>
          <cell r="J130">
            <v>205089.51</v>
          </cell>
          <cell r="K130">
            <v>205990.51</v>
          </cell>
          <cell r="L130">
            <v>46140.509999999995</v>
          </cell>
          <cell r="M130">
            <v>236110.32000000004</v>
          </cell>
          <cell r="N130">
            <v>2273.0500000000002</v>
          </cell>
          <cell r="O130">
            <v>0</v>
          </cell>
          <cell r="P130">
            <v>1020569.04</v>
          </cell>
        </row>
        <row r="131">
          <cell r="F131" t="str">
            <v>20400</v>
          </cell>
          <cell r="G131">
            <v>16470.84</v>
          </cell>
          <cell r="H131">
            <v>-16470.84</v>
          </cell>
          <cell r="I131">
            <v>895722.32</v>
          </cell>
          <cell r="J131">
            <v>317833.35000000003</v>
          </cell>
          <cell r="K131">
            <v>422777.37000000005</v>
          </cell>
          <cell r="L131">
            <v>151009.12000000002</v>
          </cell>
          <cell r="M131">
            <v>726258.02</v>
          </cell>
          <cell r="N131">
            <v>9667.3199999999979</v>
          </cell>
          <cell r="O131">
            <v>20093.79</v>
          </cell>
          <cell r="P131">
            <v>2543361.29</v>
          </cell>
        </row>
        <row r="132">
          <cell r="F132" t="str">
            <v>20401</v>
          </cell>
          <cell r="G132">
            <v>0</v>
          </cell>
          <cell r="H132">
            <v>0</v>
          </cell>
          <cell r="I132">
            <v>627388.25</v>
          </cell>
          <cell r="J132">
            <v>423884.27</v>
          </cell>
          <cell r="K132">
            <v>352320.74</v>
          </cell>
          <cell r="L132">
            <v>87767.29</v>
          </cell>
          <cell r="M132">
            <v>294430.54000000004</v>
          </cell>
          <cell r="N132">
            <v>27980.850000000002</v>
          </cell>
          <cell r="O132">
            <v>37633.480000000003</v>
          </cell>
          <cell r="P132">
            <v>1851405.4200000002</v>
          </cell>
        </row>
        <row r="133">
          <cell r="F133" t="str">
            <v>20402</v>
          </cell>
          <cell r="G133">
            <v>34862.300000000003</v>
          </cell>
          <cell r="H133">
            <v>-34862.300000000003</v>
          </cell>
          <cell r="I133">
            <v>805680.53</v>
          </cell>
          <cell r="J133">
            <v>385838.5</v>
          </cell>
          <cell r="K133">
            <v>416363.85</v>
          </cell>
          <cell r="L133">
            <v>152966.76999999999</v>
          </cell>
          <cell r="M133">
            <v>365582.49</v>
          </cell>
          <cell r="N133">
            <v>17433.05</v>
          </cell>
          <cell r="O133">
            <v>32635</v>
          </cell>
          <cell r="P133">
            <v>2176500.1899999995</v>
          </cell>
        </row>
        <row r="134">
          <cell r="F134" t="str">
            <v>20403</v>
          </cell>
          <cell r="G134">
            <v>0</v>
          </cell>
          <cell r="H134">
            <v>0</v>
          </cell>
          <cell r="I134">
            <v>139115.5</v>
          </cell>
          <cell r="J134">
            <v>112098.29</v>
          </cell>
          <cell r="K134">
            <v>105261.44</v>
          </cell>
          <cell r="L134">
            <v>56823.14</v>
          </cell>
          <cell r="M134">
            <v>91819.38</v>
          </cell>
          <cell r="N134">
            <v>5611.59</v>
          </cell>
          <cell r="O134">
            <v>1712</v>
          </cell>
          <cell r="P134">
            <v>512441.34</v>
          </cell>
        </row>
        <row r="135">
          <cell r="F135" t="str">
            <v>20404</v>
          </cell>
          <cell r="G135">
            <v>113772.22</v>
          </cell>
          <cell r="H135">
            <v>-113772.22</v>
          </cell>
          <cell r="I135">
            <v>4468593.7499999991</v>
          </cell>
          <cell r="J135">
            <v>1782581.8900000004</v>
          </cell>
          <cell r="K135">
            <v>2128305.9899999998</v>
          </cell>
          <cell r="L135">
            <v>627171.46</v>
          </cell>
          <cell r="M135">
            <v>890172.42</v>
          </cell>
          <cell r="N135">
            <v>60241.880000000005</v>
          </cell>
          <cell r="O135">
            <v>103263.78</v>
          </cell>
          <cell r="P135">
            <v>10060331.17</v>
          </cell>
        </row>
        <row r="136">
          <cell r="F136" t="str">
            <v>20405</v>
          </cell>
          <cell r="G136">
            <v>95441.550000000017</v>
          </cell>
          <cell r="H136">
            <v>-95441.55</v>
          </cell>
          <cell r="I136">
            <v>4621363.78</v>
          </cell>
          <cell r="J136">
            <v>1981759.7200000002</v>
          </cell>
          <cell r="K136">
            <v>2198821.2199999997</v>
          </cell>
          <cell r="L136">
            <v>664434.66</v>
          </cell>
          <cell r="M136">
            <v>2641445.5699999998</v>
          </cell>
          <cell r="N136">
            <v>54569.219999999987</v>
          </cell>
          <cell r="O136">
            <v>85823.010000000009</v>
          </cell>
          <cell r="P136">
            <v>12248217.18</v>
          </cell>
        </row>
        <row r="137">
          <cell r="F137" t="str">
            <v>20406</v>
          </cell>
          <cell r="G137">
            <v>21453.599999999999</v>
          </cell>
          <cell r="H137">
            <v>-21453.599999999999</v>
          </cell>
          <cell r="I137">
            <v>1427648.8699999999</v>
          </cell>
          <cell r="J137">
            <v>687878.07</v>
          </cell>
          <cell r="K137">
            <v>769373.14999999991</v>
          </cell>
          <cell r="L137">
            <v>270815.12999999995</v>
          </cell>
          <cell r="M137">
            <v>884886.56</v>
          </cell>
          <cell r="N137">
            <v>14373.710000000001</v>
          </cell>
          <cell r="O137">
            <v>0</v>
          </cell>
          <cell r="P137">
            <v>4054975.4899999998</v>
          </cell>
        </row>
        <row r="138">
          <cell r="F138" t="str">
            <v>21014</v>
          </cell>
          <cell r="G138">
            <v>25158.61</v>
          </cell>
          <cell r="H138">
            <v>-25158.61</v>
          </cell>
          <cell r="I138">
            <v>3023353.5500000003</v>
          </cell>
          <cell r="J138">
            <v>881285.1399999999</v>
          </cell>
          <cell r="K138">
            <v>1395600.3900000001</v>
          </cell>
          <cell r="L138">
            <v>286902.7</v>
          </cell>
          <cell r="M138">
            <v>1073612.9900000002</v>
          </cell>
          <cell r="N138">
            <v>3507.9500000000003</v>
          </cell>
          <cell r="O138">
            <v>0</v>
          </cell>
          <cell r="P138">
            <v>6664262.7200000007</v>
          </cell>
        </row>
        <row r="139">
          <cell r="F139" t="str">
            <v>21036</v>
          </cell>
          <cell r="G139">
            <v>0</v>
          </cell>
          <cell r="H139">
            <v>0</v>
          </cell>
          <cell r="I139">
            <v>169331.86</v>
          </cell>
          <cell r="J139">
            <v>86213.9</v>
          </cell>
          <cell r="K139">
            <v>91798.939999999988</v>
          </cell>
          <cell r="L139">
            <v>18752.48</v>
          </cell>
          <cell r="M139">
            <v>85016.51999999999</v>
          </cell>
          <cell r="N139">
            <v>0</v>
          </cell>
          <cell r="O139">
            <v>0</v>
          </cell>
          <cell r="P139">
            <v>451113.69999999995</v>
          </cell>
        </row>
        <row r="140">
          <cell r="F140" t="str">
            <v>21206</v>
          </cell>
          <cell r="G140">
            <v>33325.019999999997</v>
          </cell>
          <cell r="H140">
            <v>-33325.019999999997</v>
          </cell>
          <cell r="I140">
            <v>2412418.19</v>
          </cell>
          <cell r="J140">
            <v>1013966.0800000001</v>
          </cell>
          <cell r="K140">
            <v>1256912.5100000002</v>
          </cell>
          <cell r="L140">
            <v>354489.71</v>
          </cell>
          <cell r="M140">
            <v>766642.38000000012</v>
          </cell>
          <cell r="N140">
            <v>14806.839999999997</v>
          </cell>
          <cell r="O140">
            <v>13303.84</v>
          </cell>
          <cell r="P140">
            <v>5832539.5499999998</v>
          </cell>
        </row>
        <row r="141">
          <cell r="F141" t="str">
            <v>21214</v>
          </cell>
          <cell r="G141">
            <v>11296.83</v>
          </cell>
          <cell r="H141">
            <v>-11296.83</v>
          </cell>
          <cell r="I141">
            <v>1589468.2600000002</v>
          </cell>
          <cell r="J141">
            <v>721283.81</v>
          </cell>
          <cell r="K141">
            <v>858732.26000000013</v>
          </cell>
          <cell r="L141">
            <v>316293.84000000003</v>
          </cell>
          <cell r="M141">
            <v>521210.73000000004</v>
          </cell>
          <cell r="N141">
            <v>6981.1200000000008</v>
          </cell>
          <cell r="O141">
            <v>0</v>
          </cell>
          <cell r="P141">
            <v>4013970.0200000005</v>
          </cell>
        </row>
        <row r="142">
          <cell r="F142" t="str">
            <v>21226</v>
          </cell>
          <cell r="G142">
            <v>35909.58</v>
          </cell>
          <cell r="H142">
            <v>-35909.58</v>
          </cell>
          <cell r="I142">
            <v>2324148.3800000004</v>
          </cell>
          <cell r="J142">
            <v>590879.26</v>
          </cell>
          <cell r="K142">
            <v>1084708.6700000002</v>
          </cell>
          <cell r="L142">
            <v>203220.90000000002</v>
          </cell>
          <cell r="M142">
            <v>1319426.1199999999</v>
          </cell>
          <cell r="N142">
            <v>12701.300000000001</v>
          </cell>
          <cell r="O142">
            <v>42734.780000000006</v>
          </cell>
          <cell r="P142">
            <v>5577819.4100000011</v>
          </cell>
        </row>
        <row r="143">
          <cell r="F143" t="str">
            <v>21232</v>
          </cell>
          <cell r="G143">
            <v>39613.97</v>
          </cell>
          <cell r="H143">
            <v>-39613.97</v>
          </cell>
          <cell r="I143">
            <v>3036486.12</v>
          </cell>
          <cell r="J143">
            <v>1180585.06</v>
          </cell>
          <cell r="K143">
            <v>1545556.9099999997</v>
          </cell>
          <cell r="L143">
            <v>292974.99000000005</v>
          </cell>
          <cell r="M143">
            <v>1229279.4900000002</v>
          </cell>
          <cell r="N143">
            <v>18022.600000000002</v>
          </cell>
          <cell r="O143">
            <v>57531.679999999993</v>
          </cell>
          <cell r="P143">
            <v>7360436.8499999996</v>
          </cell>
        </row>
        <row r="144">
          <cell r="F144" t="str">
            <v>21234</v>
          </cell>
          <cell r="G144">
            <v>2025.56</v>
          </cell>
          <cell r="H144">
            <v>-2025.56</v>
          </cell>
          <cell r="I144">
            <v>379857.94</v>
          </cell>
          <cell r="J144">
            <v>223461.43000000002</v>
          </cell>
          <cell r="K144">
            <v>205928.59999999998</v>
          </cell>
          <cell r="L144">
            <v>75773.61</v>
          </cell>
          <cell r="M144">
            <v>246191.13999999998</v>
          </cell>
          <cell r="N144">
            <v>3079.74</v>
          </cell>
          <cell r="O144">
            <v>0</v>
          </cell>
          <cell r="P144">
            <v>1134292.46</v>
          </cell>
        </row>
        <row r="145">
          <cell r="F145" t="str">
            <v>21237</v>
          </cell>
          <cell r="G145">
            <v>55511.83</v>
          </cell>
          <cell r="H145">
            <v>-55511.83</v>
          </cell>
          <cell r="I145">
            <v>3553137.03</v>
          </cell>
          <cell r="J145">
            <v>1191100.98</v>
          </cell>
          <cell r="K145">
            <v>1710980.2700000007</v>
          </cell>
          <cell r="L145">
            <v>427635.09</v>
          </cell>
          <cell r="M145">
            <v>1580521.54</v>
          </cell>
          <cell r="N145">
            <v>27548.690000000002</v>
          </cell>
          <cell r="O145">
            <v>18730.53</v>
          </cell>
          <cell r="P145">
            <v>8509654.129999999</v>
          </cell>
        </row>
        <row r="146">
          <cell r="F146" t="str">
            <v>21300</v>
          </cell>
          <cell r="G146">
            <v>15319.86</v>
          </cell>
          <cell r="H146">
            <v>-15319.86</v>
          </cell>
          <cell r="I146">
            <v>3065663.439999999</v>
          </cell>
          <cell r="J146">
            <v>1472543.71</v>
          </cell>
          <cell r="K146">
            <v>1747579.5399999998</v>
          </cell>
          <cell r="L146">
            <v>644442.93999999994</v>
          </cell>
          <cell r="M146">
            <v>1089492.1700000004</v>
          </cell>
          <cell r="N146">
            <v>34426.100000000006</v>
          </cell>
          <cell r="O146">
            <v>1231</v>
          </cell>
          <cell r="P146">
            <v>8055378.8999999985</v>
          </cell>
        </row>
        <row r="147">
          <cell r="F147" t="str">
            <v>21301</v>
          </cell>
          <cell r="G147">
            <v>11254</v>
          </cell>
          <cell r="H147">
            <v>-11254</v>
          </cell>
          <cell r="I147">
            <v>1401398.6800000002</v>
          </cell>
          <cell r="J147">
            <v>654943.14999999991</v>
          </cell>
          <cell r="K147">
            <v>771801.11999999988</v>
          </cell>
          <cell r="L147">
            <v>165991.54000000004</v>
          </cell>
          <cell r="M147">
            <v>385712.62</v>
          </cell>
          <cell r="N147">
            <v>10346.49</v>
          </cell>
          <cell r="O147">
            <v>0</v>
          </cell>
          <cell r="P147">
            <v>3390193.6000000006</v>
          </cell>
        </row>
        <row r="148">
          <cell r="F148" t="str">
            <v>21302</v>
          </cell>
          <cell r="G148">
            <v>0</v>
          </cell>
          <cell r="H148">
            <v>0</v>
          </cell>
          <cell r="I148">
            <v>12924975.179999996</v>
          </cell>
          <cell r="J148">
            <v>4344298.66</v>
          </cell>
          <cell r="K148">
            <v>6224489.8499999987</v>
          </cell>
          <cell r="L148">
            <v>1226473.98</v>
          </cell>
          <cell r="M148">
            <v>3294631.9399999995</v>
          </cell>
          <cell r="N148">
            <v>184187.62999999995</v>
          </cell>
          <cell r="O148">
            <v>348094.6</v>
          </cell>
          <cell r="P148">
            <v>28547151.839999992</v>
          </cell>
        </row>
        <row r="149">
          <cell r="F149" t="str">
            <v>21303</v>
          </cell>
          <cell r="G149">
            <v>82202.359999999971</v>
          </cell>
          <cell r="H149">
            <v>-82202.36</v>
          </cell>
          <cell r="I149">
            <v>2206308.4</v>
          </cell>
          <cell r="J149">
            <v>1047062.2000000002</v>
          </cell>
          <cell r="K149">
            <v>1171611.1000000001</v>
          </cell>
          <cell r="L149">
            <v>299928.91000000009</v>
          </cell>
          <cell r="M149">
            <v>808976.44</v>
          </cell>
          <cell r="N149">
            <v>41724.04</v>
          </cell>
          <cell r="O149">
            <v>44270.11</v>
          </cell>
          <cell r="P149">
            <v>5619881.2000000011</v>
          </cell>
        </row>
        <row r="150">
          <cell r="F150" t="str">
            <v>21401</v>
          </cell>
          <cell r="G150">
            <v>153092.41999999995</v>
          </cell>
          <cell r="H150">
            <v>-153092.41999999998</v>
          </cell>
          <cell r="I150">
            <v>13652718.800000003</v>
          </cell>
          <cell r="J150">
            <v>5727444.9200000018</v>
          </cell>
          <cell r="K150">
            <v>7020458.9100000029</v>
          </cell>
          <cell r="L150">
            <v>2119924.8800000004</v>
          </cell>
          <cell r="M150">
            <v>3870522.0900000003</v>
          </cell>
          <cell r="N150">
            <v>68067.839999999997</v>
          </cell>
          <cell r="O150">
            <v>67672.160000000003</v>
          </cell>
          <cell r="P150">
            <v>32526809.600000009</v>
          </cell>
        </row>
        <row r="151">
          <cell r="F151" t="str">
            <v>22008</v>
          </cell>
          <cell r="G151">
            <v>16922.36</v>
          </cell>
          <cell r="H151">
            <v>-16922.36</v>
          </cell>
          <cell r="I151">
            <v>778264.91999999993</v>
          </cell>
          <cell r="J151">
            <v>385653.62999999995</v>
          </cell>
          <cell r="K151">
            <v>427119.25000000006</v>
          </cell>
          <cell r="L151">
            <v>125890.31</v>
          </cell>
          <cell r="M151">
            <v>262549.77</v>
          </cell>
          <cell r="N151">
            <v>7005.19</v>
          </cell>
          <cell r="O151">
            <v>16956.580000000002</v>
          </cell>
          <cell r="P151">
            <v>2003439.65</v>
          </cell>
        </row>
        <row r="152">
          <cell r="F152" t="str">
            <v>22009</v>
          </cell>
          <cell r="G152">
            <v>57727.63</v>
          </cell>
          <cell r="H152">
            <v>-57727.63</v>
          </cell>
          <cell r="I152">
            <v>2642902.6</v>
          </cell>
          <cell r="J152">
            <v>1303195.6900000002</v>
          </cell>
          <cell r="K152">
            <v>1413592.3700000003</v>
          </cell>
          <cell r="L152">
            <v>466960.63</v>
          </cell>
          <cell r="M152">
            <v>885696.3600000001</v>
          </cell>
          <cell r="N152">
            <v>14330.620000000003</v>
          </cell>
          <cell r="O152">
            <v>18527.59</v>
          </cell>
          <cell r="P152">
            <v>6745205.8600000003</v>
          </cell>
        </row>
        <row r="153">
          <cell r="F153" t="str">
            <v>22017</v>
          </cell>
          <cell r="G153">
            <v>20637</v>
          </cell>
          <cell r="H153">
            <v>-20637</v>
          </cell>
          <cell r="I153">
            <v>760829.11999999988</v>
          </cell>
          <cell r="J153">
            <v>308773.05000000005</v>
          </cell>
          <cell r="K153">
            <v>356071.26000000007</v>
          </cell>
          <cell r="L153">
            <v>135171.46000000002</v>
          </cell>
          <cell r="M153">
            <v>459688.61000000004</v>
          </cell>
          <cell r="N153">
            <v>12595.67</v>
          </cell>
          <cell r="O153">
            <v>67162.150000000009</v>
          </cell>
          <cell r="P153">
            <v>2100291.3199999998</v>
          </cell>
        </row>
        <row r="154">
          <cell r="F154" t="str">
            <v>22073</v>
          </cell>
          <cell r="G154">
            <v>23387.84</v>
          </cell>
          <cell r="H154">
            <v>-23387.84</v>
          </cell>
          <cell r="I154">
            <v>897147.94000000018</v>
          </cell>
          <cell r="J154">
            <v>396165.54</v>
          </cell>
          <cell r="K154">
            <v>460008.17000000004</v>
          </cell>
          <cell r="L154">
            <v>140359.97</v>
          </cell>
          <cell r="M154">
            <v>279506.32</v>
          </cell>
          <cell r="N154">
            <v>1975.8500000000001</v>
          </cell>
          <cell r="O154">
            <v>0</v>
          </cell>
          <cell r="P154">
            <v>2175163.7900000005</v>
          </cell>
        </row>
        <row r="155">
          <cell r="F155" t="str">
            <v>22105</v>
          </cell>
          <cell r="G155">
            <v>25867.9</v>
          </cell>
          <cell r="H155">
            <v>-25867.9</v>
          </cell>
          <cell r="I155">
            <v>1403353.4399999995</v>
          </cell>
          <cell r="J155">
            <v>545521.38</v>
          </cell>
          <cell r="K155">
            <v>730819.41999999993</v>
          </cell>
          <cell r="L155">
            <v>194407.22999999998</v>
          </cell>
          <cell r="M155">
            <v>495083.08</v>
          </cell>
          <cell r="N155">
            <v>11959.5</v>
          </cell>
          <cell r="O155">
            <v>167940.99</v>
          </cell>
          <cell r="P155">
            <v>3549085.0399999991</v>
          </cell>
        </row>
        <row r="156">
          <cell r="F156" t="str">
            <v>22200</v>
          </cell>
          <cell r="G156">
            <v>23823.68</v>
          </cell>
          <cell r="H156">
            <v>-23823.68</v>
          </cell>
          <cell r="I156">
            <v>1379671.7900000003</v>
          </cell>
          <cell r="J156">
            <v>563173.82999999996</v>
          </cell>
          <cell r="K156">
            <v>629091.42999999993</v>
          </cell>
          <cell r="L156">
            <v>156106.98000000001</v>
          </cell>
          <cell r="M156">
            <v>424589.31999999995</v>
          </cell>
          <cell r="N156">
            <v>2034.31</v>
          </cell>
          <cell r="O156">
            <v>0</v>
          </cell>
          <cell r="P156">
            <v>3154667.6599999997</v>
          </cell>
        </row>
        <row r="157">
          <cell r="F157" t="str">
            <v>22204</v>
          </cell>
          <cell r="G157">
            <v>33686.910000000003</v>
          </cell>
          <cell r="H157">
            <v>-33686.910000000003</v>
          </cell>
          <cell r="I157">
            <v>978426.2699999999</v>
          </cell>
          <cell r="J157">
            <v>432062.71000000008</v>
          </cell>
          <cell r="K157">
            <v>449026.47</v>
          </cell>
          <cell r="L157">
            <v>192169.42</v>
          </cell>
          <cell r="M157">
            <v>369054.23000000004</v>
          </cell>
          <cell r="N157">
            <v>4563.1400000000003</v>
          </cell>
          <cell r="O157">
            <v>0</v>
          </cell>
          <cell r="P157">
            <v>2425302.2400000002</v>
          </cell>
        </row>
        <row r="158">
          <cell r="F158" t="str">
            <v>22207</v>
          </cell>
          <cell r="G158">
            <v>55441.19</v>
          </cell>
          <cell r="H158">
            <v>-55441.19</v>
          </cell>
          <cell r="I158">
            <v>2368925.5299999998</v>
          </cell>
          <cell r="J158">
            <v>1020131.6</v>
          </cell>
          <cell r="K158">
            <v>1280845.7200000002</v>
          </cell>
          <cell r="L158">
            <v>411485.31999999995</v>
          </cell>
          <cell r="M158">
            <v>783509.46</v>
          </cell>
          <cell r="N158">
            <v>13691.26</v>
          </cell>
          <cell r="O158">
            <v>25500.42</v>
          </cell>
          <cell r="P158">
            <v>5904089.3099999996</v>
          </cell>
        </row>
        <row r="159">
          <cell r="F159" t="str">
            <v>23042</v>
          </cell>
          <cell r="G159">
            <v>3092.04</v>
          </cell>
          <cell r="H159">
            <v>-3092.04</v>
          </cell>
          <cell r="I159">
            <v>795028.88</v>
          </cell>
          <cell r="J159">
            <v>363068.95999999996</v>
          </cell>
          <cell r="K159">
            <v>424126.84000000008</v>
          </cell>
          <cell r="L159">
            <v>74842.590000000011</v>
          </cell>
          <cell r="M159">
            <v>452655.2699999999</v>
          </cell>
          <cell r="N159">
            <v>1636.1</v>
          </cell>
          <cell r="O159">
            <v>0</v>
          </cell>
          <cell r="P159">
            <v>2111358.64</v>
          </cell>
        </row>
        <row r="160">
          <cell r="F160" t="str">
            <v>23054</v>
          </cell>
          <cell r="G160">
            <v>5677.2</v>
          </cell>
          <cell r="H160">
            <v>-5677.2</v>
          </cell>
          <cell r="I160">
            <v>825554.18999999983</v>
          </cell>
          <cell r="J160">
            <v>265641.94</v>
          </cell>
          <cell r="K160">
            <v>384066.35</v>
          </cell>
          <cell r="L160">
            <v>119991.67000000001</v>
          </cell>
          <cell r="M160">
            <v>301483.8</v>
          </cell>
          <cell r="N160">
            <v>8024.79</v>
          </cell>
          <cell r="O160">
            <v>0</v>
          </cell>
          <cell r="P160">
            <v>1904762.74</v>
          </cell>
        </row>
        <row r="161">
          <cell r="F161" t="str">
            <v>23309</v>
          </cell>
          <cell r="G161">
            <v>130719.18000000002</v>
          </cell>
          <cell r="H161">
            <v>-130719.18</v>
          </cell>
          <cell r="I161">
            <v>18126145.329999994</v>
          </cell>
          <cell r="J161">
            <v>7562258.4900000012</v>
          </cell>
          <cell r="K161">
            <v>9508249.6999999974</v>
          </cell>
          <cell r="L161">
            <v>2695765.7799999993</v>
          </cell>
          <cell r="M161">
            <v>3941225.2099999995</v>
          </cell>
          <cell r="N161">
            <v>128013.51999999999</v>
          </cell>
          <cell r="O161">
            <v>9204.2999999999993</v>
          </cell>
          <cell r="P161">
            <v>41970862.329999998</v>
          </cell>
        </row>
        <row r="162">
          <cell r="F162" t="str">
            <v>23311</v>
          </cell>
          <cell r="G162">
            <v>0</v>
          </cell>
          <cell r="H162">
            <v>0</v>
          </cell>
          <cell r="I162">
            <v>1253217.44</v>
          </cell>
          <cell r="J162">
            <v>407090.14</v>
          </cell>
          <cell r="K162">
            <v>589374.47000000009</v>
          </cell>
          <cell r="L162">
            <v>171540.94</v>
          </cell>
          <cell r="M162">
            <v>386678.97000000003</v>
          </cell>
          <cell r="N162">
            <v>29237.919999999998</v>
          </cell>
          <cell r="O162">
            <v>6339.39</v>
          </cell>
          <cell r="P162">
            <v>2843479.2700000005</v>
          </cell>
        </row>
        <row r="163">
          <cell r="F163" t="str">
            <v>23402</v>
          </cell>
          <cell r="G163">
            <v>9414.630000000001</v>
          </cell>
          <cell r="H163">
            <v>-9414.6299999999992</v>
          </cell>
          <cell r="I163">
            <v>2937298.2999999993</v>
          </cell>
          <cell r="J163">
            <v>1164823.94</v>
          </cell>
          <cell r="K163">
            <v>1484921.8099999996</v>
          </cell>
          <cell r="L163">
            <v>550652.31999999995</v>
          </cell>
          <cell r="M163">
            <v>1085989.43</v>
          </cell>
          <cell r="N163">
            <v>15988.48</v>
          </cell>
          <cell r="O163">
            <v>0</v>
          </cell>
          <cell r="P163">
            <v>7239674.2799999993</v>
          </cell>
        </row>
        <row r="164">
          <cell r="F164" t="str">
            <v>23403</v>
          </cell>
          <cell r="G164">
            <v>107533.55</v>
          </cell>
          <cell r="H164">
            <v>-107533.55</v>
          </cell>
          <cell r="I164">
            <v>9124117.1400000006</v>
          </cell>
          <cell r="J164">
            <v>3458299.4499999997</v>
          </cell>
          <cell r="K164">
            <v>4440270.8999999994</v>
          </cell>
          <cell r="L164">
            <v>1402772.5500000003</v>
          </cell>
          <cell r="M164">
            <v>1847992.8899999997</v>
          </cell>
          <cell r="N164">
            <v>49256.640000000007</v>
          </cell>
          <cell r="O164">
            <v>41782.339999999997</v>
          </cell>
          <cell r="P164">
            <v>20364491.91</v>
          </cell>
        </row>
        <row r="165">
          <cell r="F165" t="str">
            <v>23404</v>
          </cell>
          <cell r="G165">
            <v>8908.08</v>
          </cell>
          <cell r="H165">
            <v>-8908.08</v>
          </cell>
          <cell r="I165">
            <v>1600455.7800000003</v>
          </cell>
          <cell r="J165">
            <v>648678.78</v>
          </cell>
          <cell r="K165">
            <v>837278.48999999976</v>
          </cell>
          <cell r="L165">
            <v>271908.45</v>
          </cell>
          <cell r="M165">
            <v>739859.7899999998</v>
          </cell>
          <cell r="N165">
            <v>11866.4</v>
          </cell>
          <cell r="O165">
            <v>0</v>
          </cell>
          <cell r="P165">
            <v>4110047.69</v>
          </cell>
        </row>
        <row r="166">
          <cell r="F166" t="str">
            <v>24014</v>
          </cell>
          <cell r="G166">
            <v>31162</v>
          </cell>
          <cell r="H166">
            <v>-31162</v>
          </cell>
          <cell r="I166">
            <v>986809.45000000019</v>
          </cell>
          <cell r="J166">
            <v>624094.57000000007</v>
          </cell>
          <cell r="K166">
            <v>588502.54999999993</v>
          </cell>
          <cell r="L166">
            <v>198129.46000000002</v>
          </cell>
          <cell r="M166">
            <v>1026082.7099999998</v>
          </cell>
          <cell r="N166">
            <v>10586.21</v>
          </cell>
          <cell r="O166">
            <v>18014.96</v>
          </cell>
          <cell r="P166">
            <v>3452219.91</v>
          </cell>
        </row>
        <row r="167">
          <cell r="F167" t="str">
            <v>24019</v>
          </cell>
          <cell r="G167">
            <v>51403.590000000004</v>
          </cell>
          <cell r="H167">
            <v>-51403.590000000004</v>
          </cell>
          <cell r="I167">
            <v>6855592.1300000008</v>
          </cell>
          <cell r="J167">
            <v>2943216.1199999996</v>
          </cell>
          <cell r="K167">
            <v>3592917.2400000016</v>
          </cell>
          <cell r="L167">
            <v>941771.29</v>
          </cell>
          <cell r="M167">
            <v>2513423.15</v>
          </cell>
          <cell r="N167">
            <v>92940.200000000012</v>
          </cell>
          <cell r="O167">
            <v>175790.92</v>
          </cell>
          <cell r="P167">
            <v>17115651.050000001</v>
          </cell>
        </row>
        <row r="168">
          <cell r="F168" t="str">
            <v>24105</v>
          </cell>
          <cell r="G168">
            <v>62046.960000000006</v>
          </cell>
          <cell r="H168">
            <v>-62046.96</v>
          </cell>
          <cell r="I168">
            <v>3987069.0200000009</v>
          </cell>
          <cell r="J168">
            <v>2147725.52</v>
          </cell>
          <cell r="K168">
            <v>2277966.2399999993</v>
          </cell>
          <cell r="L168">
            <v>525666.94999999995</v>
          </cell>
          <cell r="M168">
            <v>1329047.27</v>
          </cell>
          <cell r="N168">
            <v>53590.740000000005</v>
          </cell>
          <cell r="O168">
            <v>0</v>
          </cell>
          <cell r="P168">
            <v>10321065.74</v>
          </cell>
        </row>
        <row r="169">
          <cell r="F169" t="str">
            <v>24111</v>
          </cell>
          <cell r="G169">
            <v>67514.040000000008</v>
          </cell>
          <cell r="H169">
            <v>-67514.039999999994</v>
          </cell>
          <cell r="I169">
            <v>3885831.7899999996</v>
          </cell>
          <cell r="J169">
            <v>1744578.1</v>
          </cell>
          <cell r="K169">
            <v>2026308.0199999991</v>
          </cell>
          <cell r="L169">
            <v>511016.54999999987</v>
          </cell>
          <cell r="M169">
            <v>899559.3899999999</v>
          </cell>
          <cell r="N169">
            <v>59714.38</v>
          </cell>
          <cell r="O169">
            <v>11983.24</v>
          </cell>
          <cell r="P169">
            <v>9138991.4699999988</v>
          </cell>
        </row>
        <row r="170">
          <cell r="F170" t="str">
            <v>24122</v>
          </cell>
          <cell r="G170">
            <v>41974.75</v>
          </cell>
          <cell r="H170">
            <v>-41974.75</v>
          </cell>
          <cell r="I170">
            <v>1466374.5999999999</v>
          </cell>
          <cell r="J170">
            <v>565933.78</v>
          </cell>
          <cell r="K170">
            <v>715881.71000000008</v>
          </cell>
          <cell r="L170">
            <v>350180.44999999995</v>
          </cell>
          <cell r="M170">
            <v>336200.33</v>
          </cell>
          <cell r="N170">
            <v>28030.059999999998</v>
          </cell>
          <cell r="O170">
            <v>14983.58</v>
          </cell>
          <cell r="P170">
            <v>3477584.5100000002</v>
          </cell>
        </row>
        <row r="171">
          <cell r="F171" t="str">
            <v>24350</v>
          </cell>
          <cell r="G171">
            <v>65787.929999999993</v>
          </cell>
          <cell r="H171">
            <v>-65787.929999999993</v>
          </cell>
          <cell r="I171">
            <v>2325584.9300000002</v>
          </cell>
          <cell r="J171">
            <v>1130882.6599999999</v>
          </cell>
          <cell r="K171">
            <v>1241645.42</v>
          </cell>
          <cell r="L171">
            <v>339541.52</v>
          </cell>
          <cell r="M171">
            <v>1170305.9899999998</v>
          </cell>
          <cell r="N171">
            <v>35214.299999999996</v>
          </cell>
          <cell r="O171">
            <v>15291.68</v>
          </cell>
          <cell r="P171">
            <v>6258466.4999999991</v>
          </cell>
        </row>
        <row r="172">
          <cell r="F172" t="str">
            <v>24404</v>
          </cell>
          <cell r="G172">
            <v>64004.759999999987</v>
          </cell>
          <cell r="H172">
            <v>-64004.76</v>
          </cell>
          <cell r="I172">
            <v>4581130.55</v>
          </cell>
          <cell r="J172">
            <v>1813275.05</v>
          </cell>
          <cell r="K172">
            <v>2166430.0700000003</v>
          </cell>
          <cell r="L172">
            <v>873535.09</v>
          </cell>
          <cell r="M172">
            <v>893524.79999999993</v>
          </cell>
          <cell r="N172">
            <v>100450.74</v>
          </cell>
          <cell r="O172">
            <v>62384.899999999994</v>
          </cell>
          <cell r="P172">
            <v>10490731.200000001</v>
          </cell>
        </row>
        <row r="173">
          <cell r="F173" t="str">
            <v>24410</v>
          </cell>
          <cell r="G173">
            <v>89282.240000000005</v>
          </cell>
          <cell r="H173">
            <v>-89282.240000000005</v>
          </cell>
          <cell r="I173">
            <v>2773877.8300000005</v>
          </cell>
          <cell r="J173">
            <v>1171013.6100000001</v>
          </cell>
          <cell r="K173">
            <v>1447624.1300000004</v>
          </cell>
          <cell r="L173">
            <v>427660.22999999992</v>
          </cell>
          <cell r="M173">
            <v>521407.81999999995</v>
          </cell>
          <cell r="N173">
            <v>41255.4</v>
          </cell>
          <cell r="O173">
            <v>0</v>
          </cell>
          <cell r="P173">
            <v>6382839.0200000005</v>
          </cell>
        </row>
        <row r="174">
          <cell r="F174" t="str">
            <v>25101</v>
          </cell>
          <cell r="G174">
            <v>99323.06</v>
          </cell>
          <cell r="H174">
            <v>-99323.06</v>
          </cell>
          <cell r="I174">
            <v>3616673.6300000008</v>
          </cell>
          <cell r="J174">
            <v>1799088.9099999997</v>
          </cell>
          <cell r="K174">
            <v>2085821.9600000002</v>
          </cell>
          <cell r="L174">
            <v>611249.18999999994</v>
          </cell>
          <cell r="M174">
            <v>2361602.5100000002</v>
          </cell>
          <cell r="N174">
            <v>54674.02</v>
          </cell>
          <cell r="O174">
            <v>102244.17000000001</v>
          </cell>
          <cell r="P174">
            <v>10631354.390000001</v>
          </cell>
        </row>
        <row r="175">
          <cell r="F175" t="str">
            <v>25116</v>
          </cell>
          <cell r="G175">
            <v>50420.280000000006</v>
          </cell>
          <cell r="H175">
            <v>-50420.28</v>
          </cell>
          <cell r="I175">
            <v>2605400.87</v>
          </cell>
          <cell r="J175">
            <v>1084529.0399999998</v>
          </cell>
          <cell r="K175">
            <v>1397457.0599999998</v>
          </cell>
          <cell r="L175">
            <v>508453.32</v>
          </cell>
          <cell r="M175">
            <v>652072.03</v>
          </cell>
          <cell r="N175">
            <v>21066.980000000003</v>
          </cell>
          <cell r="O175">
            <v>41115.83</v>
          </cell>
          <cell r="P175">
            <v>6310095.1300000008</v>
          </cell>
        </row>
        <row r="176">
          <cell r="F176" t="str">
            <v>25118</v>
          </cell>
          <cell r="G176">
            <v>38141.25</v>
          </cell>
          <cell r="H176">
            <v>-38141.25</v>
          </cell>
          <cell r="I176">
            <v>2718368.9299999997</v>
          </cell>
          <cell r="J176">
            <v>1213753.4500000002</v>
          </cell>
          <cell r="K176">
            <v>1550637.14</v>
          </cell>
          <cell r="L176">
            <v>333872.78999999998</v>
          </cell>
          <cell r="M176">
            <v>772616.96000000008</v>
          </cell>
          <cell r="N176">
            <v>52122.12999999999</v>
          </cell>
          <cell r="O176">
            <v>120889.58</v>
          </cell>
          <cell r="P176">
            <v>6762260.9799999995</v>
          </cell>
        </row>
        <row r="177">
          <cell r="F177" t="str">
            <v>25155</v>
          </cell>
          <cell r="G177">
            <v>27715.27</v>
          </cell>
          <cell r="H177">
            <v>-27715.27</v>
          </cell>
          <cell r="I177">
            <v>2159102.2800000003</v>
          </cell>
          <cell r="J177">
            <v>792468.10999999987</v>
          </cell>
          <cell r="K177">
            <v>1030472.9199999998</v>
          </cell>
          <cell r="L177">
            <v>386066.73</v>
          </cell>
          <cell r="M177">
            <v>801257.70999999985</v>
          </cell>
          <cell r="N177">
            <v>86386.61</v>
          </cell>
          <cell r="O177">
            <v>99183.950000000012</v>
          </cell>
          <cell r="P177">
            <v>5354938.3100000005</v>
          </cell>
        </row>
        <row r="178">
          <cell r="F178" t="str">
            <v>25160</v>
          </cell>
          <cell r="G178">
            <v>24070.010000000002</v>
          </cell>
          <cell r="H178">
            <v>-24070.01</v>
          </cell>
          <cell r="I178">
            <v>1840539.2599999998</v>
          </cell>
          <cell r="J178">
            <v>809040.1</v>
          </cell>
          <cell r="K178">
            <v>943168.25000000012</v>
          </cell>
          <cell r="L178">
            <v>266467.19999999995</v>
          </cell>
          <cell r="M178">
            <v>377836.67</v>
          </cell>
          <cell r="N178">
            <v>18807.309999999998</v>
          </cell>
          <cell r="O178">
            <v>22672.510000000002</v>
          </cell>
          <cell r="P178">
            <v>4278531.2999999989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669157.92000000004</v>
          </cell>
          <cell r="J179">
            <v>299492.14</v>
          </cell>
          <cell r="K179">
            <v>364067.53999999992</v>
          </cell>
          <cell r="L179">
            <v>110755.22</v>
          </cell>
          <cell r="M179">
            <v>96644.840000000011</v>
          </cell>
          <cell r="N179">
            <v>6329.19</v>
          </cell>
          <cell r="O179">
            <v>2840.13</v>
          </cell>
          <cell r="P179">
            <v>1549286.98</v>
          </cell>
        </row>
        <row r="180">
          <cell r="F180" t="str">
            <v>26056</v>
          </cell>
          <cell r="G180">
            <v>0</v>
          </cell>
          <cell r="H180">
            <v>0</v>
          </cell>
          <cell r="I180">
            <v>4964589.4599999981</v>
          </cell>
          <cell r="J180">
            <v>1518215.3900000001</v>
          </cell>
          <cell r="K180">
            <v>2179636.6</v>
          </cell>
          <cell r="L180">
            <v>591896.92999999993</v>
          </cell>
          <cell r="M180">
            <v>1708194.2599999998</v>
          </cell>
          <cell r="N180">
            <v>23330.140000000003</v>
          </cell>
          <cell r="O180">
            <v>48848.34</v>
          </cell>
          <cell r="P180">
            <v>11034711.119999997</v>
          </cell>
        </row>
        <row r="181">
          <cell r="F181" t="str">
            <v>26059</v>
          </cell>
          <cell r="G181">
            <v>48256.27</v>
          </cell>
          <cell r="H181">
            <v>-48256.27</v>
          </cell>
          <cell r="I181">
            <v>1560328.4500000004</v>
          </cell>
          <cell r="J181">
            <v>643282.99</v>
          </cell>
          <cell r="K181">
            <v>755769.65000000014</v>
          </cell>
          <cell r="L181">
            <v>247485.79</v>
          </cell>
          <cell r="M181">
            <v>368771.86999999994</v>
          </cell>
          <cell r="N181">
            <v>23504.67</v>
          </cell>
          <cell r="O181">
            <v>4019.75</v>
          </cell>
          <cell r="P181">
            <v>3603163.1700000009</v>
          </cell>
        </row>
        <row r="182">
          <cell r="F182" t="str">
            <v>26070</v>
          </cell>
          <cell r="G182">
            <v>65405.359999999993</v>
          </cell>
          <cell r="H182">
            <v>-65405.36</v>
          </cell>
          <cell r="I182">
            <v>1730619.5100000002</v>
          </cell>
          <cell r="J182">
            <v>733696.26</v>
          </cell>
          <cell r="K182">
            <v>869528.65999999992</v>
          </cell>
          <cell r="L182">
            <v>401519.96</v>
          </cell>
          <cell r="M182">
            <v>198075.11</v>
          </cell>
          <cell r="N182">
            <v>6198.8499999999995</v>
          </cell>
          <cell r="O182">
            <v>39636.639999999999</v>
          </cell>
          <cell r="P182">
            <v>3979274.9900000007</v>
          </cell>
        </row>
        <row r="183">
          <cell r="F183" t="str">
            <v>27001</v>
          </cell>
          <cell r="G183">
            <v>24241.38</v>
          </cell>
          <cell r="H183">
            <v>-24241.379999999997</v>
          </cell>
          <cell r="I183">
            <v>14356667.589999994</v>
          </cell>
          <cell r="J183">
            <v>3326161.58</v>
          </cell>
          <cell r="K183">
            <v>5942755.6400000015</v>
          </cell>
          <cell r="L183">
            <v>882612.02</v>
          </cell>
          <cell r="M183">
            <v>10059640.620000003</v>
          </cell>
          <cell r="N183">
            <v>64228.860000000008</v>
          </cell>
          <cell r="O183">
            <v>160260.42000000001</v>
          </cell>
          <cell r="P183">
            <v>34792326.729999997</v>
          </cell>
        </row>
        <row r="184">
          <cell r="F184" t="str">
            <v>27003</v>
          </cell>
          <cell r="G184">
            <v>818255.07</v>
          </cell>
          <cell r="H184">
            <v>-818255.07000000007</v>
          </cell>
          <cell r="I184">
            <v>90140708.310000032</v>
          </cell>
          <cell r="J184">
            <v>35309626.019999988</v>
          </cell>
          <cell r="K184">
            <v>40244479.489999995</v>
          </cell>
          <cell r="L184">
            <v>9106392.379999999</v>
          </cell>
          <cell r="M184">
            <v>17582638.349999998</v>
          </cell>
          <cell r="N184">
            <v>303146.33999999991</v>
          </cell>
          <cell r="O184">
            <v>464495.88</v>
          </cell>
          <cell r="P184">
            <v>193151486.76999998</v>
          </cell>
        </row>
        <row r="185">
          <cell r="F185" t="str">
            <v>27010</v>
          </cell>
          <cell r="G185">
            <v>3274130.1499999994</v>
          </cell>
          <cell r="H185">
            <v>-3274130.15</v>
          </cell>
          <cell r="I185">
            <v>149933075.75999999</v>
          </cell>
          <cell r="J185">
            <v>52033964.629999995</v>
          </cell>
          <cell r="K185">
            <v>68444944.010000035</v>
          </cell>
          <cell r="L185">
            <v>12244730.869999999</v>
          </cell>
          <cell r="M185">
            <v>24978478.249999996</v>
          </cell>
          <cell r="N185">
            <v>778276.48999999987</v>
          </cell>
          <cell r="O185">
            <v>567639.55999999994</v>
          </cell>
          <cell r="P185">
            <v>308981109.57000005</v>
          </cell>
        </row>
        <row r="186">
          <cell r="F186" t="str">
            <v>27019</v>
          </cell>
          <cell r="G186">
            <v>9274.16</v>
          </cell>
          <cell r="H186">
            <v>-9274.16</v>
          </cell>
          <cell r="I186">
            <v>753574.39</v>
          </cell>
          <cell r="J186">
            <v>315326.09000000003</v>
          </cell>
          <cell r="K186">
            <v>404885.69999999995</v>
          </cell>
          <cell r="L186">
            <v>87504.709999999992</v>
          </cell>
          <cell r="M186">
            <v>312352.88</v>
          </cell>
          <cell r="N186">
            <v>2431.6800000000003</v>
          </cell>
          <cell r="O186">
            <v>27355.64</v>
          </cell>
          <cell r="P186">
            <v>1903431.0899999999</v>
          </cell>
        </row>
        <row r="187">
          <cell r="F187" t="str">
            <v>27083</v>
          </cell>
          <cell r="G187">
            <v>364695.25999999995</v>
          </cell>
          <cell r="H187">
            <v>-364695.26</v>
          </cell>
          <cell r="I187">
            <v>25065341.16</v>
          </cell>
          <cell r="J187">
            <v>7466386.3800000008</v>
          </cell>
          <cell r="K187">
            <v>10410297.720000001</v>
          </cell>
          <cell r="L187">
            <v>2571116.0099999993</v>
          </cell>
          <cell r="M187">
            <v>4221276.1099999994</v>
          </cell>
          <cell r="N187">
            <v>68530.100000000006</v>
          </cell>
          <cell r="O187">
            <v>231668.69999999998</v>
          </cell>
          <cell r="P187">
            <v>50034616.18</v>
          </cell>
        </row>
        <row r="188">
          <cell r="F188" t="str">
            <v>27320</v>
          </cell>
          <cell r="G188">
            <v>224383.81</v>
          </cell>
          <cell r="H188">
            <v>-224383.81</v>
          </cell>
          <cell r="I188">
            <v>33421353.210000005</v>
          </cell>
          <cell r="J188">
            <v>14304875.340000002</v>
          </cell>
          <cell r="K188">
            <v>16118837.130000005</v>
          </cell>
          <cell r="L188">
            <v>4636789.9100000011</v>
          </cell>
          <cell r="M188">
            <v>6573795.3999999994</v>
          </cell>
          <cell r="N188">
            <v>115013.78000000004</v>
          </cell>
          <cell r="O188">
            <v>21036.25</v>
          </cell>
          <cell r="P188">
            <v>75191701.020000011</v>
          </cell>
        </row>
        <row r="189">
          <cell r="F189" t="str">
            <v>27343</v>
          </cell>
          <cell r="G189">
            <v>47959.31</v>
          </cell>
          <cell r="H189">
            <v>-47959.31</v>
          </cell>
          <cell r="I189">
            <v>5417654.9500000011</v>
          </cell>
          <cell r="J189">
            <v>2067386.5</v>
          </cell>
          <cell r="K189">
            <v>2447070.1500000004</v>
          </cell>
          <cell r="L189">
            <v>739480.7200000002</v>
          </cell>
          <cell r="M189">
            <v>1975684.9400000002</v>
          </cell>
          <cell r="N189">
            <v>10983.46</v>
          </cell>
          <cell r="O189">
            <v>38717.719999999994</v>
          </cell>
          <cell r="P189">
            <v>12696978.440000003</v>
          </cell>
        </row>
        <row r="190">
          <cell r="F190" t="str">
            <v>27344</v>
          </cell>
          <cell r="G190">
            <v>60637</v>
          </cell>
          <cell r="H190">
            <v>-60637</v>
          </cell>
          <cell r="I190">
            <v>8770473.1199999955</v>
          </cell>
          <cell r="J190">
            <v>3063689.4199999995</v>
          </cell>
          <cell r="K190">
            <v>4004155.1499999994</v>
          </cell>
          <cell r="L190">
            <v>973813.27</v>
          </cell>
          <cell r="M190">
            <v>2241183.2399999998</v>
          </cell>
          <cell r="N190">
            <v>50640.789999999994</v>
          </cell>
          <cell r="O190">
            <v>63851.329999999994</v>
          </cell>
          <cell r="P190">
            <v>19167806.319999989</v>
          </cell>
        </row>
        <row r="191">
          <cell r="F191" t="str">
            <v>27400</v>
          </cell>
          <cell r="G191">
            <v>890056.73999999964</v>
          </cell>
          <cell r="H191">
            <v>-890056.74</v>
          </cell>
          <cell r="I191">
            <v>57678603.479999982</v>
          </cell>
          <cell r="J191">
            <v>24638821.580000002</v>
          </cell>
          <cell r="K191">
            <v>27927607.850000013</v>
          </cell>
          <cell r="L191">
            <v>9674668.2800000031</v>
          </cell>
          <cell r="M191">
            <v>10680528.449999999</v>
          </cell>
          <cell r="N191">
            <v>262560.54000000004</v>
          </cell>
          <cell r="O191">
            <v>490384.6100000001</v>
          </cell>
          <cell r="P191">
            <v>131353174.79000001</v>
          </cell>
        </row>
        <row r="192">
          <cell r="F192" t="str">
            <v>27401</v>
          </cell>
          <cell r="G192">
            <v>480744.01</v>
          </cell>
          <cell r="H192">
            <v>-480744.01</v>
          </cell>
          <cell r="I192">
            <v>40207310.650000021</v>
          </cell>
          <cell r="J192">
            <v>13003703.49</v>
          </cell>
          <cell r="K192">
            <v>17352580.879999995</v>
          </cell>
          <cell r="L192">
            <v>3910395.100000001</v>
          </cell>
          <cell r="M192">
            <v>8978521.450000003</v>
          </cell>
          <cell r="N192">
            <v>197100.97000000003</v>
          </cell>
          <cell r="O192">
            <v>988382.1399999999</v>
          </cell>
          <cell r="P192">
            <v>84637994.680000007</v>
          </cell>
        </row>
        <row r="193">
          <cell r="F193" t="str">
            <v>27402</v>
          </cell>
          <cell r="G193">
            <v>220937.86</v>
          </cell>
          <cell r="H193">
            <v>-220937.86000000002</v>
          </cell>
          <cell r="I193">
            <v>32897468.98</v>
          </cell>
          <cell r="J193">
            <v>12145783.669999996</v>
          </cell>
          <cell r="K193">
            <v>15728945.189999994</v>
          </cell>
          <cell r="L193">
            <v>4636526.1199999992</v>
          </cell>
          <cell r="M193">
            <v>5662537.4899999993</v>
          </cell>
          <cell r="N193">
            <v>277686.27999999997</v>
          </cell>
          <cell r="O193">
            <v>158003.97999999998</v>
          </cell>
          <cell r="P193">
            <v>71506951.709999993</v>
          </cell>
        </row>
        <row r="194">
          <cell r="F194" t="str">
            <v>27403</v>
          </cell>
          <cell r="G194">
            <v>1766878.5699999998</v>
          </cell>
          <cell r="H194">
            <v>-1766878.5700000003</v>
          </cell>
          <cell r="I194">
            <v>72962205.709999979</v>
          </cell>
          <cell r="J194">
            <v>29325570.02</v>
          </cell>
          <cell r="K194">
            <v>34113271.319999993</v>
          </cell>
          <cell r="L194">
            <v>9699035.6999999993</v>
          </cell>
          <cell r="M194">
            <v>13398942.019999992</v>
          </cell>
          <cell r="N194">
            <v>347939.40000000008</v>
          </cell>
          <cell r="O194">
            <v>541770.85000000009</v>
          </cell>
          <cell r="P194">
            <v>160388735.01999992</v>
          </cell>
        </row>
        <row r="195">
          <cell r="F195" t="str">
            <v>27404</v>
          </cell>
          <cell r="G195">
            <v>110633.67</v>
          </cell>
          <cell r="H195">
            <v>-110633.67</v>
          </cell>
          <cell r="I195">
            <v>7641098.2300000014</v>
          </cell>
          <cell r="J195">
            <v>3300942.8500000006</v>
          </cell>
          <cell r="K195">
            <v>3993743.8500000006</v>
          </cell>
          <cell r="L195">
            <v>731077.15999999992</v>
          </cell>
          <cell r="M195">
            <v>2288050.4400000009</v>
          </cell>
          <cell r="N195">
            <v>19686.310000000005</v>
          </cell>
          <cell r="O195">
            <v>146568.35</v>
          </cell>
          <cell r="P195">
            <v>18121167.190000005</v>
          </cell>
        </row>
        <row r="196">
          <cell r="F196" t="str">
            <v>27416</v>
          </cell>
          <cell r="G196">
            <v>291315.71000000008</v>
          </cell>
          <cell r="H196">
            <v>-291315.70999999996</v>
          </cell>
          <cell r="I196">
            <v>17097469.620000001</v>
          </cell>
          <cell r="J196">
            <v>7115056.8799999999</v>
          </cell>
          <cell r="K196">
            <v>8423944.3100000005</v>
          </cell>
          <cell r="L196">
            <v>2103853.85</v>
          </cell>
          <cell r="M196">
            <v>3808801.1900000004</v>
          </cell>
          <cell r="N196">
            <v>78132.629999999976</v>
          </cell>
          <cell r="O196">
            <v>15745.099999999999</v>
          </cell>
          <cell r="P196">
            <v>38643003.580000006</v>
          </cell>
        </row>
        <row r="197">
          <cell r="F197" t="str">
            <v>27417</v>
          </cell>
          <cell r="G197">
            <v>74069.58</v>
          </cell>
          <cell r="H197">
            <v>-74069.58</v>
          </cell>
          <cell r="I197">
            <v>14514891.990000002</v>
          </cell>
          <cell r="J197">
            <v>4783240.72</v>
          </cell>
          <cell r="K197">
            <v>6499910.4700000016</v>
          </cell>
          <cell r="L197">
            <v>2183892.2800000003</v>
          </cell>
          <cell r="M197">
            <v>2872174.8800000004</v>
          </cell>
          <cell r="N197">
            <v>48876.689999999995</v>
          </cell>
          <cell r="O197">
            <v>65905.86</v>
          </cell>
          <cell r="P197">
            <v>30968892.890000004</v>
          </cell>
        </row>
        <row r="198">
          <cell r="F198" t="str">
            <v>28010</v>
          </cell>
          <cell r="I198">
            <v>155190.43</v>
          </cell>
          <cell r="J198">
            <v>59718.259999999995</v>
          </cell>
          <cell r="K198">
            <v>46450.3</v>
          </cell>
          <cell r="L198">
            <v>20232.310000000001</v>
          </cell>
          <cell r="M198">
            <v>47344.959999999999</v>
          </cell>
          <cell r="N198">
            <v>10025.829999999998</v>
          </cell>
          <cell r="O198">
            <v>482.35</v>
          </cell>
          <cell r="P198">
            <v>339444.44</v>
          </cell>
        </row>
        <row r="199">
          <cell r="F199" t="str">
            <v>28137</v>
          </cell>
          <cell r="G199">
            <v>19923.95</v>
          </cell>
          <cell r="H199">
            <v>-19923.95</v>
          </cell>
          <cell r="I199">
            <v>2388377.2399999998</v>
          </cell>
          <cell r="J199">
            <v>993561.3600000001</v>
          </cell>
          <cell r="K199">
            <v>1194798.5899999996</v>
          </cell>
          <cell r="L199">
            <v>243355.15000000002</v>
          </cell>
          <cell r="M199">
            <v>539499.55000000005</v>
          </cell>
          <cell r="N199">
            <v>61574.3</v>
          </cell>
          <cell r="O199">
            <v>65038.400000000001</v>
          </cell>
          <cell r="P199">
            <v>5486204.5899999999</v>
          </cell>
        </row>
        <row r="200">
          <cell r="F200" t="str">
            <v>28144</v>
          </cell>
          <cell r="G200">
            <v>32047.019999999997</v>
          </cell>
          <cell r="H200">
            <v>-32047.02</v>
          </cell>
          <cell r="I200">
            <v>1603925.5200000003</v>
          </cell>
          <cell r="J200">
            <v>695347.59000000008</v>
          </cell>
          <cell r="K200">
            <v>721584.22</v>
          </cell>
          <cell r="L200">
            <v>176500.80000000002</v>
          </cell>
          <cell r="M200">
            <v>579667.85</v>
          </cell>
          <cell r="N200">
            <v>24759.030000000002</v>
          </cell>
          <cell r="O200">
            <v>10949.490000000002</v>
          </cell>
          <cell r="P200">
            <v>3812734.5</v>
          </cell>
        </row>
        <row r="201">
          <cell r="F201" t="str">
            <v>28149</v>
          </cell>
          <cell r="G201">
            <v>37744.510000000009</v>
          </cell>
          <cell r="H201">
            <v>-37744.51</v>
          </cell>
          <cell r="I201">
            <v>3844457.48</v>
          </cell>
          <cell r="J201">
            <v>1573149.9199999997</v>
          </cell>
          <cell r="K201">
            <v>1778240.91</v>
          </cell>
          <cell r="L201">
            <v>513983.97999999992</v>
          </cell>
          <cell r="M201">
            <v>1308343.8000000003</v>
          </cell>
          <cell r="N201">
            <v>97616.819999999992</v>
          </cell>
          <cell r="O201">
            <v>33652.94</v>
          </cell>
          <cell r="P201">
            <v>9149445.8499999996</v>
          </cell>
        </row>
        <row r="202">
          <cell r="F202" t="str">
            <v>29011</v>
          </cell>
          <cell r="G202">
            <v>108836.17000000001</v>
          </cell>
          <cell r="H202">
            <v>-108836.17</v>
          </cell>
          <cell r="I202">
            <v>3240475.9799999995</v>
          </cell>
          <cell r="J202">
            <v>1447692.4000000001</v>
          </cell>
          <cell r="K202">
            <v>1654095.12</v>
          </cell>
          <cell r="L202">
            <v>598952.97</v>
          </cell>
          <cell r="M202">
            <v>728392.98</v>
          </cell>
          <cell r="N202">
            <v>16554.41</v>
          </cell>
          <cell r="O202">
            <v>103131.57</v>
          </cell>
          <cell r="P202">
            <v>7789295.4299999997</v>
          </cell>
        </row>
        <row r="203">
          <cell r="F203" t="str">
            <v>29100</v>
          </cell>
          <cell r="G203">
            <v>139037.24</v>
          </cell>
          <cell r="H203">
            <v>-139037.24</v>
          </cell>
          <cell r="I203">
            <v>15534951.319999998</v>
          </cell>
          <cell r="J203">
            <v>6921439.1899999995</v>
          </cell>
          <cell r="K203">
            <v>7837381.0900000026</v>
          </cell>
          <cell r="L203">
            <v>1914929.0199999996</v>
          </cell>
          <cell r="M203">
            <v>3164745.4200000004</v>
          </cell>
          <cell r="N203">
            <v>112653.83</v>
          </cell>
          <cell r="O203">
            <v>82590.87999999999</v>
          </cell>
          <cell r="P203">
            <v>35568690.75</v>
          </cell>
        </row>
        <row r="204">
          <cell r="F204" t="str">
            <v>29101</v>
          </cell>
          <cell r="G204">
            <v>160649.53</v>
          </cell>
          <cell r="H204">
            <v>-160649.53</v>
          </cell>
          <cell r="I204">
            <v>18394948.530000001</v>
          </cell>
          <cell r="J204">
            <v>7195506.1799999978</v>
          </cell>
          <cell r="K204">
            <v>8536380.9300000053</v>
          </cell>
          <cell r="L204">
            <v>2167245.3999999994</v>
          </cell>
          <cell r="M204">
            <v>3254862.5799999996</v>
          </cell>
          <cell r="N204">
            <v>95198.62000000001</v>
          </cell>
          <cell r="O204">
            <v>486629.52</v>
          </cell>
          <cell r="P204">
            <v>40130771.760000005</v>
          </cell>
        </row>
        <row r="205">
          <cell r="F205" t="str">
            <v>29103</v>
          </cell>
          <cell r="G205">
            <v>118211.81000000001</v>
          </cell>
          <cell r="H205">
            <v>-118211.81</v>
          </cell>
          <cell r="I205">
            <v>12308663.329999998</v>
          </cell>
          <cell r="J205">
            <v>4836212.7</v>
          </cell>
          <cell r="K205">
            <v>5676150.1099999985</v>
          </cell>
          <cell r="L205">
            <v>1554622.4200000002</v>
          </cell>
          <cell r="M205">
            <v>2361594.1800000002</v>
          </cell>
          <cell r="N205">
            <v>67381.529999999984</v>
          </cell>
          <cell r="O205">
            <v>56254.400000000001</v>
          </cell>
          <cell r="P205">
            <v>26860878.669999998</v>
          </cell>
        </row>
        <row r="206">
          <cell r="F206" t="str">
            <v>29311</v>
          </cell>
          <cell r="G206">
            <v>121462.84</v>
          </cell>
          <cell r="H206">
            <v>-121462.84</v>
          </cell>
          <cell r="I206">
            <v>3936222.07</v>
          </cell>
          <cell r="J206">
            <v>1319212.22</v>
          </cell>
          <cell r="K206">
            <v>1720786.9199999995</v>
          </cell>
          <cell r="L206">
            <v>1557376.6099999999</v>
          </cell>
          <cell r="M206">
            <v>1042659.3799999999</v>
          </cell>
          <cell r="N206">
            <v>100610.78999999998</v>
          </cell>
          <cell r="O206">
            <v>0</v>
          </cell>
          <cell r="P206">
            <v>9676867.9899999984</v>
          </cell>
        </row>
        <row r="207">
          <cell r="F207" t="str">
            <v>29317</v>
          </cell>
          <cell r="G207">
            <v>8782.93</v>
          </cell>
          <cell r="H207">
            <v>-8782.93</v>
          </cell>
          <cell r="I207">
            <v>1803513.5999999999</v>
          </cell>
          <cell r="J207">
            <v>730812.86</v>
          </cell>
          <cell r="K207">
            <v>889463.87000000011</v>
          </cell>
          <cell r="L207">
            <v>143242.04999999999</v>
          </cell>
          <cell r="M207">
            <v>758834.60000000009</v>
          </cell>
          <cell r="N207">
            <v>11415.859999999999</v>
          </cell>
          <cell r="O207">
            <v>32897.589999999997</v>
          </cell>
          <cell r="P207">
            <v>4370180.4300000006</v>
          </cell>
        </row>
        <row r="208">
          <cell r="F208" t="str">
            <v>29320</v>
          </cell>
          <cell r="G208">
            <v>139174.78000000003</v>
          </cell>
          <cell r="H208">
            <v>-139174.78</v>
          </cell>
          <cell r="I208">
            <v>25263704.63000001</v>
          </cell>
          <cell r="J208">
            <v>11500909.069999998</v>
          </cell>
          <cell r="K208">
            <v>12810156.9</v>
          </cell>
          <cell r="L208">
            <v>4095294.7500000009</v>
          </cell>
          <cell r="M208">
            <v>7039100.2200000007</v>
          </cell>
          <cell r="N208">
            <v>143870.19999999995</v>
          </cell>
          <cell r="O208">
            <v>33688.449999999997</v>
          </cell>
          <cell r="P208">
            <v>60886724.220000014</v>
          </cell>
        </row>
        <row r="209">
          <cell r="F209" t="str">
            <v>30002</v>
          </cell>
          <cell r="G209">
            <v>1057.5</v>
          </cell>
          <cell r="H209">
            <v>-1057.5</v>
          </cell>
          <cell r="I209">
            <v>266800.65999999997</v>
          </cell>
          <cell r="J209">
            <v>194325.15000000002</v>
          </cell>
          <cell r="K209">
            <v>157307.18</v>
          </cell>
          <cell r="L209">
            <v>46604.19000000001</v>
          </cell>
          <cell r="M209">
            <v>225914.61</v>
          </cell>
          <cell r="N209">
            <v>2024.77</v>
          </cell>
          <cell r="O209">
            <v>192.6</v>
          </cell>
          <cell r="P209">
            <v>893169.16</v>
          </cell>
        </row>
        <row r="210">
          <cell r="F210" t="str">
            <v>30029</v>
          </cell>
          <cell r="I210">
            <v>194169</v>
          </cell>
          <cell r="J210">
            <v>77753.11</v>
          </cell>
          <cell r="K210">
            <v>104635.84</v>
          </cell>
          <cell r="L210">
            <v>49314.789999999986</v>
          </cell>
          <cell r="M210">
            <v>167924.12</v>
          </cell>
          <cell r="N210">
            <v>1646.3799999999999</v>
          </cell>
          <cell r="P210">
            <v>595443.23999999987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332673.34000000003</v>
          </cell>
          <cell r="J211">
            <v>291848.92000000004</v>
          </cell>
          <cell r="K211">
            <v>206310.74999999997</v>
          </cell>
          <cell r="L211">
            <v>64246.53</v>
          </cell>
          <cell r="M211">
            <v>202833.27</v>
          </cell>
          <cell r="N211">
            <v>4609.01</v>
          </cell>
          <cell r="O211">
            <v>38226.17</v>
          </cell>
          <cell r="P211">
            <v>1140747.99</v>
          </cell>
        </row>
        <row r="212">
          <cell r="F212" t="str">
            <v>30303</v>
          </cell>
          <cell r="G212">
            <v>138024.9</v>
          </cell>
          <cell r="H212">
            <v>-138024.9</v>
          </cell>
          <cell r="I212">
            <v>4320869.9000000022</v>
          </cell>
          <cell r="J212">
            <v>2304973.54</v>
          </cell>
          <cell r="K212">
            <v>2407701.3500000006</v>
          </cell>
          <cell r="L212">
            <v>769715.47</v>
          </cell>
          <cell r="M212">
            <v>2061035.36</v>
          </cell>
          <cell r="N212">
            <v>66811.709999999992</v>
          </cell>
          <cell r="O212">
            <v>59713.41</v>
          </cell>
          <cell r="P212">
            <v>11990820.740000004</v>
          </cell>
        </row>
        <row r="213">
          <cell r="F213" t="str">
            <v>31002</v>
          </cell>
          <cell r="G213">
            <v>574187.49</v>
          </cell>
          <cell r="H213">
            <v>-574187.49</v>
          </cell>
          <cell r="I213">
            <v>91137471.899999991</v>
          </cell>
          <cell r="J213">
            <v>25762061.020000003</v>
          </cell>
          <cell r="K213">
            <v>38027269.400000006</v>
          </cell>
          <cell r="L213">
            <v>6488779.3399999999</v>
          </cell>
          <cell r="M213">
            <v>18896121.729999997</v>
          </cell>
          <cell r="N213">
            <v>256267.1</v>
          </cell>
          <cell r="O213">
            <v>356356.88000000006</v>
          </cell>
          <cell r="P213">
            <v>180924327.36999997</v>
          </cell>
        </row>
        <row r="214">
          <cell r="F214" t="str">
            <v>31004</v>
          </cell>
          <cell r="G214">
            <v>511973.27</v>
          </cell>
          <cell r="H214">
            <v>-511973.27</v>
          </cell>
          <cell r="I214">
            <v>30479287.320000004</v>
          </cell>
          <cell r="J214">
            <v>12312343.899999999</v>
          </cell>
          <cell r="K214">
            <v>14725233.119999997</v>
          </cell>
          <cell r="L214">
            <v>3665732.17</v>
          </cell>
          <cell r="M214">
            <v>6393506.8599999985</v>
          </cell>
          <cell r="N214">
            <v>152577.68999999997</v>
          </cell>
          <cell r="O214">
            <v>540262.88</v>
          </cell>
          <cell r="P214">
            <v>68268943.939999983</v>
          </cell>
        </row>
        <row r="215">
          <cell r="F215" t="str">
            <v>31006</v>
          </cell>
          <cell r="G215">
            <v>1138775.42</v>
          </cell>
          <cell r="H215">
            <v>-1138775.42</v>
          </cell>
          <cell r="I215">
            <v>65396316.740000032</v>
          </cell>
          <cell r="J215">
            <v>20768905.900000002</v>
          </cell>
          <cell r="K215">
            <v>28386743.700000003</v>
          </cell>
          <cell r="L215">
            <v>8074699.7499999991</v>
          </cell>
          <cell r="M215">
            <v>10817727.199999997</v>
          </cell>
          <cell r="N215">
            <v>30542.71000000001</v>
          </cell>
          <cell r="O215">
            <v>408128.28</v>
          </cell>
          <cell r="P215">
            <v>133883064.28000003</v>
          </cell>
        </row>
        <row r="216">
          <cell r="F216" t="str">
            <v>31015</v>
          </cell>
          <cell r="G216">
            <v>1802699.1300000001</v>
          </cell>
          <cell r="H216">
            <v>-1802699.13</v>
          </cell>
          <cell r="I216">
            <v>87059085.189999998</v>
          </cell>
          <cell r="J216">
            <v>34938630.299999997</v>
          </cell>
          <cell r="K216">
            <v>40947371.07</v>
          </cell>
          <cell r="L216">
            <v>8048887.0800000029</v>
          </cell>
          <cell r="M216">
            <v>14276222.220000003</v>
          </cell>
          <cell r="N216">
            <v>201404.17000000007</v>
          </cell>
          <cell r="O216">
            <v>258750.95</v>
          </cell>
          <cell r="P216">
            <v>185730350.97999999</v>
          </cell>
        </row>
        <row r="217">
          <cell r="F217" t="str">
            <v>31016</v>
          </cell>
          <cell r="G217">
            <v>168713.22000000006</v>
          </cell>
          <cell r="H217">
            <v>-168713.22</v>
          </cell>
          <cell r="I217">
            <v>22338488.420000013</v>
          </cell>
          <cell r="J217">
            <v>8761319.7300000004</v>
          </cell>
          <cell r="K217">
            <v>10596527.26</v>
          </cell>
          <cell r="L217">
            <v>2206129.94</v>
          </cell>
          <cell r="M217">
            <v>3608231.31</v>
          </cell>
          <cell r="N217">
            <v>86007.89999999998</v>
          </cell>
          <cell r="O217">
            <v>263371.39000000007</v>
          </cell>
          <cell r="P217">
            <v>47860075.95000001</v>
          </cell>
        </row>
        <row r="218">
          <cell r="F218" t="str">
            <v>31025</v>
          </cell>
          <cell r="G218">
            <v>1016470.8500000001</v>
          </cell>
          <cell r="H218">
            <v>-1016470.8499999999</v>
          </cell>
          <cell r="I218">
            <v>52047406.159999989</v>
          </cell>
          <cell r="J218">
            <v>19728385.390000001</v>
          </cell>
          <cell r="K218">
            <v>23527441.59999999</v>
          </cell>
          <cell r="L218">
            <v>3795608.5699999994</v>
          </cell>
          <cell r="M218">
            <v>11360678.629999999</v>
          </cell>
          <cell r="N218">
            <v>158253.68999999997</v>
          </cell>
          <cell r="O218">
            <v>37048.620000000003</v>
          </cell>
          <cell r="P218">
            <v>110654822.65999997</v>
          </cell>
        </row>
        <row r="219">
          <cell r="F219" t="str">
            <v>31063</v>
          </cell>
          <cell r="G219">
            <v>1328.77</v>
          </cell>
          <cell r="H219">
            <v>-1328.77</v>
          </cell>
          <cell r="I219">
            <v>246890.48999999996</v>
          </cell>
          <cell r="J219">
            <v>116023.27999999998</v>
          </cell>
          <cell r="K219">
            <v>117208.48000000003</v>
          </cell>
          <cell r="L219">
            <v>29873.329999999998</v>
          </cell>
          <cell r="M219">
            <v>161505.97</v>
          </cell>
          <cell r="N219">
            <v>6312.83</v>
          </cell>
          <cell r="O219">
            <v>0</v>
          </cell>
          <cell r="P219">
            <v>677814.38</v>
          </cell>
        </row>
        <row r="220">
          <cell r="F220" t="str">
            <v>31103</v>
          </cell>
          <cell r="G220">
            <v>164393.32</v>
          </cell>
          <cell r="H220">
            <v>-164393.32</v>
          </cell>
          <cell r="I220">
            <v>28333768.09</v>
          </cell>
          <cell r="J220">
            <v>9106582.3399999999</v>
          </cell>
          <cell r="K220">
            <v>12337362.010000002</v>
          </cell>
          <cell r="L220">
            <v>2355271.9699999997</v>
          </cell>
          <cell r="M220">
            <v>11213396.720000008</v>
          </cell>
          <cell r="N220">
            <v>83271.079999999973</v>
          </cell>
          <cell r="O220">
            <v>225936.55</v>
          </cell>
          <cell r="P220">
            <v>63655588.759999998</v>
          </cell>
        </row>
        <row r="221">
          <cell r="F221" t="str">
            <v>31201</v>
          </cell>
          <cell r="G221">
            <v>525786.75000000012</v>
          </cell>
          <cell r="H221">
            <v>-525786.75</v>
          </cell>
          <cell r="I221">
            <v>40854843.310000017</v>
          </cell>
          <cell r="J221">
            <v>14746316.690000001</v>
          </cell>
          <cell r="K221">
            <v>19131191.070000004</v>
          </cell>
          <cell r="L221">
            <v>3855835.2200000007</v>
          </cell>
          <cell r="M221">
            <v>8185825.4299999997</v>
          </cell>
          <cell r="N221">
            <v>128072.08</v>
          </cell>
          <cell r="O221">
            <v>140635.46999999997</v>
          </cell>
          <cell r="P221">
            <v>87042719.270000026</v>
          </cell>
        </row>
        <row r="222">
          <cell r="F222" t="str">
            <v>31306</v>
          </cell>
          <cell r="G222">
            <v>104235.50999999998</v>
          </cell>
          <cell r="H222">
            <v>-104235.51</v>
          </cell>
          <cell r="I222">
            <v>10013294.389999997</v>
          </cell>
          <cell r="J222">
            <v>4463113.41</v>
          </cell>
          <cell r="K222">
            <v>4918173.4499999983</v>
          </cell>
          <cell r="L222">
            <v>1168943.0799999998</v>
          </cell>
          <cell r="M222">
            <v>2394504.4099999997</v>
          </cell>
          <cell r="N222">
            <v>55660.42</v>
          </cell>
          <cell r="O222">
            <v>164416.70999999996</v>
          </cell>
          <cell r="P222">
            <v>23178105.869999997</v>
          </cell>
        </row>
        <row r="223">
          <cell r="F223" t="str">
            <v>31311</v>
          </cell>
          <cell r="G223">
            <v>108491.54000000002</v>
          </cell>
          <cell r="H223">
            <v>-108491.54</v>
          </cell>
          <cell r="I223">
            <v>8852662.0200000014</v>
          </cell>
          <cell r="J223">
            <v>3370230.81</v>
          </cell>
          <cell r="K223">
            <v>4119297.8000000012</v>
          </cell>
          <cell r="L223">
            <v>1155702.6599999999</v>
          </cell>
          <cell r="M223">
            <v>2460865.3300000005</v>
          </cell>
          <cell r="N223">
            <v>14051.799999999996</v>
          </cell>
          <cell r="O223">
            <v>0</v>
          </cell>
          <cell r="P223">
            <v>19972810.420000006</v>
          </cell>
        </row>
        <row r="224">
          <cell r="F224" t="str">
            <v>31330</v>
          </cell>
          <cell r="G224">
            <v>60921</v>
          </cell>
          <cell r="H224">
            <v>-60921</v>
          </cell>
          <cell r="I224">
            <v>2259060.0700000003</v>
          </cell>
          <cell r="J224">
            <v>1090167.01</v>
          </cell>
          <cell r="K224">
            <v>1029013.6699999995</v>
          </cell>
          <cell r="L224">
            <v>308081.46000000008</v>
          </cell>
          <cell r="M224">
            <v>633340.49</v>
          </cell>
          <cell r="N224">
            <v>31603.53</v>
          </cell>
          <cell r="O224">
            <v>58.9</v>
          </cell>
          <cell r="P224">
            <v>5351325.1300000008</v>
          </cell>
        </row>
        <row r="225">
          <cell r="F225" t="str">
            <v>31332</v>
          </cell>
          <cell r="G225">
            <v>91124.180000000022</v>
          </cell>
          <cell r="H225">
            <v>-91124.180000000008</v>
          </cell>
          <cell r="I225">
            <v>9727673.1100000031</v>
          </cell>
          <cell r="J225">
            <v>2973146.0300000003</v>
          </cell>
          <cell r="K225">
            <v>4365598.4399999995</v>
          </cell>
          <cell r="L225">
            <v>626740.64000000013</v>
          </cell>
          <cell r="M225">
            <v>3465273.34</v>
          </cell>
          <cell r="N225">
            <v>62520.950000000012</v>
          </cell>
          <cell r="O225">
            <v>10323.640000000001</v>
          </cell>
          <cell r="P225">
            <v>21231276.150000006</v>
          </cell>
        </row>
        <row r="226">
          <cell r="F226" t="str">
            <v>31401</v>
          </cell>
          <cell r="G226">
            <v>166019.25999999998</v>
          </cell>
          <cell r="H226">
            <v>-166019.26</v>
          </cell>
          <cell r="I226">
            <v>22028332.489999998</v>
          </cell>
          <cell r="J226">
            <v>8107116.9399999995</v>
          </cell>
          <cell r="K226">
            <v>10194096.059999995</v>
          </cell>
          <cell r="L226">
            <v>2911905.0999999996</v>
          </cell>
          <cell r="M226">
            <v>4824627.3199999994</v>
          </cell>
          <cell r="N226">
            <v>106689.99999999999</v>
          </cell>
          <cell r="O226">
            <v>278182.56</v>
          </cell>
          <cell r="P226">
            <v>48450950.469999999</v>
          </cell>
        </row>
        <row r="227">
          <cell r="F227" t="str">
            <v>32081</v>
          </cell>
          <cell r="G227">
            <v>1506074.8399999999</v>
          </cell>
          <cell r="H227">
            <v>-1506074.8399999999</v>
          </cell>
          <cell r="I227">
            <v>143110545.06999999</v>
          </cell>
          <cell r="J227">
            <v>46807036.390000008</v>
          </cell>
          <cell r="K227">
            <v>62374950.230000012</v>
          </cell>
          <cell r="L227">
            <v>16264388.429999998</v>
          </cell>
          <cell r="M227">
            <v>27466890.789999995</v>
          </cell>
          <cell r="N227">
            <v>830838.13999999978</v>
          </cell>
          <cell r="O227">
            <v>1592993.2499999998</v>
          </cell>
          <cell r="P227">
            <v>298447642.30000001</v>
          </cell>
        </row>
        <row r="228">
          <cell r="F228" t="str">
            <v>32123</v>
          </cell>
          <cell r="G228">
            <v>348.31</v>
          </cell>
          <cell r="H228">
            <v>-348.31</v>
          </cell>
          <cell r="I228">
            <v>394072.70000000007</v>
          </cell>
          <cell r="J228">
            <v>55059.289999999994</v>
          </cell>
          <cell r="K228">
            <v>121740.20000000001</v>
          </cell>
          <cell r="L228">
            <v>37986.629999999997</v>
          </cell>
          <cell r="M228">
            <v>90179.76999999999</v>
          </cell>
          <cell r="N228">
            <v>242.10999999999999</v>
          </cell>
          <cell r="O228">
            <v>0</v>
          </cell>
          <cell r="P228">
            <v>699280.70000000007</v>
          </cell>
        </row>
        <row r="229">
          <cell r="F229" t="str">
            <v>32312</v>
          </cell>
          <cell r="G229">
            <v>125.32</v>
          </cell>
          <cell r="H229">
            <v>-125.32</v>
          </cell>
          <cell r="I229">
            <v>220735.63999999998</v>
          </cell>
          <cell r="J229">
            <v>63816.250000000007</v>
          </cell>
          <cell r="K229">
            <v>91915.23</v>
          </cell>
          <cell r="L229">
            <v>24577.829999999998</v>
          </cell>
          <cell r="M229">
            <v>168021.34000000003</v>
          </cell>
          <cell r="N229">
            <v>1079.18</v>
          </cell>
          <cell r="O229">
            <v>0</v>
          </cell>
          <cell r="P229">
            <v>570145.47000000009</v>
          </cell>
        </row>
        <row r="230">
          <cell r="F230" t="str">
            <v>32325</v>
          </cell>
          <cell r="G230">
            <v>7054.81</v>
          </cell>
          <cell r="H230">
            <v>-7054.81</v>
          </cell>
          <cell r="I230">
            <v>7099989.5499999989</v>
          </cell>
          <cell r="J230">
            <v>2140670.58</v>
          </cell>
          <cell r="K230">
            <v>3187018.5799999996</v>
          </cell>
          <cell r="L230">
            <v>717747.1399999999</v>
          </cell>
          <cell r="M230">
            <v>1939134.0399999998</v>
          </cell>
          <cell r="N230">
            <v>68458.099999999991</v>
          </cell>
          <cell r="O230">
            <v>9318.1200000000008</v>
          </cell>
          <cell r="P230">
            <v>15162336.109999998</v>
          </cell>
        </row>
        <row r="231">
          <cell r="F231" t="str">
            <v>32326</v>
          </cell>
          <cell r="G231">
            <v>193675.80000000002</v>
          </cell>
          <cell r="H231">
            <v>-193675.8</v>
          </cell>
          <cell r="I231">
            <v>8835995.839999998</v>
          </cell>
          <cell r="J231">
            <v>3439966.27</v>
          </cell>
          <cell r="K231">
            <v>4242704.450000002</v>
          </cell>
          <cell r="L231">
            <v>1391324.0299999996</v>
          </cell>
          <cell r="M231">
            <v>1740122.5600000005</v>
          </cell>
          <cell r="N231">
            <v>67540.910000000018</v>
          </cell>
          <cell r="O231">
            <v>29616.53</v>
          </cell>
          <cell r="P231">
            <v>19747270.59</v>
          </cell>
        </row>
        <row r="232">
          <cell r="F232" t="str">
            <v>32354</v>
          </cell>
          <cell r="G232">
            <v>266191.82</v>
          </cell>
          <cell r="H232">
            <v>-266191.82</v>
          </cell>
          <cell r="I232">
            <v>39598217.80999998</v>
          </cell>
          <cell r="J232">
            <v>12597494.449999999</v>
          </cell>
          <cell r="K232">
            <v>17696191.859999996</v>
          </cell>
          <cell r="L232">
            <v>4548662.1100000013</v>
          </cell>
          <cell r="M232">
            <v>6234224.0300000003</v>
          </cell>
          <cell r="N232">
            <v>273787.55999999994</v>
          </cell>
          <cell r="O232">
            <v>224617.75</v>
          </cell>
          <cell r="P232">
            <v>81173195.569999978</v>
          </cell>
        </row>
        <row r="233">
          <cell r="F233" t="str">
            <v>32356</v>
          </cell>
          <cell r="G233">
            <v>648804.7799999998</v>
          </cell>
          <cell r="H233">
            <v>-648804.78</v>
          </cell>
          <cell r="I233">
            <v>53761733.12999998</v>
          </cell>
          <cell r="J233">
            <v>17977780.32</v>
          </cell>
          <cell r="K233">
            <v>25592280.640000004</v>
          </cell>
          <cell r="L233">
            <v>5894428.6700000009</v>
          </cell>
          <cell r="M233">
            <v>6857257.4799999995</v>
          </cell>
          <cell r="N233">
            <v>305342.99000000011</v>
          </cell>
          <cell r="O233">
            <v>375070.59999999992</v>
          </cell>
          <cell r="P233">
            <v>110763893.82999998</v>
          </cell>
        </row>
        <row r="234">
          <cell r="F234" t="str">
            <v>32358</v>
          </cell>
          <cell r="G234">
            <v>90232.44</v>
          </cell>
          <cell r="H234">
            <v>-90232.44</v>
          </cell>
          <cell r="I234">
            <v>3819702.2800000007</v>
          </cell>
          <cell r="J234">
            <v>1400780.2900000003</v>
          </cell>
          <cell r="K234">
            <v>1781351.35</v>
          </cell>
          <cell r="L234">
            <v>484154.41000000003</v>
          </cell>
          <cell r="M234">
            <v>1020513.22</v>
          </cell>
          <cell r="N234">
            <v>33856.33</v>
          </cell>
          <cell r="O234">
            <v>10226.919999999998</v>
          </cell>
          <cell r="P234">
            <v>8550584.8000000026</v>
          </cell>
        </row>
        <row r="235">
          <cell r="F235" t="str">
            <v>32360</v>
          </cell>
          <cell r="G235">
            <v>190628.37</v>
          </cell>
          <cell r="H235">
            <v>-190628.37000000002</v>
          </cell>
          <cell r="I235">
            <v>17821891.57</v>
          </cell>
          <cell r="J235">
            <v>5607979.2400000002</v>
          </cell>
          <cell r="K235">
            <v>7874197.6100000003</v>
          </cell>
          <cell r="L235">
            <v>3012964.0999999996</v>
          </cell>
          <cell r="M235">
            <v>2601954.48</v>
          </cell>
          <cell r="N235">
            <v>115586.77999999998</v>
          </cell>
          <cell r="O235">
            <v>187128.36</v>
          </cell>
          <cell r="P235">
            <v>37221702.140000001</v>
          </cell>
        </row>
        <row r="236">
          <cell r="F236" t="str">
            <v>32361</v>
          </cell>
          <cell r="G236">
            <v>208610.11</v>
          </cell>
          <cell r="H236">
            <v>-208610.11</v>
          </cell>
          <cell r="I236">
            <v>18621131.530000001</v>
          </cell>
          <cell r="J236">
            <v>7330206.4000000004</v>
          </cell>
          <cell r="K236">
            <v>9234435.6699999981</v>
          </cell>
          <cell r="L236">
            <v>3049524.1299999994</v>
          </cell>
          <cell r="M236">
            <v>3644189.23</v>
          </cell>
          <cell r="N236">
            <v>151887.55000000002</v>
          </cell>
          <cell r="O236">
            <v>287799.13</v>
          </cell>
          <cell r="P236">
            <v>42319173.639999993</v>
          </cell>
        </row>
        <row r="237">
          <cell r="F237" t="str">
            <v>32362</v>
          </cell>
          <cell r="G237">
            <v>49071.93</v>
          </cell>
          <cell r="H237">
            <v>-49071.93</v>
          </cell>
          <cell r="I237">
            <v>2234516.52</v>
          </cell>
          <cell r="J237">
            <v>1128319.26</v>
          </cell>
          <cell r="K237">
            <v>1191407.8299999996</v>
          </cell>
          <cell r="L237">
            <v>323113.24000000011</v>
          </cell>
          <cell r="M237">
            <v>637462.51000000013</v>
          </cell>
          <cell r="N237">
            <v>8580.9699999999993</v>
          </cell>
          <cell r="O237">
            <v>3907.8199999999997</v>
          </cell>
          <cell r="P237">
            <v>5527308.1499999994</v>
          </cell>
        </row>
        <row r="238">
          <cell r="F238" t="str">
            <v>32363</v>
          </cell>
          <cell r="G238">
            <v>226907.69000000003</v>
          </cell>
          <cell r="H238">
            <v>-226907.69</v>
          </cell>
          <cell r="I238">
            <v>15570228.490000004</v>
          </cell>
          <cell r="J238">
            <v>6484295.6900000013</v>
          </cell>
          <cell r="K238">
            <v>8346036.3800000008</v>
          </cell>
          <cell r="L238">
            <v>2631671.5000000005</v>
          </cell>
          <cell r="M238">
            <v>2685528.7100000009</v>
          </cell>
          <cell r="N238">
            <v>200077.21999999997</v>
          </cell>
          <cell r="O238">
            <v>48362.18</v>
          </cell>
          <cell r="P238">
            <v>35966200.170000009</v>
          </cell>
        </row>
        <row r="239">
          <cell r="F239" t="str">
            <v>32414</v>
          </cell>
          <cell r="G239">
            <v>136306.85</v>
          </cell>
          <cell r="H239">
            <v>-136306.85</v>
          </cell>
          <cell r="I239">
            <v>9244447.9900000002</v>
          </cell>
          <cell r="J239">
            <v>4424692.0599999987</v>
          </cell>
          <cell r="K239">
            <v>4730895.33</v>
          </cell>
          <cell r="L239">
            <v>2012421.4600000007</v>
          </cell>
          <cell r="M239">
            <v>1675690.61</v>
          </cell>
          <cell r="N239">
            <v>53523.259999999987</v>
          </cell>
          <cell r="O239">
            <v>0</v>
          </cell>
          <cell r="P239">
            <v>22141670.710000001</v>
          </cell>
        </row>
        <row r="240">
          <cell r="F240" t="str">
            <v>32416</v>
          </cell>
          <cell r="G240">
            <v>12792.68</v>
          </cell>
          <cell r="H240">
            <v>-12792.68</v>
          </cell>
          <cell r="I240">
            <v>7093057.9899999993</v>
          </cell>
          <cell r="J240">
            <v>2497998.3100000005</v>
          </cell>
          <cell r="K240">
            <v>3539657.790000001</v>
          </cell>
          <cell r="L240">
            <v>1081817.1399999999</v>
          </cell>
          <cell r="M240">
            <v>2646782.86</v>
          </cell>
          <cell r="N240">
            <v>85619.150000000009</v>
          </cell>
          <cell r="O240">
            <v>14669.33</v>
          </cell>
          <cell r="P240">
            <v>16959602.57</v>
          </cell>
        </row>
        <row r="241">
          <cell r="F241" t="str">
            <v>33030</v>
          </cell>
          <cell r="G241">
            <v>4765.9799999999987</v>
          </cell>
          <cell r="H241">
            <v>-4765.9799999999996</v>
          </cell>
          <cell r="I241">
            <v>343069.0799999999</v>
          </cell>
          <cell r="J241">
            <v>164337.31999999998</v>
          </cell>
          <cell r="K241">
            <v>166975.08000000002</v>
          </cell>
          <cell r="L241">
            <v>44713.21</v>
          </cell>
          <cell r="M241">
            <v>107259.18999999999</v>
          </cell>
          <cell r="N241">
            <v>4260.4500000000007</v>
          </cell>
          <cell r="O241">
            <v>6605.16</v>
          </cell>
          <cell r="P241">
            <v>837219.48999999987</v>
          </cell>
        </row>
        <row r="242">
          <cell r="F242" t="str">
            <v>33036</v>
          </cell>
          <cell r="G242">
            <v>74982.649999999994</v>
          </cell>
          <cell r="H242">
            <v>-74982.649999999994</v>
          </cell>
          <cell r="I242">
            <v>4213097.8699999992</v>
          </cell>
          <cell r="J242">
            <v>1759286.19</v>
          </cell>
          <cell r="K242">
            <v>2030173.2699999996</v>
          </cell>
          <cell r="L242">
            <v>736380.22</v>
          </cell>
          <cell r="M242">
            <v>793430.15999999992</v>
          </cell>
          <cell r="N242">
            <v>56070.329999999994</v>
          </cell>
          <cell r="O242">
            <v>61815.34</v>
          </cell>
          <cell r="P242">
            <v>9650253.379999999</v>
          </cell>
        </row>
        <row r="243">
          <cell r="F243" t="str">
            <v>33049</v>
          </cell>
          <cell r="G243">
            <v>126924.84</v>
          </cell>
          <cell r="H243">
            <v>-126924.84</v>
          </cell>
          <cell r="I243">
            <v>2681816.6999999997</v>
          </cell>
          <cell r="J243">
            <v>1667072.37</v>
          </cell>
          <cell r="K243">
            <v>1373742.81</v>
          </cell>
          <cell r="L243">
            <v>480612.6</v>
          </cell>
          <cell r="M243">
            <v>885710.62999999989</v>
          </cell>
          <cell r="N243">
            <v>75135.3</v>
          </cell>
          <cell r="O243">
            <v>50159.19</v>
          </cell>
          <cell r="P243">
            <v>7214249.6000000006</v>
          </cell>
        </row>
        <row r="244">
          <cell r="F244" t="str">
            <v>33070</v>
          </cell>
          <cell r="G244">
            <v>118541.84</v>
          </cell>
          <cell r="H244">
            <v>-118541.84</v>
          </cell>
          <cell r="I244">
            <v>2006931.8599999999</v>
          </cell>
          <cell r="J244">
            <v>1608107.5800000003</v>
          </cell>
          <cell r="K244">
            <v>1340128.8999999999</v>
          </cell>
          <cell r="L244">
            <v>1381420.9799999997</v>
          </cell>
          <cell r="M244">
            <v>1413086.0200000007</v>
          </cell>
          <cell r="N244">
            <v>142541.98999999993</v>
          </cell>
          <cell r="O244">
            <v>21024.15</v>
          </cell>
          <cell r="P244">
            <v>7913241.4800000004</v>
          </cell>
        </row>
        <row r="245">
          <cell r="F245" t="str">
            <v>33115</v>
          </cell>
          <cell r="G245">
            <v>0</v>
          </cell>
          <cell r="H245">
            <v>0</v>
          </cell>
          <cell r="I245">
            <v>8776384.5</v>
          </cell>
          <cell r="J245">
            <v>2929140.52</v>
          </cell>
          <cell r="K245">
            <v>4101492.3900000006</v>
          </cell>
          <cell r="L245">
            <v>1733453.8799999997</v>
          </cell>
          <cell r="M245">
            <v>3745110.8099999996</v>
          </cell>
          <cell r="N245">
            <v>108231.54</v>
          </cell>
          <cell r="O245">
            <v>8096.9</v>
          </cell>
          <cell r="P245">
            <v>21401910.539999995</v>
          </cell>
        </row>
        <row r="246">
          <cell r="F246" t="str">
            <v>33183</v>
          </cell>
          <cell r="G246">
            <v>0</v>
          </cell>
          <cell r="H246">
            <v>0</v>
          </cell>
          <cell r="I246">
            <v>726101.22</v>
          </cell>
          <cell r="J246">
            <v>273146.35000000003</v>
          </cell>
          <cell r="K246">
            <v>336802.70999999996</v>
          </cell>
          <cell r="L246">
            <v>385014.83</v>
          </cell>
          <cell r="M246">
            <v>309337.96000000002</v>
          </cell>
          <cell r="N246">
            <v>1068.1399999999999</v>
          </cell>
          <cell r="O246">
            <v>0</v>
          </cell>
          <cell r="P246">
            <v>2031471.21</v>
          </cell>
        </row>
        <row r="247">
          <cell r="F247" t="str">
            <v>33202</v>
          </cell>
          <cell r="G247">
            <v>380.47</v>
          </cell>
          <cell r="H247">
            <v>-380.47</v>
          </cell>
          <cell r="I247">
            <v>316575.69999999995</v>
          </cell>
          <cell r="J247">
            <v>165641.94</v>
          </cell>
          <cell r="K247">
            <v>155449.89000000001</v>
          </cell>
          <cell r="L247">
            <v>74557.08</v>
          </cell>
          <cell r="M247">
            <v>158539.53</v>
          </cell>
          <cell r="N247">
            <v>4045.3399999999997</v>
          </cell>
          <cell r="O247">
            <v>0</v>
          </cell>
          <cell r="P247">
            <v>874809.48</v>
          </cell>
        </row>
        <row r="248">
          <cell r="F248" t="str">
            <v>33205</v>
          </cell>
          <cell r="G248">
            <v>276.2</v>
          </cell>
          <cell r="H248">
            <v>-276.2</v>
          </cell>
          <cell r="I248">
            <v>171167.16000000003</v>
          </cell>
          <cell r="J248">
            <v>52235.37</v>
          </cell>
          <cell r="K248">
            <v>87856.330000000016</v>
          </cell>
          <cell r="L248">
            <v>12368.380000000001</v>
          </cell>
          <cell r="M248">
            <v>70471.790000000008</v>
          </cell>
          <cell r="N248">
            <v>2931.69</v>
          </cell>
          <cell r="O248">
            <v>0</v>
          </cell>
          <cell r="P248">
            <v>397030.72000000003</v>
          </cell>
        </row>
        <row r="249">
          <cell r="F249" t="str">
            <v>33206</v>
          </cell>
          <cell r="G249">
            <v>73091.56</v>
          </cell>
          <cell r="H249">
            <v>-73091.56</v>
          </cell>
          <cell r="I249">
            <v>1357722.2999999996</v>
          </cell>
          <cell r="J249">
            <v>580853.1399999999</v>
          </cell>
          <cell r="K249">
            <v>723777.60999999987</v>
          </cell>
          <cell r="L249">
            <v>342486.62999999995</v>
          </cell>
          <cell r="M249">
            <v>374703.22000000003</v>
          </cell>
          <cell r="N249">
            <v>44304.179999999993</v>
          </cell>
          <cell r="O249">
            <v>42992.639999999999</v>
          </cell>
          <cell r="P249">
            <v>3466839.7199999997</v>
          </cell>
        </row>
        <row r="250">
          <cell r="F250" t="str">
            <v>33207</v>
          </cell>
          <cell r="G250">
            <v>48914.57</v>
          </cell>
          <cell r="H250">
            <v>-48914.57</v>
          </cell>
          <cell r="I250">
            <v>2281104.7900000005</v>
          </cell>
          <cell r="J250">
            <v>1174824.1299999999</v>
          </cell>
          <cell r="K250">
            <v>1238809.8799999999</v>
          </cell>
          <cell r="L250">
            <v>484577.78999999992</v>
          </cell>
          <cell r="M250">
            <v>575740.04</v>
          </cell>
          <cell r="N250">
            <v>44784.29</v>
          </cell>
          <cell r="O250">
            <v>1006.05</v>
          </cell>
          <cell r="P250">
            <v>5800846.9700000007</v>
          </cell>
        </row>
        <row r="251">
          <cell r="F251" t="str">
            <v>33211</v>
          </cell>
          <cell r="G251">
            <v>33825.64</v>
          </cell>
          <cell r="H251">
            <v>-33825.64</v>
          </cell>
          <cell r="I251">
            <v>1051456.3799999999</v>
          </cell>
          <cell r="J251">
            <v>480364.69999999995</v>
          </cell>
          <cell r="K251">
            <v>557660.56000000017</v>
          </cell>
          <cell r="L251">
            <v>333425.23</v>
          </cell>
          <cell r="M251">
            <v>389176.17</v>
          </cell>
          <cell r="N251">
            <v>29040.449999999997</v>
          </cell>
          <cell r="O251">
            <v>3799.0699999999997</v>
          </cell>
          <cell r="P251">
            <v>2844922.56</v>
          </cell>
        </row>
        <row r="252">
          <cell r="F252" t="str">
            <v>33212</v>
          </cell>
          <cell r="G252">
            <v>46257.32</v>
          </cell>
          <cell r="H252">
            <v>-46257.32</v>
          </cell>
          <cell r="I252">
            <v>3492734.9400000004</v>
          </cell>
          <cell r="J252">
            <v>1580941.3300000003</v>
          </cell>
          <cell r="K252">
            <v>1814594.97</v>
          </cell>
          <cell r="L252">
            <v>444104.08999999997</v>
          </cell>
          <cell r="M252">
            <v>848220.00000000012</v>
          </cell>
          <cell r="N252">
            <v>49464.490000000013</v>
          </cell>
          <cell r="O252">
            <v>0</v>
          </cell>
          <cell r="P252">
            <v>8230059.8200000003</v>
          </cell>
        </row>
        <row r="253">
          <cell r="F253" t="str">
            <v>34002</v>
          </cell>
          <cell r="G253">
            <v>249008.00000000003</v>
          </cell>
          <cell r="H253">
            <v>-249008</v>
          </cell>
          <cell r="I253">
            <v>20285364.499999996</v>
          </cell>
          <cell r="J253">
            <v>8944568.9099999983</v>
          </cell>
          <cell r="K253">
            <v>10712111.140000001</v>
          </cell>
          <cell r="L253">
            <v>2893357.43</v>
          </cell>
          <cell r="M253">
            <v>3358718.6499999985</v>
          </cell>
          <cell r="N253">
            <v>91424.959999999977</v>
          </cell>
          <cell r="O253">
            <v>120610.76999999999</v>
          </cell>
          <cell r="P253">
            <v>46406156.359999999</v>
          </cell>
        </row>
        <row r="254">
          <cell r="F254" t="str">
            <v>34003</v>
          </cell>
          <cell r="G254">
            <v>352437.62</v>
          </cell>
          <cell r="H254">
            <v>-352437.62</v>
          </cell>
          <cell r="I254">
            <v>59250305.519999996</v>
          </cell>
          <cell r="J254">
            <v>19986218.919999998</v>
          </cell>
          <cell r="K254">
            <v>28149221.420000002</v>
          </cell>
          <cell r="L254">
            <v>5866751.8399999989</v>
          </cell>
          <cell r="M254">
            <v>9675168.3299999963</v>
          </cell>
          <cell r="N254">
            <v>241462.47</v>
          </cell>
          <cell r="O254">
            <v>203387.82000000004</v>
          </cell>
          <cell r="P254">
            <v>123372516.31999999</v>
          </cell>
        </row>
        <row r="255">
          <cell r="F255" t="str">
            <v>34033</v>
          </cell>
          <cell r="G255">
            <v>223462.08000000002</v>
          </cell>
          <cell r="H255">
            <v>-223462.08000000002</v>
          </cell>
          <cell r="I255">
            <v>27022122.259999998</v>
          </cell>
          <cell r="J255">
            <v>10316865.429999998</v>
          </cell>
          <cell r="K255">
            <v>12359326.149999997</v>
          </cell>
          <cell r="L255">
            <v>3589215.0999999996</v>
          </cell>
          <cell r="M255">
            <v>7556213.3999999994</v>
          </cell>
          <cell r="N255">
            <v>170815.58000000002</v>
          </cell>
          <cell r="O255">
            <v>42078.659999999989</v>
          </cell>
          <cell r="P255">
            <v>61056636.579999991</v>
          </cell>
        </row>
        <row r="256">
          <cell r="F256" t="str">
            <v>34111</v>
          </cell>
          <cell r="G256">
            <v>245774.19</v>
          </cell>
          <cell r="H256">
            <v>-245774.19</v>
          </cell>
          <cell r="I256">
            <v>38087370.81000001</v>
          </cell>
          <cell r="J256">
            <v>14239223.42</v>
          </cell>
          <cell r="K256">
            <v>18165935.949999999</v>
          </cell>
          <cell r="L256">
            <v>4671985.97</v>
          </cell>
          <cell r="M256">
            <v>7365537.3699999982</v>
          </cell>
          <cell r="N256">
            <v>157465.24000000008</v>
          </cell>
          <cell r="O256">
            <v>26413.87</v>
          </cell>
          <cell r="P256">
            <v>82713932.63000001</v>
          </cell>
        </row>
        <row r="257">
          <cell r="F257" t="str">
            <v>34307</v>
          </cell>
          <cell r="G257">
            <v>0</v>
          </cell>
          <cell r="H257">
            <v>0</v>
          </cell>
          <cell r="I257">
            <v>3670123.6</v>
          </cell>
          <cell r="J257">
            <v>1511533.23</v>
          </cell>
          <cell r="K257">
            <v>1843424</v>
          </cell>
          <cell r="L257">
            <v>534675.24</v>
          </cell>
          <cell r="M257">
            <v>865842.48000000021</v>
          </cell>
          <cell r="N257">
            <v>2852.83</v>
          </cell>
          <cell r="O257">
            <v>89649.73</v>
          </cell>
          <cell r="P257">
            <v>8518101.1100000013</v>
          </cell>
        </row>
        <row r="258">
          <cell r="F258" t="str">
            <v>34324</v>
          </cell>
          <cell r="G258">
            <v>20605.420000000002</v>
          </cell>
          <cell r="H258">
            <v>-20605.420000000002</v>
          </cell>
          <cell r="I258">
            <v>2499441.3399999994</v>
          </cell>
          <cell r="J258">
            <v>1035072.72</v>
          </cell>
          <cell r="K258">
            <v>1313734.5099999998</v>
          </cell>
          <cell r="L258">
            <v>363858.03</v>
          </cell>
          <cell r="M258">
            <v>1119451.4700000004</v>
          </cell>
          <cell r="N258">
            <v>5238.880000000001</v>
          </cell>
          <cell r="O258">
            <v>0</v>
          </cell>
          <cell r="P258">
            <v>6336796.9500000002</v>
          </cell>
        </row>
        <row r="259">
          <cell r="F259" t="str">
            <v>34401</v>
          </cell>
          <cell r="G259">
            <v>0</v>
          </cell>
          <cell r="H259">
            <v>0</v>
          </cell>
          <cell r="I259">
            <v>9720633.9600000009</v>
          </cell>
          <cell r="J259">
            <v>2399070.0000000005</v>
          </cell>
          <cell r="K259">
            <v>4322091.59</v>
          </cell>
          <cell r="L259">
            <v>1289898.8199999998</v>
          </cell>
          <cell r="M259">
            <v>3428283</v>
          </cell>
          <cell r="N259">
            <v>118578.73999999999</v>
          </cell>
          <cell r="O259">
            <v>33355.96</v>
          </cell>
          <cell r="P259">
            <v>21311912.07</v>
          </cell>
        </row>
        <row r="260">
          <cell r="F260" t="str">
            <v>34402</v>
          </cell>
          <cell r="G260">
            <v>55059.520000000004</v>
          </cell>
          <cell r="H260">
            <v>-55059.519999999997</v>
          </cell>
          <cell r="I260">
            <v>5485305.3900000006</v>
          </cell>
          <cell r="J260">
            <v>1594359.93</v>
          </cell>
          <cell r="K260">
            <v>2607165.0700000008</v>
          </cell>
          <cell r="L260">
            <v>602103.4</v>
          </cell>
          <cell r="M260">
            <v>2154782.9000000004</v>
          </cell>
          <cell r="N260">
            <v>24507.22</v>
          </cell>
          <cell r="O260">
            <v>28633.83</v>
          </cell>
          <cell r="P260">
            <v>12496857.740000002</v>
          </cell>
        </row>
        <row r="261">
          <cell r="F261" t="str">
            <v>35200</v>
          </cell>
          <cell r="G261">
            <v>33568.800000000003</v>
          </cell>
          <cell r="H261">
            <v>-33568.800000000003</v>
          </cell>
          <cell r="I261">
            <v>1863102.8900000001</v>
          </cell>
          <cell r="J261">
            <v>752462.17999999993</v>
          </cell>
          <cell r="K261">
            <v>840558.00999999989</v>
          </cell>
          <cell r="L261">
            <v>385070.97</v>
          </cell>
          <cell r="M261">
            <v>1071089.9500000002</v>
          </cell>
          <cell r="N261">
            <v>12780.78</v>
          </cell>
          <cell r="O261">
            <v>11819.75</v>
          </cell>
          <cell r="P261">
            <v>4936884.53</v>
          </cell>
        </row>
        <row r="262">
          <cell r="F262" t="str">
            <v>36101</v>
          </cell>
          <cell r="G262">
            <v>0</v>
          </cell>
          <cell r="H262">
            <v>0</v>
          </cell>
          <cell r="I262">
            <v>144644.32</v>
          </cell>
          <cell r="J262">
            <v>182584.77</v>
          </cell>
          <cell r="K262">
            <v>146872.82999999999</v>
          </cell>
          <cell r="L262">
            <v>48182.98</v>
          </cell>
          <cell r="M262">
            <v>139034.13</v>
          </cell>
          <cell r="N262">
            <v>4675.2700000000004</v>
          </cell>
          <cell r="O262">
            <v>75749.27</v>
          </cell>
          <cell r="P262">
            <v>741743.57</v>
          </cell>
        </row>
        <row r="263">
          <cell r="F263" t="str">
            <v>36140</v>
          </cell>
          <cell r="G263">
            <v>514657.93000000005</v>
          </cell>
          <cell r="H263">
            <v>-514657.93</v>
          </cell>
          <cell r="I263">
            <v>26311581.330000002</v>
          </cell>
          <cell r="J263">
            <v>10132309.379999999</v>
          </cell>
          <cell r="K263">
            <v>12988890.569999998</v>
          </cell>
          <cell r="L263">
            <v>3555472.5300000017</v>
          </cell>
          <cell r="M263">
            <v>5126196.629999999</v>
          </cell>
          <cell r="N263">
            <v>239051.69</v>
          </cell>
          <cell r="O263">
            <v>572583.81000000006</v>
          </cell>
          <cell r="P263">
            <v>58926085.939999998</v>
          </cell>
        </row>
        <row r="264">
          <cell r="F264" t="str">
            <v>36250</v>
          </cell>
          <cell r="G264">
            <v>15762.64</v>
          </cell>
          <cell r="H264">
            <v>-15762.64</v>
          </cell>
          <cell r="I264">
            <v>3372340.32</v>
          </cell>
          <cell r="J264">
            <v>1368144.4</v>
          </cell>
          <cell r="K264">
            <v>1844053.6500000001</v>
          </cell>
          <cell r="L264">
            <v>489781.01000000007</v>
          </cell>
          <cell r="M264">
            <v>1266113.44</v>
          </cell>
          <cell r="N264">
            <v>36957.299999999996</v>
          </cell>
          <cell r="O264">
            <v>0</v>
          </cell>
          <cell r="P264">
            <v>8377390.1200000001</v>
          </cell>
        </row>
        <row r="265">
          <cell r="F265" t="str">
            <v>36300</v>
          </cell>
          <cell r="G265">
            <v>43091.13</v>
          </cell>
          <cell r="H265">
            <v>-43091.13</v>
          </cell>
          <cell r="I265">
            <v>1694684.2399999998</v>
          </cell>
          <cell r="J265">
            <v>538133.76000000001</v>
          </cell>
          <cell r="K265">
            <v>781865.39</v>
          </cell>
          <cell r="L265">
            <v>264412.12</v>
          </cell>
          <cell r="M265">
            <v>371636.33</v>
          </cell>
          <cell r="N265">
            <v>10277.77</v>
          </cell>
          <cell r="O265">
            <v>117384.37999999999</v>
          </cell>
          <cell r="P265">
            <v>3778393.99</v>
          </cell>
        </row>
        <row r="266">
          <cell r="F266" t="str">
            <v>36400</v>
          </cell>
          <cell r="G266">
            <v>59510.59</v>
          </cell>
          <cell r="H266">
            <v>-59510.59</v>
          </cell>
          <cell r="I266">
            <v>3759109.85</v>
          </cell>
          <cell r="J266">
            <v>1388897.7499999998</v>
          </cell>
          <cell r="K266">
            <v>1921308.7099999995</v>
          </cell>
          <cell r="L266">
            <v>634286.35000000009</v>
          </cell>
          <cell r="M266">
            <v>1087860.8699999999</v>
          </cell>
          <cell r="N266">
            <v>36084.78</v>
          </cell>
          <cell r="O266">
            <v>33529.01</v>
          </cell>
          <cell r="P266">
            <v>8861077.3199999966</v>
          </cell>
        </row>
        <row r="267">
          <cell r="F267" t="str">
            <v>36401</v>
          </cell>
          <cell r="G267">
            <v>29733.57</v>
          </cell>
          <cell r="H267">
            <v>-29733.57</v>
          </cell>
          <cell r="I267">
            <v>1668708.8499999994</v>
          </cell>
          <cell r="J267">
            <v>681161.84000000008</v>
          </cell>
          <cell r="K267">
            <v>796730.53999999992</v>
          </cell>
          <cell r="L267">
            <v>241002.81000000003</v>
          </cell>
          <cell r="M267">
            <v>363218.51000000007</v>
          </cell>
          <cell r="N267">
            <v>9534.9000000000015</v>
          </cell>
          <cell r="O267">
            <v>79830.94</v>
          </cell>
          <cell r="P267">
            <v>3840188.3899999997</v>
          </cell>
        </row>
        <row r="268">
          <cell r="F268" t="str">
            <v>36402</v>
          </cell>
          <cell r="G268">
            <v>65337.600000000006</v>
          </cell>
          <cell r="H268">
            <v>-65337.599999999999</v>
          </cell>
          <cell r="I268">
            <v>1442143.7699999996</v>
          </cell>
          <cell r="J268">
            <v>647027.31000000006</v>
          </cell>
          <cell r="K268">
            <v>783292.51</v>
          </cell>
          <cell r="L268">
            <v>298678.70999999996</v>
          </cell>
          <cell r="M268">
            <v>408988.63999999996</v>
          </cell>
          <cell r="N268">
            <v>20235.530000000002</v>
          </cell>
          <cell r="O268">
            <v>28349.72</v>
          </cell>
          <cell r="P268">
            <v>3628716.19</v>
          </cell>
        </row>
        <row r="269">
          <cell r="F269" t="str">
            <v>37501</v>
          </cell>
          <cell r="G269">
            <v>632109.79999999993</v>
          </cell>
          <cell r="H269">
            <v>-632109.80000000005</v>
          </cell>
          <cell r="I269">
            <v>47955212.600000009</v>
          </cell>
          <cell r="J269">
            <v>16028132.09</v>
          </cell>
          <cell r="K269">
            <v>21099096.399999999</v>
          </cell>
          <cell r="L269">
            <v>4755409.83</v>
          </cell>
          <cell r="M269">
            <v>8653952.7599999979</v>
          </cell>
          <cell r="N269">
            <v>250574.58999999997</v>
          </cell>
          <cell r="O269">
            <v>365691.06</v>
          </cell>
          <cell r="P269">
            <v>99108069.330000013</v>
          </cell>
        </row>
        <row r="270">
          <cell r="F270" t="str">
            <v>37502</v>
          </cell>
          <cell r="G270">
            <v>145497.66</v>
          </cell>
          <cell r="H270">
            <v>-145497.66</v>
          </cell>
          <cell r="I270">
            <v>22755982.379999999</v>
          </cell>
          <cell r="J270">
            <v>8082336.0700000003</v>
          </cell>
          <cell r="K270">
            <v>10104143.18</v>
          </cell>
          <cell r="L270">
            <v>2261628.12</v>
          </cell>
          <cell r="M270">
            <v>5650562.9100000001</v>
          </cell>
          <cell r="N270">
            <v>128219.95999999999</v>
          </cell>
          <cell r="O270">
            <v>264728.39</v>
          </cell>
          <cell r="P270">
            <v>49247601.009999998</v>
          </cell>
        </row>
        <row r="271">
          <cell r="F271" t="str">
            <v>37503</v>
          </cell>
          <cell r="G271">
            <v>26655.829999999998</v>
          </cell>
          <cell r="H271">
            <v>-26655.83</v>
          </cell>
          <cell r="I271">
            <v>8943352.5</v>
          </cell>
          <cell r="J271">
            <v>3927016.2300000004</v>
          </cell>
          <cell r="K271">
            <v>4479914.0599999996</v>
          </cell>
          <cell r="L271">
            <v>942012.45</v>
          </cell>
          <cell r="M271">
            <v>2212567.3299999991</v>
          </cell>
          <cell r="N271">
            <v>71752.600000000006</v>
          </cell>
          <cell r="O271">
            <v>412215.75999999995</v>
          </cell>
          <cell r="P271">
            <v>20988830.93</v>
          </cell>
        </row>
        <row r="272">
          <cell r="F272" t="str">
            <v>37504</v>
          </cell>
          <cell r="G272">
            <v>111802.17</v>
          </cell>
          <cell r="H272">
            <v>-111802.17</v>
          </cell>
          <cell r="I272">
            <v>10483239.300000003</v>
          </cell>
          <cell r="J272">
            <v>4000005.52</v>
          </cell>
          <cell r="K272">
            <v>5075996.5</v>
          </cell>
          <cell r="L272">
            <v>1462762.5799999998</v>
          </cell>
          <cell r="M272">
            <v>2431710.7500000005</v>
          </cell>
          <cell r="N272">
            <v>67266.600000000006</v>
          </cell>
          <cell r="O272">
            <v>198287.76</v>
          </cell>
          <cell r="P272">
            <v>23719269.010000002</v>
          </cell>
        </row>
        <row r="273">
          <cell r="F273" t="str">
            <v>37505</v>
          </cell>
          <cell r="G273">
            <v>52712.09</v>
          </cell>
          <cell r="H273">
            <v>-52712.09</v>
          </cell>
          <cell r="I273">
            <v>6379800.0700000022</v>
          </cell>
          <cell r="J273">
            <v>2590407.9999999995</v>
          </cell>
          <cell r="K273">
            <v>3034942.8899999997</v>
          </cell>
          <cell r="L273">
            <v>1422927.8399999999</v>
          </cell>
          <cell r="M273">
            <v>1897160.4599999997</v>
          </cell>
          <cell r="N273">
            <v>70736.66</v>
          </cell>
          <cell r="O273">
            <v>383921.7</v>
          </cell>
          <cell r="P273">
            <v>15779897.619999999</v>
          </cell>
        </row>
        <row r="274">
          <cell r="F274" t="str">
            <v>37506</v>
          </cell>
          <cell r="G274">
            <v>95518.93</v>
          </cell>
          <cell r="H274">
            <v>-95518.930000000008</v>
          </cell>
          <cell r="I274">
            <v>7295525.3600000003</v>
          </cell>
          <cell r="J274">
            <v>3219804.98</v>
          </cell>
          <cell r="K274">
            <v>3642393.7599999993</v>
          </cell>
          <cell r="L274">
            <v>921639.95000000007</v>
          </cell>
          <cell r="M274">
            <v>1505110.8</v>
          </cell>
          <cell r="N274">
            <v>37395.539999999994</v>
          </cell>
          <cell r="O274">
            <v>127474.75</v>
          </cell>
          <cell r="P274">
            <v>16749345.139999999</v>
          </cell>
        </row>
        <row r="275">
          <cell r="F275" t="str">
            <v>37507</v>
          </cell>
          <cell r="G275">
            <v>117301.74999999999</v>
          </cell>
          <cell r="H275">
            <v>-117301.75</v>
          </cell>
          <cell r="I275">
            <v>9863912.6700000018</v>
          </cell>
          <cell r="J275">
            <v>3751247.4900000007</v>
          </cell>
          <cell r="K275">
            <v>4991601.4699999988</v>
          </cell>
          <cell r="L275">
            <v>1062282.7</v>
          </cell>
          <cell r="M275">
            <v>2089228.7500000005</v>
          </cell>
          <cell r="N275">
            <v>59456.58</v>
          </cell>
          <cell r="O275">
            <v>128643.88</v>
          </cell>
          <cell r="P275">
            <v>21946373.539999999</v>
          </cell>
        </row>
        <row r="276">
          <cell r="F276" t="str">
            <v>38126</v>
          </cell>
          <cell r="G276">
            <v>40446.659999999996</v>
          </cell>
          <cell r="H276">
            <v>-40446.660000000003</v>
          </cell>
          <cell r="I276">
            <v>1032865.28</v>
          </cell>
          <cell r="J276">
            <v>413044.37</v>
          </cell>
          <cell r="K276">
            <v>431941.54</v>
          </cell>
          <cell r="L276">
            <v>235380.31</v>
          </cell>
          <cell r="M276">
            <v>395369.12</v>
          </cell>
          <cell r="N276">
            <v>13437.750000000002</v>
          </cell>
          <cell r="O276">
            <v>8197.5</v>
          </cell>
          <cell r="P276">
            <v>2530235.87</v>
          </cell>
        </row>
        <row r="277">
          <cell r="F277" t="str">
            <v>38264</v>
          </cell>
          <cell r="G277">
            <v>7020.8600000000006</v>
          </cell>
          <cell r="H277">
            <v>-7020.86</v>
          </cell>
          <cell r="I277">
            <v>241008.38</v>
          </cell>
          <cell r="J277">
            <v>156118.49999999997</v>
          </cell>
          <cell r="K277">
            <v>147128.13999999998</v>
          </cell>
          <cell r="L277">
            <v>36319.660000000003</v>
          </cell>
          <cell r="M277">
            <v>136748.26</v>
          </cell>
          <cell r="N277">
            <v>2849.9800000000005</v>
          </cell>
          <cell r="O277">
            <v>15844.86</v>
          </cell>
          <cell r="P277">
            <v>736017.78</v>
          </cell>
        </row>
        <row r="278">
          <cell r="F278" t="str">
            <v>38265</v>
          </cell>
          <cell r="G278">
            <v>62429.51</v>
          </cell>
          <cell r="H278">
            <v>-62429.51</v>
          </cell>
          <cell r="I278">
            <v>1431191.84</v>
          </cell>
          <cell r="J278">
            <v>399602.17</v>
          </cell>
          <cell r="K278">
            <v>593724.85000000009</v>
          </cell>
          <cell r="L278">
            <v>264884.92000000004</v>
          </cell>
          <cell r="M278">
            <v>321686.65999999997</v>
          </cell>
          <cell r="N278">
            <v>18751.750000000004</v>
          </cell>
          <cell r="O278">
            <v>4679.92</v>
          </cell>
          <cell r="P278">
            <v>3034522.1100000003</v>
          </cell>
        </row>
        <row r="279">
          <cell r="F279" t="str">
            <v>38267</v>
          </cell>
          <cell r="G279">
            <v>138373.33000000002</v>
          </cell>
          <cell r="H279">
            <v>-138373.32999999999</v>
          </cell>
          <cell r="I279">
            <v>8790888.8899999987</v>
          </cell>
          <cell r="J279">
            <v>3367531.1999999997</v>
          </cell>
          <cell r="K279">
            <v>4189885.6599999992</v>
          </cell>
          <cell r="L279">
            <v>1654788.5399999998</v>
          </cell>
          <cell r="M279">
            <v>2149898.0200000005</v>
          </cell>
          <cell r="N279">
            <v>118704.68000000002</v>
          </cell>
          <cell r="O279">
            <v>0</v>
          </cell>
          <cell r="P279">
            <v>20271696.989999995</v>
          </cell>
        </row>
        <row r="280">
          <cell r="F280" t="str">
            <v>38300</v>
          </cell>
          <cell r="G280">
            <v>70335.83</v>
          </cell>
          <cell r="H280">
            <v>-70335.83</v>
          </cell>
          <cell r="I280">
            <v>2826231.5100000002</v>
          </cell>
          <cell r="J280">
            <v>1070015.53</v>
          </cell>
          <cell r="K280">
            <v>1327477.6200000001</v>
          </cell>
          <cell r="L280">
            <v>551646.44000000006</v>
          </cell>
          <cell r="M280">
            <v>727765.69</v>
          </cell>
          <cell r="N280">
            <v>27052.439999999995</v>
          </cell>
          <cell r="O280">
            <v>11525</v>
          </cell>
          <cell r="P280">
            <v>6541714.2300000014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1068666.21</v>
          </cell>
          <cell r="J281">
            <v>616980.16</v>
          </cell>
          <cell r="K281">
            <v>529092.81999999995</v>
          </cell>
          <cell r="L281">
            <v>211526.93999999997</v>
          </cell>
          <cell r="M281">
            <v>377146.87</v>
          </cell>
          <cell r="N281">
            <v>48769.989999999991</v>
          </cell>
          <cell r="O281">
            <v>6476.35</v>
          </cell>
          <cell r="P281">
            <v>2858659.3400000003</v>
          </cell>
        </row>
        <row r="282">
          <cell r="F282" t="str">
            <v>38302</v>
          </cell>
          <cell r="G282">
            <v>72258.570000000007</v>
          </cell>
          <cell r="H282">
            <v>-72258.570000000007</v>
          </cell>
          <cell r="I282">
            <v>832845.26</v>
          </cell>
          <cell r="J282">
            <v>523264.58999999997</v>
          </cell>
          <cell r="K282">
            <v>409081.54000000004</v>
          </cell>
          <cell r="L282">
            <v>228257.88999999998</v>
          </cell>
          <cell r="M282">
            <v>233942.86000000004</v>
          </cell>
          <cell r="N282">
            <v>1054.48</v>
          </cell>
          <cell r="O282">
            <v>10698</v>
          </cell>
          <cell r="P282">
            <v>2239144.62</v>
          </cell>
        </row>
        <row r="283">
          <cell r="F283" t="str">
            <v>38304</v>
          </cell>
          <cell r="G283">
            <v>3627.12</v>
          </cell>
          <cell r="H283">
            <v>-3627.12</v>
          </cell>
          <cell r="I283">
            <v>231807.92</v>
          </cell>
          <cell r="J283">
            <v>110864.61</v>
          </cell>
          <cell r="K283">
            <v>103381.81999999999</v>
          </cell>
          <cell r="L283">
            <v>57002.619999999995</v>
          </cell>
          <cell r="M283">
            <v>107645.46</v>
          </cell>
          <cell r="N283">
            <v>1653.4299999999998</v>
          </cell>
          <cell r="O283">
            <v>0</v>
          </cell>
          <cell r="P283">
            <v>612355.8600000001</v>
          </cell>
        </row>
        <row r="284">
          <cell r="F284" t="str">
            <v>38306</v>
          </cell>
          <cell r="G284">
            <v>13625.7</v>
          </cell>
          <cell r="H284">
            <v>-13625.7</v>
          </cell>
          <cell r="I284">
            <v>1141570.31</v>
          </cell>
          <cell r="J284">
            <v>433011.18999999994</v>
          </cell>
          <cell r="K284">
            <v>482426.53</v>
          </cell>
          <cell r="L284">
            <v>182872.67</v>
          </cell>
          <cell r="M284">
            <v>276135.65999999997</v>
          </cell>
          <cell r="N284">
            <v>19096.66</v>
          </cell>
          <cell r="O284">
            <v>68914.429999999993</v>
          </cell>
          <cell r="P284">
            <v>2604027.4500000007</v>
          </cell>
        </row>
        <row r="285">
          <cell r="F285" t="str">
            <v>38308</v>
          </cell>
          <cell r="G285">
            <v>33814.200000000004</v>
          </cell>
          <cell r="H285">
            <v>-33814.199999999997</v>
          </cell>
          <cell r="I285">
            <v>842821.03999999992</v>
          </cell>
          <cell r="J285">
            <v>427630.04</v>
          </cell>
          <cell r="K285">
            <v>402607.94</v>
          </cell>
          <cell r="L285">
            <v>154583.20000000001</v>
          </cell>
          <cell r="M285">
            <v>273274.75999999995</v>
          </cell>
          <cell r="N285">
            <v>3196.7900000000004</v>
          </cell>
          <cell r="O285">
            <v>23890.13</v>
          </cell>
          <cell r="P285">
            <v>2128003.8999999994</v>
          </cell>
        </row>
        <row r="286">
          <cell r="F286" t="str">
            <v>38320</v>
          </cell>
          <cell r="G286">
            <v>51282.9</v>
          </cell>
          <cell r="H286">
            <v>-51282.9</v>
          </cell>
          <cell r="I286">
            <v>1410795.8099999998</v>
          </cell>
          <cell r="J286">
            <v>624936.99999999988</v>
          </cell>
          <cell r="K286">
            <v>725175.1399999999</v>
          </cell>
          <cell r="L286">
            <v>182878.13</v>
          </cell>
          <cell r="M286">
            <v>474091.32</v>
          </cell>
          <cell r="N286">
            <v>18992.66</v>
          </cell>
          <cell r="O286">
            <v>89817.7</v>
          </cell>
          <cell r="P286">
            <v>3526687.7599999993</v>
          </cell>
        </row>
        <row r="287">
          <cell r="F287" t="str">
            <v>38322</v>
          </cell>
          <cell r="G287">
            <v>51939.64</v>
          </cell>
          <cell r="H287">
            <v>-51939.64</v>
          </cell>
          <cell r="I287">
            <v>1115501.4599999997</v>
          </cell>
          <cell r="J287">
            <v>611352.42000000004</v>
          </cell>
          <cell r="K287">
            <v>554254.16999999993</v>
          </cell>
          <cell r="L287">
            <v>259353.72000000003</v>
          </cell>
          <cell r="M287">
            <v>365354.70000000007</v>
          </cell>
          <cell r="N287">
            <v>6174.23</v>
          </cell>
          <cell r="O287">
            <v>41205.33</v>
          </cell>
          <cell r="P287">
            <v>2953196.0300000003</v>
          </cell>
        </row>
        <row r="288">
          <cell r="F288" t="str">
            <v>38324</v>
          </cell>
          <cell r="G288">
            <v>22726.559999999998</v>
          </cell>
          <cell r="H288">
            <v>-22726.560000000001</v>
          </cell>
          <cell r="I288">
            <v>881497.67</v>
          </cell>
          <cell r="J288">
            <v>471279.8</v>
          </cell>
          <cell r="K288">
            <v>460661.36000000004</v>
          </cell>
          <cell r="L288">
            <v>166601.82</v>
          </cell>
          <cell r="M288">
            <v>337940.24</v>
          </cell>
          <cell r="N288">
            <v>10501.65</v>
          </cell>
          <cell r="O288">
            <v>0</v>
          </cell>
          <cell r="P288">
            <v>2328482.54</v>
          </cell>
        </row>
        <row r="289">
          <cell r="F289" t="str">
            <v>39002</v>
          </cell>
          <cell r="G289">
            <v>20685.199999999997</v>
          </cell>
          <cell r="H289">
            <v>-20685.2</v>
          </cell>
          <cell r="I289">
            <v>2413950.73</v>
          </cell>
          <cell r="J289">
            <v>1153539.8499999996</v>
          </cell>
          <cell r="K289">
            <v>1292870.5499999998</v>
          </cell>
          <cell r="L289">
            <v>373345.85</v>
          </cell>
          <cell r="M289">
            <v>609601.00999999978</v>
          </cell>
          <cell r="N289">
            <v>27265.45</v>
          </cell>
          <cell r="O289">
            <v>32060.19</v>
          </cell>
          <cell r="P289">
            <v>5902633.629999999</v>
          </cell>
        </row>
        <row r="290">
          <cell r="F290" t="str">
            <v>39003</v>
          </cell>
          <cell r="G290">
            <v>93915.249999999985</v>
          </cell>
          <cell r="H290">
            <v>-93915.25</v>
          </cell>
          <cell r="I290">
            <v>5860241.0100000007</v>
          </cell>
          <cell r="J290">
            <v>2181262.1700000004</v>
          </cell>
          <cell r="K290">
            <v>2801132.0300000003</v>
          </cell>
          <cell r="L290">
            <v>773936.27999999991</v>
          </cell>
          <cell r="M290">
            <v>1132731.2</v>
          </cell>
          <cell r="N290">
            <v>54958.71</v>
          </cell>
          <cell r="O290">
            <v>0</v>
          </cell>
          <cell r="P290">
            <v>12804261.4</v>
          </cell>
        </row>
        <row r="291">
          <cell r="F291" t="str">
            <v>39007</v>
          </cell>
          <cell r="G291">
            <v>406245.39999999991</v>
          </cell>
          <cell r="H291">
            <v>-406245.4</v>
          </cell>
          <cell r="I291">
            <v>67273579.689999983</v>
          </cell>
          <cell r="J291">
            <v>23065834.740000002</v>
          </cell>
          <cell r="K291">
            <v>31800182.940000016</v>
          </cell>
          <cell r="L291">
            <v>10612142.439999999</v>
          </cell>
          <cell r="M291">
            <v>14285004.17</v>
          </cell>
          <cell r="N291">
            <v>513764.25000000006</v>
          </cell>
          <cell r="O291">
            <v>445391.67999999993</v>
          </cell>
          <cell r="P291">
            <v>147995899.91</v>
          </cell>
        </row>
        <row r="292">
          <cell r="F292" t="str">
            <v>39090</v>
          </cell>
          <cell r="G292">
            <v>99656.34</v>
          </cell>
          <cell r="H292">
            <v>-99656.34</v>
          </cell>
          <cell r="I292">
            <v>11331789.440000001</v>
          </cell>
          <cell r="J292">
            <v>3712212.7800000007</v>
          </cell>
          <cell r="K292">
            <v>5291977.58</v>
          </cell>
          <cell r="L292">
            <v>1353056.05</v>
          </cell>
          <cell r="M292">
            <v>1923052.5599999998</v>
          </cell>
          <cell r="N292">
            <v>58443.110000000015</v>
          </cell>
          <cell r="O292">
            <v>269213.13999999996</v>
          </cell>
          <cell r="P292">
            <v>23939744.660000004</v>
          </cell>
        </row>
        <row r="293">
          <cell r="F293" t="str">
            <v>39119</v>
          </cell>
          <cell r="G293">
            <v>101295.27</v>
          </cell>
          <cell r="H293">
            <v>-101295.27</v>
          </cell>
          <cell r="I293">
            <v>14269982.069999993</v>
          </cell>
          <cell r="J293">
            <v>4909225.8500000006</v>
          </cell>
          <cell r="K293">
            <v>6779079.4799999986</v>
          </cell>
          <cell r="L293">
            <v>2201220.6999999997</v>
          </cell>
          <cell r="M293">
            <v>2509773.5499999998</v>
          </cell>
          <cell r="N293">
            <v>72867.209999999992</v>
          </cell>
          <cell r="O293">
            <v>223553.6</v>
          </cell>
          <cell r="P293">
            <v>30965702.459999993</v>
          </cell>
        </row>
        <row r="294">
          <cell r="F294" t="str">
            <v>39120</v>
          </cell>
          <cell r="G294">
            <v>41416.04</v>
          </cell>
          <cell r="H294">
            <v>-41416.04</v>
          </cell>
          <cell r="I294">
            <v>4185787.93</v>
          </cell>
          <cell r="J294">
            <v>1653744.1199999999</v>
          </cell>
          <cell r="K294">
            <v>1944863.0899999989</v>
          </cell>
          <cell r="L294">
            <v>733240.42999999993</v>
          </cell>
          <cell r="M294">
            <v>981238.96999999986</v>
          </cell>
          <cell r="N294">
            <v>43787.100000000013</v>
          </cell>
          <cell r="O294">
            <v>141691.06</v>
          </cell>
          <cell r="P294">
            <v>9684352.6999999993</v>
          </cell>
        </row>
        <row r="295">
          <cell r="F295" t="str">
            <v>39200</v>
          </cell>
          <cell r="G295">
            <v>181055.92000000004</v>
          </cell>
          <cell r="H295">
            <v>-181055.91999999998</v>
          </cell>
          <cell r="I295">
            <v>12955760.329999998</v>
          </cell>
          <cell r="J295">
            <v>5698565.1700000009</v>
          </cell>
          <cell r="K295">
            <v>6875537.25</v>
          </cell>
          <cell r="L295">
            <v>2193393.0499999998</v>
          </cell>
          <cell r="M295">
            <v>2710696.92</v>
          </cell>
          <cell r="N295">
            <v>134927.78999999998</v>
          </cell>
          <cell r="O295">
            <v>126707.5</v>
          </cell>
          <cell r="P295">
            <v>30695588.009999998</v>
          </cell>
        </row>
        <row r="296">
          <cell r="F296" t="str">
            <v>39201</v>
          </cell>
          <cell r="G296">
            <v>126620.74999999999</v>
          </cell>
          <cell r="H296">
            <v>-126620.75</v>
          </cell>
          <cell r="I296">
            <v>24653100.519999996</v>
          </cell>
          <cell r="J296">
            <v>10816380.109999998</v>
          </cell>
          <cell r="K296">
            <v>12977139.670000006</v>
          </cell>
          <cell r="L296">
            <v>4432896.0600000005</v>
          </cell>
          <cell r="M296">
            <v>4750211.589999998</v>
          </cell>
          <cell r="N296">
            <v>321822.56999999989</v>
          </cell>
          <cell r="O296">
            <v>795269.8</v>
          </cell>
          <cell r="P296">
            <v>58746820.319999993</v>
          </cell>
        </row>
        <row r="297">
          <cell r="F297" t="str">
            <v>39202</v>
          </cell>
          <cell r="G297">
            <v>167947.56</v>
          </cell>
          <cell r="H297">
            <v>-167947.56</v>
          </cell>
          <cell r="I297">
            <v>13780811.030000001</v>
          </cell>
          <cell r="J297">
            <v>5836198.169999999</v>
          </cell>
          <cell r="K297">
            <v>7570453.9799999995</v>
          </cell>
          <cell r="L297">
            <v>3053496.2000000007</v>
          </cell>
          <cell r="M297">
            <v>3527929.93</v>
          </cell>
          <cell r="N297">
            <v>199070.11</v>
          </cell>
          <cell r="O297">
            <v>394007.83999999997</v>
          </cell>
          <cell r="P297">
            <v>34361967.260000005</v>
          </cell>
        </row>
        <row r="298">
          <cell r="F298" t="str">
            <v>39203</v>
          </cell>
          <cell r="G298">
            <v>77287.659999999974</v>
          </cell>
          <cell r="H298">
            <v>-77287.66</v>
          </cell>
          <cell r="I298">
            <v>4583417.05</v>
          </cell>
          <cell r="J298">
            <v>1779398.7399999998</v>
          </cell>
          <cell r="K298">
            <v>2279357.0199999996</v>
          </cell>
          <cell r="L298">
            <v>844065.28000000003</v>
          </cell>
          <cell r="M298">
            <v>882362.2100000002</v>
          </cell>
          <cell r="N298">
            <v>23215.660000000003</v>
          </cell>
          <cell r="O298">
            <v>27682.22</v>
          </cell>
          <cell r="P298">
            <v>10419498.18</v>
          </cell>
        </row>
        <row r="299">
          <cell r="F299" t="str">
            <v>39204</v>
          </cell>
          <cell r="G299">
            <v>134324.50999999998</v>
          </cell>
          <cell r="H299">
            <v>-134324.51</v>
          </cell>
          <cell r="I299">
            <v>6234467.1500000013</v>
          </cell>
          <cell r="J299">
            <v>2635539.0500000003</v>
          </cell>
          <cell r="K299">
            <v>3376417.4999999991</v>
          </cell>
          <cell r="L299">
            <v>1620210.71</v>
          </cell>
          <cell r="M299">
            <v>1260408.7899999998</v>
          </cell>
          <cell r="N299">
            <v>112680.18000000001</v>
          </cell>
          <cell r="O299">
            <v>138424.74</v>
          </cell>
          <cell r="P299">
            <v>15378148.119999999</v>
          </cell>
        </row>
        <row r="300">
          <cell r="F300" t="str">
            <v>39205</v>
          </cell>
          <cell r="G300">
            <v>35919.950000000004</v>
          </cell>
          <cell r="H300">
            <v>-35919.949999999997</v>
          </cell>
          <cell r="I300">
            <v>5059582.74</v>
          </cell>
          <cell r="J300">
            <v>1773352.9499999997</v>
          </cell>
          <cell r="K300">
            <v>2420445.98</v>
          </cell>
          <cell r="L300">
            <v>691426.92999999982</v>
          </cell>
          <cell r="M300">
            <v>778580.69</v>
          </cell>
          <cell r="N300">
            <v>8618.9499999999989</v>
          </cell>
          <cell r="O300">
            <v>88180.010000000009</v>
          </cell>
          <cell r="P300">
            <v>10820188.249999998</v>
          </cell>
        </row>
        <row r="301">
          <cell r="F301" t="str">
            <v>39207</v>
          </cell>
          <cell r="G301">
            <v>87388.289999999979</v>
          </cell>
          <cell r="H301">
            <v>-87388.29</v>
          </cell>
          <cell r="I301">
            <v>14568273.830000002</v>
          </cell>
          <cell r="J301">
            <v>6214234.2199999988</v>
          </cell>
          <cell r="K301">
            <v>7678644.71</v>
          </cell>
          <cell r="L301">
            <v>2794155.07</v>
          </cell>
          <cell r="M301">
            <v>3588022.3000000003</v>
          </cell>
          <cell r="N301">
            <v>215197.14999999997</v>
          </cell>
          <cell r="O301">
            <v>67872.179999999993</v>
          </cell>
          <cell r="P301">
            <v>35126399.460000001</v>
          </cell>
        </row>
        <row r="302">
          <cell r="F302" t="str">
            <v>39208</v>
          </cell>
          <cell r="G302">
            <v>277926.34000000003</v>
          </cell>
          <cell r="H302">
            <v>-277926.34000000003</v>
          </cell>
          <cell r="I302">
            <v>19379449.030000001</v>
          </cell>
          <cell r="J302">
            <v>6734434.7999999989</v>
          </cell>
          <cell r="K302">
            <v>8898928.0999999978</v>
          </cell>
          <cell r="L302">
            <v>3179194.21</v>
          </cell>
          <cell r="M302">
            <v>3497692.4499999997</v>
          </cell>
          <cell r="N302">
            <v>144395.41999999998</v>
          </cell>
          <cell r="O302">
            <v>562494.71000000008</v>
          </cell>
          <cell r="P302">
            <v>42396588.719999999</v>
          </cell>
        </row>
        <row r="303">
          <cell r="F303" t="str">
            <v>39209</v>
          </cell>
          <cell r="G303">
            <v>59417.649999999994</v>
          </cell>
          <cell r="H303">
            <v>-59417.65</v>
          </cell>
          <cell r="I303">
            <v>4890820.4000000013</v>
          </cell>
          <cell r="J303">
            <v>2219650.4</v>
          </cell>
          <cell r="K303">
            <v>2589054.6799999992</v>
          </cell>
          <cell r="L303">
            <v>1095079.1999999997</v>
          </cell>
          <cell r="M303">
            <v>1443506.17</v>
          </cell>
          <cell r="N303">
            <v>128676.60000000002</v>
          </cell>
          <cell r="O303">
            <v>58922.96</v>
          </cell>
          <cell r="P303">
            <v>12425710.41</v>
          </cell>
        </row>
        <row r="304">
          <cell r="F304" t="str">
            <v>Grand Total</v>
          </cell>
          <cell r="G304">
            <v>52477289.820000015</v>
          </cell>
          <cell r="H304">
            <v>-52477289.820000015</v>
          </cell>
          <cell r="I304">
            <v>4439162743.3800001</v>
          </cell>
          <cell r="J304">
            <v>1650896272.3900006</v>
          </cell>
          <cell r="K304">
            <v>2077556004.0500009</v>
          </cell>
          <cell r="L304">
            <v>544680531.20000017</v>
          </cell>
          <cell r="M304">
            <v>990172602.54000056</v>
          </cell>
          <cell r="N304">
            <v>26547057.399999987</v>
          </cell>
          <cell r="O304">
            <v>42985384.68</v>
          </cell>
          <cell r="P304">
            <v>9772000595.6400051</v>
          </cell>
        </row>
      </sheetData>
      <sheetData sheetId="14">
        <row r="5">
          <cell r="A5" t="str">
            <v>17001</v>
          </cell>
          <cell r="B5" t="str">
            <v>SEATTLE</v>
          </cell>
          <cell r="C5">
            <v>44884.119999999988</v>
          </cell>
          <cell r="D5">
            <v>531774464.81999999</v>
          </cell>
          <cell r="E5">
            <v>529216100.92000002</v>
          </cell>
          <cell r="F5">
            <v>43462.939999999988</v>
          </cell>
          <cell r="G5">
            <v>805.61</v>
          </cell>
        </row>
        <row r="6">
          <cell r="A6" t="str">
            <v>32081</v>
          </cell>
          <cell r="B6" t="str">
            <v>SPOKANE</v>
          </cell>
          <cell r="C6">
            <v>29139.95</v>
          </cell>
          <cell r="D6">
            <v>293900172.11000001</v>
          </cell>
          <cell r="E6">
            <v>297494402.13</v>
          </cell>
          <cell r="F6">
            <v>28074.69</v>
          </cell>
          <cell r="G6">
            <v>560.75</v>
          </cell>
        </row>
        <row r="7">
          <cell r="A7" t="str">
            <v>27010</v>
          </cell>
          <cell r="B7" t="str">
            <v>TACOMA</v>
          </cell>
          <cell r="C7">
            <v>28322.439999999995</v>
          </cell>
          <cell r="D7">
            <v>311310445.26999998</v>
          </cell>
          <cell r="E7">
            <v>317792497.05000001</v>
          </cell>
          <cell r="F7">
            <v>27114.389999999996</v>
          </cell>
          <cell r="G7">
            <v>494</v>
          </cell>
        </row>
        <row r="8">
          <cell r="A8" t="str">
            <v>17415</v>
          </cell>
          <cell r="B8" t="str">
            <v>KENT</v>
          </cell>
          <cell r="C8">
            <v>26515.87</v>
          </cell>
          <cell r="D8">
            <v>249129929.16</v>
          </cell>
          <cell r="E8">
            <v>246099885.24000001</v>
          </cell>
          <cell r="F8">
            <v>25989.93</v>
          </cell>
          <cell r="G8">
            <v>328.75</v>
          </cell>
        </row>
        <row r="9">
          <cell r="A9" t="str">
            <v>06114</v>
          </cell>
          <cell r="B9" t="str">
            <v>EVERGREEN-Clark</v>
          </cell>
          <cell r="C9">
            <v>25954.749999999993</v>
          </cell>
          <cell r="D9">
            <v>232950655.56</v>
          </cell>
          <cell r="E9">
            <v>234547538.53</v>
          </cell>
          <cell r="F9">
            <v>25529.759999999998</v>
          </cell>
          <cell r="G9">
            <v>294.37</v>
          </cell>
        </row>
        <row r="10">
          <cell r="A10" t="str">
            <v>17414</v>
          </cell>
          <cell r="B10" t="str">
            <v>LAKE WASHINGTON</v>
          </cell>
          <cell r="C10">
            <v>23564.7</v>
          </cell>
          <cell r="D10">
            <v>212191057.19</v>
          </cell>
          <cell r="E10">
            <v>217346759.34999999</v>
          </cell>
          <cell r="F10">
            <v>23105.879999999994</v>
          </cell>
          <cell r="G10">
            <v>449.42</v>
          </cell>
        </row>
        <row r="11">
          <cell r="A11" t="str">
            <v>06037</v>
          </cell>
          <cell r="B11" t="str">
            <v>VANCOUVER</v>
          </cell>
          <cell r="C11">
            <v>21909.859999999997</v>
          </cell>
          <cell r="D11">
            <v>206968263.02000001</v>
          </cell>
          <cell r="E11">
            <v>209751815.53999999</v>
          </cell>
          <cell r="F11">
            <v>21327.350000000002</v>
          </cell>
          <cell r="G11">
            <v>303.73</v>
          </cell>
        </row>
        <row r="12">
          <cell r="A12" t="str">
            <v>17210</v>
          </cell>
          <cell r="B12" t="str">
            <v>FEDERAL WAY</v>
          </cell>
          <cell r="C12">
            <v>21565.369999999995</v>
          </cell>
          <cell r="D12">
            <v>201071231.27000001</v>
          </cell>
          <cell r="E12">
            <v>205297755.91</v>
          </cell>
          <cell r="F12">
            <v>21010.979999999996</v>
          </cell>
          <cell r="G12">
            <v>318.5</v>
          </cell>
        </row>
        <row r="13">
          <cell r="A13" t="str">
            <v>27003</v>
          </cell>
          <cell r="B13" t="str">
            <v>PUYALLUP</v>
          </cell>
          <cell r="C13">
            <v>21041.879999999997</v>
          </cell>
          <cell r="D13">
            <v>184800033.80000001</v>
          </cell>
          <cell r="E13">
            <v>188616199.96000001</v>
          </cell>
          <cell r="F13">
            <v>20741.5</v>
          </cell>
          <cell r="G13">
            <v>300.38</v>
          </cell>
        </row>
        <row r="14">
          <cell r="A14">
            <v>9</v>
          </cell>
          <cell r="C14">
            <v>242898.93999999997</v>
          </cell>
          <cell r="D14">
            <v>2424096252.2000003</v>
          </cell>
          <cell r="E14">
            <v>2446162954.6299996</v>
          </cell>
          <cell r="F14">
            <v>236357.41999999998</v>
          </cell>
          <cell r="G14">
            <v>3855.51</v>
          </cell>
        </row>
        <row r="15">
          <cell r="A15" t="str">
            <v>31015</v>
          </cell>
          <cell r="B15" t="str">
            <v>EDMONDS</v>
          </cell>
          <cell r="C15">
            <v>19898.929999999997</v>
          </cell>
          <cell r="D15">
            <v>179397810.94</v>
          </cell>
          <cell r="E15">
            <v>182207126.55000001</v>
          </cell>
          <cell r="F15">
            <v>19522.539999999997</v>
          </cell>
          <cell r="G15">
            <v>331.5</v>
          </cell>
        </row>
        <row r="16">
          <cell r="A16" t="str">
            <v>17417</v>
          </cell>
          <cell r="B16" t="str">
            <v>NORTHSHORE</v>
          </cell>
          <cell r="C16">
            <v>18882.869999999995</v>
          </cell>
          <cell r="D16">
            <v>176968701.47999999</v>
          </cell>
          <cell r="E16">
            <v>178595383.30000001</v>
          </cell>
          <cell r="F16">
            <v>18618.629999999997</v>
          </cell>
          <cell r="G16">
            <v>264.24</v>
          </cell>
        </row>
        <row r="17">
          <cell r="A17" t="str">
            <v>31002</v>
          </cell>
          <cell r="B17" t="str">
            <v>EVERETT</v>
          </cell>
          <cell r="C17">
            <v>18334.68</v>
          </cell>
          <cell r="D17">
            <v>179146489.68000001</v>
          </cell>
          <cell r="E17">
            <v>178596091.56</v>
          </cell>
          <cell r="F17">
            <v>17888.57</v>
          </cell>
          <cell r="G17">
            <v>363</v>
          </cell>
        </row>
        <row r="18">
          <cell r="A18" t="str">
            <v>17401</v>
          </cell>
          <cell r="B18" t="str">
            <v>HIGHLINE</v>
          </cell>
          <cell r="C18">
            <v>17853.82</v>
          </cell>
          <cell r="D18">
            <v>177474543.55000001</v>
          </cell>
          <cell r="E18">
            <v>179949291.56</v>
          </cell>
          <cell r="F18">
            <v>17184.86</v>
          </cell>
          <cell r="G18">
            <v>240.35</v>
          </cell>
        </row>
        <row r="19">
          <cell r="A19" t="str">
            <v>17405</v>
          </cell>
          <cell r="B19" t="str">
            <v>BELLEVUE</v>
          </cell>
          <cell r="C19">
            <v>17107.440000000002</v>
          </cell>
          <cell r="D19">
            <v>165160613.31999999</v>
          </cell>
          <cell r="E19">
            <v>171293033.37</v>
          </cell>
          <cell r="F19">
            <v>16890.939999999999</v>
          </cell>
          <cell r="G19">
            <v>216.5</v>
          </cell>
        </row>
        <row r="20">
          <cell r="A20" t="str">
            <v>27403</v>
          </cell>
          <cell r="B20" t="str">
            <v>BETHEL</v>
          </cell>
          <cell r="C20">
            <v>17127.929999999997</v>
          </cell>
          <cell r="D20">
            <v>159687284.88999999</v>
          </cell>
          <cell r="E20">
            <v>160119933.88</v>
          </cell>
          <cell r="F20">
            <v>16817.609999999997</v>
          </cell>
          <cell r="G20">
            <v>242.37</v>
          </cell>
        </row>
        <row r="21">
          <cell r="A21" t="str">
            <v>17411</v>
          </cell>
          <cell r="B21" t="str">
            <v>ISSAQUAH</v>
          </cell>
          <cell r="C21">
            <v>16350.400000000003</v>
          </cell>
          <cell r="D21">
            <v>140963240.12</v>
          </cell>
          <cell r="E21">
            <v>144918812.21000001</v>
          </cell>
          <cell r="F21">
            <v>16020.449999999999</v>
          </cell>
          <cell r="G21">
            <v>329.95</v>
          </cell>
        </row>
        <row r="22">
          <cell r="A22" t="str">
            <v>03017</v>
          </cell>
          <cell r="B22" t="str">
            <v>KENNEWICK</v>
          </cell>
          <cell r="C22">
            <v>15586.060000000003</v>
          </cell>
          <cell r="D22">
            <v>137524309.38999999</v>
          </cell>
          <cell r="E22">
            <v>144442932.40000001</v>
          </cell>
          <cell r="F22">
            <v>15018.280000000002</v>
          </cell>
          <cell r="G22">
            <v>285.46999999999997</v>
          </cell>
        </row>
        <row r="23">
          <cell r="A23" t="str">
            <v>39007</v>
          </cell>
          <cell r="B23" t="str">
            <v>YAKIMA</v>
          </cell>
          <cell r="C23">
            <v>15324.929999999998</v>
          </cell>
          <cell r="D23">
            <v>146844373.31999999</v>
          </cell>
          <cell r="E23">
            <v>159154872.25</v>
          </cell>
          <cell r="F23">
            <v>14323.39</v>
          </cell>
          <cell r="G23">
            <v>323.55</v>
          </cell>
        </row>
        <row r="24">
          <cell r="A24" t="str">
            <v>31006</v>
          </cell>
          <cell r="B24" t="str">
            <v>MUKILTEO</v>
          </cell>
          <cell r="C24">
            <v>14265.97</v>
          </cell>
          <cell r="D24">
            <v>133626081.09</v>
          </cell>
          <cell r="E24">
            <v>135677610.40000001</v>
          </cell>
          <cell r="F24">
            <v>14058.300000000001</v>
          </cell>
          <cell r="G24">
            <v>202.24</v>
          </cell>
        </row>
        <row r="25">
          <cell r="A25" t="str">
            <v>17408</v>
          </cell>
          <cell r="B25" t="str">
            <v>AUBURN</v>
          </cell>
          <cell r="C25">
            <v>14323.6</v>
          </cell>
          <cell r="D25">
            <v>132499795.76000001</v>
          </cell>
          <cell r="E25">
            <v>134696828.09</v>
          </cell>
          <cell r="F25">
            <v>13943.100000000002</v>
          </cell>
          <cell r="G25">
            <v>293.5</v>
          </cell>
        </row>
        <row r="26">
          <cell r="A26" t="str">
            <v>17403</v>
          </cell>
          <cell r="B26" t="str">
            <v>RENTON</v>
          </cell>
          <cell r="C26">
            <v>13918.96</v>
          </cell>
          <cell r="D26">
            <v>127277403.76000001</v>
          </cell>
          <cell r="E26">
            <v>134586879.96000001</v>
          </cell>
          <cell r="F26">
            <v>13526.14</v>
          </cell>
          <cell r="G26">
            <v>263.88</v>
          </cell>
        </row>
        <row r="27">
          <cell r="A27" t="str">
            <v>11001</v>
          </cell>
          <cell r="B27" t="str">
            <v>PASCO</v>
          </cell>
          <cell r="C27">
            <v>13767.459999999997</v>
          </cell>
          <cell r="D27">
            <v>126073448.69</v>
          </cell>
          <cell r="E27">
            <v>133504163.93000001</v>
          </cell>
          <cell r="F27">
            <v>13507.769999999999</v>
          </cell>
          <cell r="G27">
            <v>197.25</v>
          </cell>
        </row>
        <row r="28">
          <cell r="A28" t="str">
            <v>34003</v>
          </cell>
          <cell r="B28" t="str">
            <v>NORTH THURSTON</v>
          </cell>
          <cell r="C28">
            <v>13475.860000000002</v>
          </cell>
          <cell r="D28">
            <v>120866113.51000001</v>
          </cell>
          <cell r="E28">
            <v>124637985</v>
          </cell>
          <cell r="F28">
            <v>13225.110000000002</v>
          </cell>
          <cell r="G28">
            <v>250.75</v>
          </cell>
        </row>
        <row r="29">
          <cell r="A29" t="str">
            <v>06119</v>
          </cell>
          <cell r="B29" t="str">
            <v>BATTLE GROUND</v>
          </cell>
          <cell r="C29">
            <v>12953.060000000001</v>
          </cell>
          <cell r="D29">
            <v>110404103.62</v>
          </cell>
          <cell r="E29">
            <v>111308515.20999999</v>
          </cell>
          <cell r="F29">
            <v>12797.320000000002</v>
          </cell>
          <cell r="G29">
            <v>155.74</v>
          </cell>
        </row>
        <row r="30">
          <cell r="A30" t="str">
            <v>32356</v>
          </cell>
          <cell r="B30" t="str">
            <v>CENTRAL VALLEY</v>
          </cell>
          <cell r="C30">
            <v>12150.650000000001</v>
          </cell>
          <cell r="D30">
            <v>109175173.39</v>
          </cell>
          <cell r="E30">
            <v>111135103.31999999</v>
          </cell>
          <cell r="F30">
            <v>11975.03</v>
          </cell>
          <cell r="G30">
            <v>175.62</v>
          </cell>
        </row>
        <row r="31">
          <cell r="A31" t="str">
            <v>18401</v>
          </cell>
          <cell r="B31" t="str">
            <v>CENTRAL KITSAP</v>
          </cell>
          <cell r="C31">
            <v>11425.160000000002</v>
          </cell>
          <cell r="D31">
            <v>113491637.16</v>
          </cell>
          <cell r="E31">
            <v>113101043.84</v>
          </cell>
          <cell r="F31">
            <v>11184.54</v>
          </cell>
          <cell r="G31">
            <v>240.62</v>
          </cell>
        </row>
        <row r="32">
          <cell r="A32" t="str">
            <v>27400</v>
          </cell>
          <cell r="B32" t="str">
            <v>CLOVER PARK</v>
          </cell>
          <cell r="C32">
            <v>11596.020000000002</v>
          </cell>
          <cell r="D32">
            <v>128694176.79000001</v>
          </cell>
          <cell r="E32">
            <v>134274333.49000001</v>
          </cell>
          <cell r="F32">
            <v>10877.350000000002</v>
          </cell>
          <cell r="G32">
            <v>424</v>
          </cell>
        </row>
        <row r="33">
          <cell r="A33" t="str">
            <v>31025</v>
          </cell>
          <cell r="B33" t="str">
            <v>MARYSVILLE</v>
          </cell>
          <cell r="C33">
            <v>11188.989999999998</v>
          </cell>
          <cell r="D33">
            <v>110042257.55</v>
          </cell>
          <cell r="E33">
            <v>109855043.19</v>
          </cell>
          <cell r="F33">
            <v>10967.07</v>
          </cell>
          <cell r="G33">
            <v>199.25</v>
          </cell>
        </row>
        <row r="34">
          <cell r="A34" t="str">
            <v>03400</v>
          </cell>
          <cell r="B34" t="str">
            <v>RICHLAND</v>
          </cell>
          <cell r="C34">
            <v>10543.550000000001</v>
          </cell>
          <cell r="D34">
            <v>94056509.310000002</v>
          </cell>
          <cell r="E34">
            <v>97671052.810000002</v>
          </cell>
          <cell r="F34">
            <v>10364.469999999999</v>
          </cell>
          <cell r="G34">
            <v>179.08</v>
          </cell>
        </row>
        <row r="35">
          <cell r="A35" t="str">
            <v>37501</v>
          </cell>
          <cell r="B35" t="str">
            <v>BELLINGHAM</v>
          </cell>
          <cell r="C35">
            <v>10399.619999999997</v>
          </cell>
          <cell r="D35">
            <v>97157880.579999998</v>
          </cell>
          <cell r="E35">
            <v>100059399.02</v>
          </cell>
          <cell r="F35">
            <v>10277.739999999998</v>
          </cell>
          <cell r="G35">
            <v>121.88</v>
          </cell>
        </row>
        <row r="36">
          <cell r="A36">
            <v>21</v>
          </cell>
          <cell r="C36">
            <v>306475.95999999996</v>
          </cell>
          <cell r="D36">
            <v>2866531947.8999996</v>
          </cell>
          <cell r="E36">
            <v>2939785435.3400006</v>
          </cell>
          <cell r="F36">
            <v>298989.20999999996</v>
          </cell>
          <cell r="G36">
            <v>5300.74</v>
          </cell>
        </row>
        <row r="37">
          <cell r="A37" t="str">
            <v>18402</v>
          </cell>
          <cell r="B37" t="str">
            <v>SOUTH KITSAP</v>
          </cell>
          <cell r="C37">
            <v>9892.4500000000007</v>
          </cell>
          <cell r="D37">
            <v>91552133.170000002</v>
          </cell>
          <cell r="E37">
            <v>92984340.519999996</v>
          </cell>
          <cell r="F37">
            <v>9751.4500000000007</v>
          </cell>
          <cell r="G37">
            <v>141</v>
          </cell>
        </row>
        <row r="38">
          <cell r="A38" t="str">
            <v>31201</v>
          </cell>
          <cell r="B38" t="str">
            <v>SNOHOMISH</v>
          </cell>
          <cell r="C38">
            <v>9635.99</v>
          </cell>
          <cell r="D38">
            <v>87043867.840000004</v>
          </cell>
          <cell r="E38">
            <v>87196357.540000007</v>
          </cell>
          <cell r="F38">
            <v>9512.24</v>
          </cell>
          <cell r="G38">
            <v>123.75</v>
          </cell>
        </row>
        <row r="39">
          <cell r="A39" t="str">
            <v>32354</v>
          </cell>
          <cell r="B39" t="str">
            <v>MEAD</v>
          </cell>
          <cell r="C39">
            <v>9134.7000000000007</v>
          </cell>
          <cell r="D39">
            <v>80257012.230000004</v>
          </cell>
          <cell r="E39">
            <v>81297256.709999993</v>
          </cell>
          <cell r="F39">
            <v>9052.08</v>
          </cell>
          <cell r="G39">
            <v>82.62</v>
          </cell>
        </row>
        <row r="40">
          <cell r="A40" t="str">
            <v>34111</v>
          </cell>
          <cell r="B40" t="str">
            <v>OLYMPIA</v>
          </cell>
          <cell r="C40">
            <v>9027.1600000000017</v>
          </cell>
          <cell r="D40">
            <v>84191933.370000005</v>
          </cell>
          <cell r="E40">
            <v>83893187.069999993</v>
          </cell>
          <cell r="F40">
            <v>8860.9100000000017</v>
          </cell>
          <cell r="G40">
            <v>166.25</v>
          </cell>
        </row>
        <row r="41">
          <cell r="A41" t="str">
            <v>27401</v>
          </cell>
          <cell r="B41" t="str">
            <v>PENINSULA</v>
          </cell>
          <cell r="C41">
            <v>9009.8000000000011</v>
          </cell>
          <cell r="D41">
            <v>80485884.670000002</v>
          </cell>
          <cell r="E41">
            <v>83121930.359999999</v>
          </cell>
          <cell r="F41">
            <v>8846.18</v>
          </cell>
          <cell r="G41">
            <v>163.62</v>
          </cell>
        </row>
        <row r="42">
          <cell r="A42" t="str">
            <v>17412</v>
          </cell>
          <cell r="B42" t="str">
            <v>SHORELINE</v>
          </cell>
          <cell r="C42">
            <v>8744.65</v>
          </cell>
          <cell r="D42">
            <v>85812174.920000002</v>
          </cell>
          <cell r="E42">
            <v>89117878.780000001</v>
          </cell>
          <cell r="F42">
            <v>8614.3700000000008</v>
          </cell>
          <cell r="G42">
            <v>130.28</v>
          </cell>
        </row>
        <row r="43">
          <cell r="A43" t="str">
            <v>27320</v>
          </cell>
          <cell r="B43" t="str">
            <v>SUMNER</v>
          </cell>
          <cell r="C43">
            <v>7858.04</v>
          </cell>
          <cell r="D43">
            <v>73661437.019999996</v>
          </cell>
          <cell r="E43">
            <v>74251556.680000007</v>
          </cell>
          <cell r="F43">
            <v>7743.1600000000008</v>
          </cell>
          <cell r="G43">
            <v>114.88</v>
          </cell>
        </row>
        <row r="44">
          <cell r="A44" t="str">
            <v>31103</v>
          </cell>
          <cell r="B44" t="str">
            <v>MONROE</v>
          </cell>
          <cell r="C44">
            <v>7744.6799999999985</v>
          </cell>
          <cell r="D44">
            <v>63806647.710000001</v>
          </cell>
          <cell r="E44">
            <v>65229166.460000001</v>
          </cell>
          <cell r="F44">
            <v>7660.3199999999988</v>
          </cell>
          <cell r="G44">
            <v>69.5</v>
          </cell>
        </row>
        <row r="45">
          <cell r="A45" t="str">
            <v>04246</v>
          </cell>
          <cell r="B45" t="str">
            <v>WENATCHEE</v>
          </cell>
          <cell r="C45">
            <v>7866.1799999999985</v>
          </cell>
          <cell r="D45">
            <v>69413775.650000006</v>
          </cell>
          <cell r="E45">
            <v>73225364.819999993</v>
          </cell>
          <cell r="F45">
            <v>7500.88</v>
          </cell>
          <cell r="G45">
            <v>168.17999999999998</v>
          </cell>
        </row>
        <row r="46">
          <cell r="A46" t="str">
            <v>31004</v>
          </cell>
          <cell r="B46" t="str">
            <v>LAKE STEVENS</v>
          </cell>
          <cell r="C46">
            <v>7607.2100000000009</v>
          </cell>
          <cell r="D46">
            <v>66371926.130000003</v>
          </cell>
          <cell r="E46">
            <v>68185640.569999993</v>
          </cell>
          <cell r="F46">
            <v>7495.5900000000011</v>
          </cell>
          <cell r="G46">
            <v>111.62</v>
          </cell>
        </row>
        <row r="47">
          <cell r="A47" t="str">
            <v>13161</v>
          </cell>
          <cell r="B47" t="str">
            <v>MOSES LAKE</v>
          </cell>
          <cell r="C47">
            <v>7468.130000000001</v>
          </cell>
          <cell r="D47">
            <v>69394485.879999995</v>
          </cell>
          <cell r="E47">
            <v>68821831.719999999</v>
          </cell>
          <cell r="F47">
            <v>7220.5700000000006</v>
          </cell>
          <cell r="G47">
            <v>171.5</v>
          </cell>
        </row>
        <row r="48">
          <cell r="A48" t="str">
            <v>27402</v>
          </cell>
          <cell r="B48" t="str">
            <v>FRANKLIN PIERCE</v>
          </cell>
          <cell r="C48">
            <v>7416.41</v>
          </cell>
          <cell r="D48">
            <v>71657168.129999995</v>
          </cell>
          <cell r="E48">
            <v>72247432.200000003</v>
          </cell>
          <cell r="F48">
            <v>7205.1299999999992</v>
          </cell>
          <cell r="G48">
            <v>104.5</v>
          </cell>
        </row>
        <row r="49">
          <cell r="A49" t="str">
            <v>17409</v>
          </cell>
          <cell r="B49" t="str">
            <v>TAHOMA</v>
          </cell>
          <cell r="C49">
            <v>7148.74</v>
          </cell>
          <cell r="D49">
            <v>63087914.450000003</v>
          </cell>
          <cell r="E49">
            <v>63414419.600000001</v>
          </cell>
          <cell r="F49">
            <v>7075.86</v>
          </cell>
          <cell r="G49">
            <v>72.88</v>
          </cell>
        </row>
        <row r="50">
          <cell r="A50" t="str">
            <v>08122</v>
          </cell>
          <cell r="B50" t="str">
            <v>LONGVIEW</v>
          </cell>
          <cell r="C50">
            <v>6829.4300000000012</v>
          </cell>
          <cell r="D50">
            <v>62973472.759999998</v>
          </cell>
          <cell r="E50">
            <v>67641287.079999998</v>
          </cell>
          <cell r="F50">
            <v>6603.7</v>
          </cell>
          <cell r="G50">
            <v>158.88</v>
          </cell>
        </row>
        <row r="51">
          <cell r="A51" t="str">
            <v>34033</v>
          </cell>
          <cell r="B51" t="str">
            <v>TUMWATER</v>
          </cell>
          <cell r="C51">
            <v>6677.6300000000019</v>
          </cell>
          <cell r="D51">
            <v>59450468.469999999</v>
          </cell>
          <cell r="E51">
            <v>60482325.659999996</v>
          </cell>
          <cell r="F51">
            <v>6430.5500000000011</v>
          </cell>
          <cell r="G51">
            <v>161.56</v>
          </cell>
        </row>
        <row r="52">
          <cell r="A52" t="str">
            <v>18400</v>
          </cell>
          <cell r="B52" t="str">
            <v>NORTH KITSAP</v>
          </cell>
          <cell r="C52">
            <v>6533.7100000000009</v>
          </cell>
          <cell r="D52">
            <v>62809721.189999998</v>
          </cell>
          <cell r="E52">
            <v>63291215.950000003</v>
          </cell>
          <cell r="F52">
            <v>6421.2100000000009</v>
          </cell>
          <cell r="G52">
            <v>112.5</v>
          </cell>
        </row>
        <row r="53">
          <cell r="A53" t="str">
            <v>36140</v>
          </cell>
          <cell r="B53" t="str">
            <v>WALLA WALLA</v>
          </cell>
          <cell r="C53">
            <v>6054.4899999999989</v>
          </cell>
          <cell r="D53">
            <v>59234877.039999999</v>
          </cell>
          <cell r="E53">
            <v>61364585.200000003</v>
          </cell>
          <cell r="F53">
            <v>5893.78</v>
          </cell>
          <cell r="G53">
            <v>83.88</v>
          </cell>
        </row>
        <row r="54">
          <cell r="A54" t="str">
            <v>29320</v>
          </cell>
          <cell r="B54" t="str">
            <v>MT VERNON</v>
          </cell>
          <cell r="C54">
            <v>6015.2599999999993</v>
          </cell>
          <cell r="D54">
            <v>63300134.640000001</v>
          </cell>
          <cell r="E54">
            <v>64455923.469999999</v>
          </cell>
          <cell r="F54">
            <v>5816.3499999999985</v>
          </cell>
          <cell r="G54">
            <v>102.5</v>
          </cell>
        </row>
        <row r="55">
          <cell r="A55" t="str">
            <v>17410</v>
          </cell>
          <cell r="B55" t="str">
            <v>SNOQUALMIE VALLEY</v>
          </cell>
          <cell r="C55">
            <v>5821.83</v>
          </cell>
          <cell r="D55">
            <v>48317969.740000002</v>
          </cell>
          <cell r="E55">
            <v>49667438.009999998</v>
          </cell>
          <cell r="F55">
            <v>5707.58</v>
          </cell>
          <cell r="G55">
            <v>114.25</v>
          </cell>
        </row>
        <row r="56">
          <cell r="A56" t="str">
            <v>39201</v>
          </cell>
          <cell r="B56" t="str">
            <v>SUNNYSIDE</v>
          </cell>
          <cell r="C56">
            <v>6042.9700000000012</v>
          </cell>
          <cell r="D56">
            <v>56346785.5</v>
          </cell>
          <cell r="E56">
            <v>60567424.109999999</v>
          </cell>
          <cell r="F56">
            <v>5653.130000000001</v>
          </cell>
          <cell r="G56">
            <v>127.12</v>
          </cell>
        </row>
        <row r="57">
          <cell r="A57" t="str">
            <v>06117</v>
          </cell>
          <cell r="B57" t="str">
            <v>CAMAS</v>
          </cell>
          <cell r="C57">
            <v>5637.72</v>
          </cell>
          <cell r="D57">
            <v>47837440.990000002</v>
          </cell>
          <cell r="E57">
            <v>49955117.119999997</v>
          </cell>
          <cell r="F57">
            <v>5581.4700000000012</v>
          </cell>
          <cell r="G57">
            <v>56.25</v>
          </cell>
        </row>
        <row r="58">
          <cell r="A58" t="str">
            <v>15201</v>
          </cell>
          <cell r="B58" t="str">
            <v>OAK HARBOR</v>
          </cell>
          <cell r="C58">
            <v>5482.82</v>
          </cell>
          <cell r="D58">
            <v>48919794.210000001</v>
          </cell>
          <cell r="E58">
            <v>47965952.950000003</v>
          </cell>
          <cell r="F58">
            <v>5346.5699999999988</v>
          </cell>
          <cell r="G58">
            <v>136.25</v>
          </cell>
        </row>
        <row r="59">
          <cell r="A59" t="str">
            <v>27083</v>
          </cell>
          <cell r="B59" t="str">
            <v>UNIVERSITY PLACE</v>
          </cell>
          <cell r="C59">
            <v>5401.98</v>
          </cell>
          <cell r="D59">
            <v>48676994.659999996</v>
          </cell>
          <cell r="E59">
            <v>50729512.990000002</v>
          </cell>
          <cell r="F59">
            <v>5338.8600000000006</v>
          </cell>
          <cell r="G59">
            <v>63.12</v>
          </cell>
        </row>
        <row r="60">
          <cell r="A60" t="str">
            <v>31016</v>
          </cell>
          <cell r="B60" t="str">
            <v>ARLINGTON</v>
          </cell>
          <cell r="C60">
            <v>5322.85</v>
          </cell>
          <cell r="D60">
            <v>45513128.159999996</v>
          </cell>
          <cell r="E60">
            <v>47174804.920000002</v>
          </cell>
          <cell r="F60">
            <v>5259.35</v>
          </cell>
          <cell r="G60">
            <v>63.5</v>
          </cell>
        </row>
        <row r="61">
          <cell r="A61" t="str">
            <v>09206</v>
          </cell>
          <cell r="B61" t="str">
            <v>EASTMONT</v>
          </cell>
          <cell r="C61">
            <v>5382.8500000000013</v>
          </cell>
          <cell r="D61">
            <v>48769591.409999996</v>
          </cell>
          <cell r="E61">
            <v>51267005.409999996</v>
          </cell>
          <cell r="F61">
            <v>5217.5600000000004</v>
          </cell>
          <cell r="G61">
            <v>88.72999999999999</v>
          </cell>
        </row>
        <row r="62">
          <cell r="A62" t="str">
            <v>34002</v>
          </cell>
          <cell r="B62" t="str">
            <v>YELM</v>
          </cell>
          <cell r="C62">
            <v>5264.6</v>
          </cell>
          <cell r="D62">
            <v>45565222.719999999</v>
          </cell>
          <cell r="E62">
            <v>46107149.770000003</v>
          </cell>
          <cell r="F62">
            <v>5196.22</v>
          </cell>
          <cell r="G62">
            <v>68.38</v>
          </cell>
        </row>
        <row r="63">
          <cell r="A63" t="str">
            <v>27001</v>
          </cell>
          <cell r="B63" t="str">
            <v>STEILACOOM HIST.</v>
          </cell>
          <cell r="C63">
            <v>5244.6100000000006</v>
          </cell>
          <cell r="D63">
            <v>35342946.590000004</v>
          </cell>
          <cell r="E63">
            <v>37896502.460000001</v>
          </cell>
          <cell r="F63">
            <v>5186.8600000000006</v>
          </cell>
          <cell r="G63">
            <v>57.75</v>
          </cell>
        </row>
        <row r="64">
          <cell r="A64" t="str">
            <v>37502</v>
          </cell>
          <cell r="B64" t="str">
            <v>FERNDALE</v>
          </cell>
          <cell r="C64">
            <v>5138.3899999999985</v>
          </cell>
          <cell r="D64">
            <v>48814201.619999997</v>
          </cell>
          <cell r="E64">
            <v>49443711.530000001</v>
          </cell>
          <cell r="F64">
            <v>5012.2</v>
          </cell>
          <cell r="G64">
            <v>82.75</v>
          </cell>
        </row>
        <row r="65">
          <cell r="A65" t="str">
            <v>18100</v>
          </cell>
          <cell r="B65" t="str">
            <v>BREMERTON</v>
          </cell>
          <cell r="C65">
            <v>5242.09</v>
          </cell>
          <cell r="D65">
            <v>51981211.740000002</v>
          </cell>
          <cell r="E65">
            <v>53525931.270000003</v>
          </cell>
          <cell r="F65">
            <v>4880.1099999999997</v>
          </cell>
          <cell r="G65">
            <v>159.52000000000001</v>
          </cell>
        </row>
        <row r="66">
          <cell r="A66" t="str">
            <v>31401</v>
          </cell>
          <cell r="B66" t="str">
            <v>STANWOOD</v>
          </cell>
          <cell r="C66">
            <v>5032.0099999999993</v>
          </cell>
          <cell r="D66">
            <v>46138401.049999997</v>
          </cell>
          <cell r="E66">
            <v>46379814.380000003</v>
          </cell>
          <cell r="F66">
            <v>4956.3900000000003</v>
          </cell>
          <cell r="G66">
            <v>75.62</v>
          </cell>
        </row>
        <row r="67">
          <cell r="A67">
            <v>30</v>
          </cell>
          <cell r="C67">
            <v>205679.38000000006</v>
          </cell>
          <cell r="D67">
            <v>1866728723.6600003</v>
          </cell>
          <cell r="E67">
            <v>1910902065.3100004</v>
          </cell>
          <cell r="F67">
            <v>201040.63000000006</v>
          </cell>
          <cell r="G67">
            <v>3333.14</v>
          </cell>
        </row>
        <row r="68">
          <cell r="A68" t="str">
            <v>08458</v>
          </cell>
          <cell r="B68" t="str">
            <v>KELSO</v>
          </cell>
          <cell r="C68">
            <v>4924.0199999999995</v>
          </cell>
          <cell r="D68">
            <v>43900498.659999996</v>
          </cell>
          <cell r="E68">
            <v>45721791.450000003</v>
          </cell>
          <cell r="F68">
            <v>4764.3500000000004</v>
          </cell>
          <cell r="G68">
            <v>132.67000000000002</v>
          </cell>
        </row>
        <row r="69">
          <cell r="A69" t="str">
            <v>39208</v>
          </cell>
          <cell r="B69" t="str">
            <v>WEST VALLEY-Yakima</v>
          </cell>
          <cell r="C69">
            <v>4786.45</v>
          </cell>
          <cell r="D69">
            <v>42550295.670000002</v>
          </cell>
          <cell r="E69">
            <v>43270640.030000001</v>
          </cell>
          <cell r="F69">
            <v>4731.7</v>
          </cell>
          <cell r="G69">
            <v>54.75</v>
          </cell>
        </row>
        <row r="70">
          <cell r="A70" t="str">
            <v>17216</v>
          </cell>
          <cell r="B70" t="str">
            <v>ENUMCLAW</v>
          </cell>
          <cell r="C70">
            <v>4492.59</v>
          </cell>
          <cell r="D70">
            <v>41575226.43</v>
          </cell>
          <cell r="E70">
            <v>43051871.200000003</v>
          </cell>
          <cell r="F70">
            <v>4441.84</v>
          </cell>
          <cell r="G70">
            <v>50.75</v>
          </cell>
        </row>
        <row r="71">
          <cell r="A71" t="str">
            <v>32361</v>
          </cell>
          <cell r="B71" t="str">
            <v>EAST VALLEY-Spokane</v>
          </cell>
          <cell r="C71">
            <v>4353.5400000000009</v>
          </cell>
          <cell r="D71">
            <v>42271052.32</v>
          </cell>
          <cell r="E71">
            <v>42229202.289999999</v>
          </cell>
          <cell r="F71">
            <v>4233.29</v>
          </cell>
          <cell r="G71">
            <v>74.25</v>
          </cell>
        </row>
        <row r="72">
          <cell r="A72" t="str">
            <v>29101</v>
          </cell>
          <cell r="B72" t="str">
            <v>SEDRO WOOLLEY</v>
          </cell>
          <cell r="C72">
            <v>4128.26</v>
          </cell>
          <cell r="D72">
            <v>39441757.579999998</v>
          </cell>
          <cell r="E72">
            <v>39750638.130000003</v>
          </cell>
          <cell r="F72">
            <v>4063.51</v>
          </cell>
          <cell r="G72">
            <v>64.75</v>
          </cell>
        </row>
        <row r="73">
          <cell r="A73" t="str">
            <v>23309</v>
          </cell>
          <cell r="B73" t="str">
            <v>SHELTON</v>
          </cell>
          <cell r="C73">
            <v>4163.34</v>
          </cell>
          <cell r="D73">
            <v>40655631.579999998</v>
          </cell>
          <cell r="E73">
            <v>40966273.619999997</v>
          </cell>
          <cell r="F73">
            <v>4018.38</v>
          </cell>
          <cell r="G73">
            <v>98.789999999999992</v>
          </cell>
        </row>
        <row r="74">
          <cell r="A74" t="str">
            <v>27416</v>
          </cell>
          <cell r="B74" t="str">
            <v>WHITE RIVER</v>
          </cell>
          <cell r="C74">
            <v>4080.71</v>
          </cell>
          <cell r="D74">
            <v>37207945.090000004</v>
          </cell>
          <cell r="E74">
            <v>38598370.869999997</v>
          </cell>
          <cell r="F74">
            <v>4027.59</v>
          </cell>
          <cell r="G74">
            <v>53.12</v>
          </cell>
        </row>
        <row r="75">
          <cell r="A75" t="str">
            <v>05121</v>
          </cell>
          <cell r="B75" t="str">
            <v>PORT ANGELES</v>
          </cell>
          <cell r="C75">
            <v>4057.8299999999995</v>
          </cell>
          <cell r="D75">
            <v>38357460.390000001</v>
          </cell>
          <cell r="E75">
            <v>39772882.030000001</v>
          </cell>
          <cell r="F75">
            <v>3967.0899999999997</v>
          </cell>
          <cell r="G75">
            <v>77.33</v>
          </cell>
        </row>
        <row r="76">
          <cell r="A76" t="str">
            <v>17400</v>
          </cell>
          <cell r="B76" t="str">
            <v>MERCER ISLAND</v>
          </cell>
          <cell r="C76">
            <v>3984.3499999999995</v>
          </cell>
          <cell r="D76">
            <v>38617225.539999999</v>
          </cell>
          <cell r="E76">
            <v>40219364.43</v>
          </cell>
          <cell r="F76">
            <v>3951.1</v>
          </cell>
          <cell r="G76">
            <v>33.25</v>
          </cell>
        </row>
        <row r="77">
          <cell r="A77" t="str">
            <v>18303</v>
          </cell>
          <cell r="B77" t="str">
            <v>BAINBRIDGE</v>
          </cell>
          <cell r="C77">
            <v>3887.25</v>
          </cell>
          <cell r="D77">
            <v>35731851.409999996</v>
          </cell>
          <cell r="E77">
            <v>36934695.149999999</v>
          </cell>
          <cell r="F77">
            <v>3826.5</v>
          </cell>
          <cell r="G77">
            <v>60.75</v>
          </cell>
        </row>
        <row r="78">
          <cell r="A78" t="str">
            <v>32360</v>
          </cell>
          <cell r="B78" t="str">
            <v>CHENEY</v>
          </cell>
          <cell r="C78">
            <v>3858.7799999999993</v>
          </cell>
          <cell r="D78">
            <v>37043962.759999998</v>
          </cell>
          <cell r="E78">
            <v>37897235.810000002</v>
          </cell>
          <cell r="F78">
            <v>3742.56</v>
          </cell>
          <cell r="G78">
            <v>77.5</v>
          </cell>
        </row>
        <row r="79">
          <cell r="A79" t="str">
            <v>29100</v>
          </cell>
          <cell r="B79" t="str">
            <v>BURLINGTON EDISON</v>
          </cell>
          <cell r="C79">
            <v>3844.89</v>
          </cell>
          <cell r="D79">
            <v>35254658.170000002</v>
          </cell>
          <cell r="E79">
            <v>37026486.869999997</v>
          </cell>
          <cell r="F79">
            <v>3721.0099999999998</v>
          </cell>
          <cell r="G79">
            <v>72.38</v>
          </cell>
        </row>
        <row r="80">
          <cell r="A80" t="str">
            <v>32363</v>
          </cell>
          <cell r="B80" t="str">
            <v>WEST VALLEY-Spokane</v>
          </cell>
          <cell r="C80">
            <v>3777.24</v>
          </cell>
          <cell r="D80">
            <v>35694504.799999997</v>
          </cell>
          <cell r="E80">
            <v>36190461.979999997</v>
          </cell>
          <cell r="F80">
            <v>3719.8599999999997</v>
          </cell>
          <cell r="G80">
            <v>57.38</v>
          </cell>
        </row>
        <row r="81">
          <cell r="A81" t="str">
            <v>01147</v>
          </cell>
          <cell r="B81" t="str">
            <v>OTHELLO</v>
          </cell>
          <cell r="C81">
            <v>3655.7499999999995</v>
          </cell>
          <cell r="D81">
            <v>31797180.170000002</v>
          </cell>
          <cell r="E81">
            <v>34101865.289999999</v>
          </cell>
          <cell r="F81">
            <v>3432.5399999999995</v>
          </cell>
          <cell r="G81">
            <v>61</v>
          </cell>
        </row>
        <row r="82">
          <cell r="A82" t="str">
            <v>39202</v>
          </cell>
          <cell r="B82" t="str">
            <v>TOPPENISH</v>
          </cell>
          <cell r="C82">
            <v>3606.77</v>
          </cell>
          <cell r="D82">
            <v>33588241.649999999</v>
          </cell>
          <cell r="E82">
            <v>36271086.560000002</v>
          </cell>
          <cell r="F82">
            <v>3391.41</v>
          </cell>
          <cell r="G82">
            <v>67.5</v>
          </cell>
        </row>
        <row r="83">
          <cell r="A83" t="str">
            <v>27417</v>
          </cell>
          <cell r="B83" t="str">
            <v>FIFE</v>
          </cell>
          <cell r="C83">
            <v>3396.45</v>
          </cell>
          <cell r="D83">
            <v>31302936.899999999</v>
          </cell>
          <cell r="E83">
            <v>32521056.719999999</v>
          </cell>
          <cell r="F83">
            <v>3340.2</v>
          </cell>
          <cell r="G83">
            <v>56.25</v>
          </cell>
        </row>
        <row r="84">
          <cell r="A84" t="str">
            <v>39200</v>
          </cell>
          <cell r="B84" t="str">
            <v>GRANDVIEW</v>
          </cell>
          <cell r="C84">
            <v>3517.6499999999996</v>
          </cell>
          <cell r="D84">
            <v>31450447.18</v>
          </cell>
          <cell r="E84">
            <v>33550589.010000002</v>
          </cell>
          <cell r="F84">
            <v>3291.8799999999992</v>
          </cell>
          <cell r="G84">
            <v>68.38</v>
          </cell>
        </row>
        <row r="85">
          <cell r="A85" t="str">
            <v>05402</v>
          </cell>
          <cell r="B85" t="str">
            <v>QUILLAYUTE VA</v>
          </cell>
          <cell r="C85">
            <v>3385.6499999999996</v>
          </cell>
          <cell r="D85">
            <v>22967896.98</v>
          </cell>
          <cell r="E85">
            <v>24096486.300000001</v>
          </cell>
          <cell r="F85">
            <v>3318.0499999999997</v>
          </cell>
          <cell r="G85">
            <v>24.88</v>
          </cell>
        </row>
        <row r="86">
          <cell r="A86" t="str">
            <v>21401</v>
          </cell>
          <cell r="B86" t="str">
            <v>CENTRALIA</v>
          </cell>
          <cell r="C86">
            <v>3363.6099999999997</v>
          </cell>
          <cell r="D86">
            <v>31861172.190000001</v>
          </cell>
          <cell r="E86">
            <v>32727752.719999999</v>
          </cell>
          <cell r="F86">
            <v>3264.43</v>
          </cell>
          <cell r="G86">
            <v>59.12</v>
          </cell>
        </row>
        <row r="87">
          <cell r="A87" t="str">
            <v>39119</v>
          </cell>
          <cell r="B87" t="str">
            <v>SELAH</v>
          </cell>
          <cell r="C87">
            <v>3284.1200000000003</v>
          </cell>
          <cell r="D87">
            <v>29957007.75</v>
          </cell>
          <cell r="E87">
            <v>31215449.670000002</v>
          </cell>
          <cell r="F87">
            <v>3257.92</v>
          </cell>
          <cell r="G87">
            <v>26.2</v>
          </cell>
        </row>
        <row r="88">
          <cell r="A88" t="str">
            <v>14005</v>
          </cell>
          <cell r="B88" t="str">
            <v>ABERDEEN</v>
          </cell>
          <cell r="C88">
            <v>3363.34</v>
          </cell>
          <cell r="D88">
            <v>34591249.979999997</v>
          </cell>
          <cell r="E88">
            <v>36249013.549999997</v>
          </cell>
          <cell r="F88">
            <v>3142.3199999999997</v>
          </cell>
          <cell r="G88">
            <v>105.88</v>
          </cell>
        </row>
        <row r="89">
          <cell r="A89" t="str">
            <v>39207</v>
          </cell>
          <cell r="B89" t="str">
            <v>WAPATO</v>
          </cell>
          <cell r="C89">
            <v>3322.85</v>
          </cell>
          <cell r="D89">
            <v>33210794.719999999</v>
          </cell>
          <cell r="E89">
            <v>32671750.350000001</v>
          </cell>
          <cell r="F89">
            <v>3120.0699999999997</v>
          </cell>
          <cell r="G89">
            <v>67</v>
          </cell>
        </row>
        <row r="90">
          <cell r="A90" t="str">
            <v>17407</v>
          </cell>
          <cell r="B90" t="str">
            <v>RIVERVIEW</v>
          </cell>
          <cell r="C90">
            <v>3090.6500000000005</v>
          </cell>
          <cell r="D90">
            <v>28282682.780000001</v>
          </cell>
          <cell r="E90">
            <v>27899137.98</v>
          </cell>
          <cell r="F90">
            <v>3062.2700000000009</v>
          </cell>
          <cell r="G90">
            <v>28.38</v>
          </cell>
        </row>
        <row r="91">
          <cell r="A91">
            <v>23</v>
          </cell>
          <cell r="C91">
            <v>88326.089999999967</v>
          </cell>
          <cell r="D91">
            <v>817311680.69999993</v>
          </cell>
          <cell r="E91">
            <v>842934102.00999999</v>
          </cell>
          <cell r="F91">
            <v>85829.87000000001</v>
          </cell>
          <cell r="G91">
            <v>1472.2600000000002</v>
          </cell>
        </row>
        <row r="92">
          <cell r="A92" t="str">
            <v>19401</v>
          </cell>
          <cell r="B92" t="str">
            <v>ELLENSBURG</v>
          </cell>
          <cell r="C92">
            <v>2910.3</v>
          </cell>
          <cell r="D92">
            <v>26401502.800000001</v>
          </cell>
          <cell r="E92">
            <v>27319447.510000002</v>
          </cell>
          <cell r="F92">
            <v>2858.0500000000006</v>
          </cell>
          <cell r="G92">
            <v>52.25</v>
          </cell>
        </row>
        <row r="93">
          <cell r="A93" t="str">
            <v>06112</v>
          </cell>
          <cell r="B93" t="str">
            <v>WASHOUGAL</v>
          </cell>
          <cell r="C93">
            <v>2899.5700000000006</v>
          </cell>
          <cell r="D93">
            <v>26669447.93</v>
          </cell>
          <cell r="E93">
            <v>27838263.190000001</v>
          </cell>
          <cell r="F93">
            <v>2854.44</v>
          </cell>
          <cell r="G93">
            <v>45.13</v>
          </cell>
        </row>
        <row r="94">
          <cell r="A94" t="str">
            <v>05323</v>
          </cell>
          <cell r="B94" t="str">
            <v>SEQUIM</v>
          </cell>
          <cell r="C94">
            <v>2835.9500000000003</v>
          </cell>
          <cell r="D94">
            <v>24023614.559999999</v>
          </cell>
          <cell r="E94">
            <v>24395527.609999999</v>
          </cell>
          <cell r="F94">
            <v>2794.8300000000004</v>
          </cell>
          <cell r="G94">
            <v>41.12</v>
          </cell>
        </row>
        <row r="95">
          <cell r="A95" t="str">
            <v>21302</v>
          </cell>
          <cell r="B95" t="str">
            <v>CHEHALIS</v>
          </cell>
          <cell r="C95">
            <v>2814.1400000000003</v>
          </cell>
          <cell r="D95">
            <v>26726371.510000002</v>
          </cell>
          <cell r="E95">
            <v>27585819.739999998</v>
          </cell>
          <cell r="F95">
            <v>2596.77</v>
          </cell>
          <cell r="G95">
            <v>217.37</v>
          </cell>
        </row>
        <row r="96">
          <cell r="A96" t="str">
            <v>03116</v>
          </cell>
          <cell r="B96" t="str">
            <v>PROSSER</v>
          </cell>
          <cell r="C96">
            <v>2917.1899999999996</v>
          </cell>
          <cell r="D96">
            <v>27178360.739999998</v>
          </cell>
          <cell r="E96">
            <v>28209463.859999999</v>
          </cell>
          <cell r="F96">
            <v>2777.3999999999996</v>
          </cell>
          <cell r="G96">
            <v>31.62</v>
          </cell>
        </row>
        <row r="97">
          <cell r="A97" t="str">
            <v>17406</v>
          </cell>
          <cell r="B97" t="str">
            <v>TUKWILA</v>
          </cell>
          <cell r="C97">
            <v>2838.88</v>
          </cell>
          <cell r="D97">
            <v>28559256.940000001</v>
          </cell>
          <cell r="E97">
            <v>30420526.68</v>
          </cell>
          <cell r="F97">
            <v>2746.9300000000003</v>
          </cell>
          <cell r="G97">
            <v>22.62</v>
          </cell>
        </row>
        <row r="98">
          <cell r="A98" t="str">
            <v>37504</v>
          </cell>
          <cell r="B98" t="str">
            <v>LYNDEN</v>
          </cell>
          <cell r="C98">
            <v>2750.57</v>
          </cell>
          <cell r="D98">
            <v>23435790.359999999</v>
          </cell>
          <cell r="E98">
            <v>25148973.02</v>
          </cell>
          <cell r="F98">
            <v>2700.69</v>
          </cell>
          <cell r="G98">
            <v>49.88</v>
          </cell>
        </row>
        <row r="99">
          <cell r="A99" t="str">
            <v>33115</v>
          </cell>
          <cell r="B99" t="str">
            <v>COLVILLE</v>
          </cell>
          <cell r="C99">
            <v>2723.43</v>
          </cell>
          <cell r="D99">
            <v>22075243.969999999</v>
          </cell>
          <cell r="E99">
            <v>23056327.329999998</v>
          </cell>
          <cell r="F99">
            <v>2697.81</v>
          </cell>
          <cell r="G99">
            <v>25.62</v>
          </cell>
        </row>
        <row r="100">
          <cell r="A100" t="str">
            <v>39090</v>
          </cell>
          <cell r="B100" t="str">
            <v>EAST VALLEY-Yakima</v>
          </cell>
          <cell r="C100">
            <v>2718.7999999999997</v>
          </cell>
          <cell r="D100">
            <v>24210641.510000002</v>
          </cell>
          <cell r="E100">
            <v>24486662.190000001</v>
          </cell>
          <cell r="F100">
            <v>2685.68</v>
          </cell>
          <cell r="G100">
            <v>33.119999999999997</v>
          </cell>
        </row>
        <row r="101">
          <cell r="A101" t="str">
            <v>02250</v>
          </cell>
          <cell r="B101" t="str">
            <v>CLARKSTON</v>
          </cell>
          <cell r="C101">
            <v>2717.34</v>
          </cell>
          <cell r="D101">
            <v>25779973.219999999</v>
          </cell>
          <cell r="E101">
            <v>26793890.93</v>
          </cell>
          <cell r="F101">
            <v>2603.4800000000005</v>
          </cell>
          <cell r="G101">
            <v>60.75</v>
          </cell>
        </row>
        <row r="102">
          <cell r="A102" t="str">
            <v>29103</v>
          </cell>
          <cell r="B102" t="str">
            <v>ANACORTES</v>
          </cell>
          <cell r="C102">
            <v>2697.89</v>
          </cell>
          <cell r="D102">
            <v>25475115.239999998</v>
          </cell>
          <cell r="E102">
            <v>26898295.989999998</v>
          </cell>
          <cell r="F102">
            <v>2620.4899999999998</v>
          </cell>
          <cell r="G102">
            <v>42.62</v>
          </cell>
        </row>
        <row r="103">
          <cell r="A103" t="str">
            <v>32414</v>
          </cell>
          <cell r="B103" t="str">
            <v>DEER PARK</v>
          </cell>
          <cell r="C103">
            <v>2539.8100000000004</v>
          </cell>
          <cell r="D103">
            <v>22068754.309999999</v>
          </cell>
          <cell r="E103">
            <v>23093584.920000002</v>
          </cell>
          <cell r="F103">
            <v>2499.4300000000003</v>
          </cell>
          <cell r="G103">
            <v>40.380000000000003</v>
          </cell>
        </row>
        <row r="104">
          <cell r="A104" t="str">
            <v>13144</v>
          </cell>
          <cell r="B104" t="str">
            <v>QUINCY</v>
          </cell>
          <cell r="C104">
            <v>2572.9199999999996</v>
          </cell>
          <cell r="D104">
            <v>25516774.149999999</v>
          </cell>
          <cell r="E104">
            <v>25849230.710000001</v>
          </cell>
          <cell r="F104">
            <v>2415.3399999999997</v>
          </cell>
          <cell r="G104">
            <v>54.75</v>
          </cell>
        </row>
        <row r="105">
          <cell r="A105" t="str">
            <v>31306</v>
          </cell>
          <cell r="B105" t="str">
            <v>LAKEWOOD</v>
          </cell>
          <cell r="C105">
            <v>2421.63</v>
          </cell>
          <cell r="D105">
            <v>21850313.219999999</v>
          </cell>
          <cell r="E105">
            <v>22697556.370000001</v>
          </cell>
          <cell r="F105">
            <v>2390.5100000000002</v>
          </cell>
          <cell r="G105">
            <v>31.12</v>
          </cell>
        </row>
        <row r="106">
          <cell r="A106" t="str">
            <v>38267</v>
          </cell>
          <cell r="B106" t="str">
            <v>PULLMAN</v>
          </cell>
          <cell r="C106">
            <v>2289.83</v>
          </cell>
          <cell r="D106">
            <v>19904835.030000001</v>
          </cell>
          <cell r="E106">
            <v>20601316.050000001</v>
          </cell>
          <cell r="F106">
            <v>2249.58</v>
          </cell>
          <cell r="G106">
            <v>40.25</v>
          </cell>
        </row>
        <row r="107">
          <cell r="A107" t="str">
            <v>13165</v>
          </cell>
          <cell r="B107" t="str">
            <v>EPHRATA</v>
          </cell>
          <cell r="C107">
            <v>2227.25</v>
          </cell>
          <cell r="D107">
            <v>19131310.859999999</v>
          </cell>
          <cell r="E107">
            <v>21288199.899999999</v>
          </cell>
          <cell r="F107">
            <v>2185.2200000000003</v>
          </cell>
          <cell r="G107">
            <v>42.03</v>
          </cell>
        </row>
        <row r="108">
          <cell r="A108" t="str">
            <v>27344</v>
          </cell>
          <cell r="B108" t="str">
            <v>ORTING</v>
          </cell>
          <cell r="C108">
            <v>2222.9399999999996</v>
          </cell>
          <cell r="D108">
            <v>19360046.359999999</v>
          </cell>
          <cell r="E108">
            <v>19605497.370000001</v>
          </cell>
          <cell r="F108">
            <v>2197.3199999999997</v>
          </cell>
          <cell r="G108">
            <v>25.62</v>
          </cell>
        </row>
        <row r="109">
          <cell r="A109" t="str">
            <v>34401</v>
          </cell>
          <cell r="B109" t="str">
            <v>ROCHESTER</v>
          </cell>
          <cell r="C109">
            <v>2203.64</v>
          </cell>
          <cell r="D109">
            <v>20771319.27</v>
          </cell>
          <cell r="E109">
            <v>21682174.879999999</v>
          </cell>
          <cell r="F109">
            <v>1986.5199999999998</v>
          </cell>
          <cell r="G109">
            <v>217.12</v>
          </cell>
        </row>
        <row r="110">
          <cell r="A110" t="str">
            <v>31332</v>
          </cell>
          <cell r="B110" t="str">
            <v>GRANITE FALLS</v>
          </cell>
          <cell r="C110">
            <v>2201.4</v>
          </cell>
          <cell r="D110">
            <v>19745627</v>
          </cell>
          <cell r="E110">
            <v>20391583.77</v>
          </cell>
          <cell r="F110">
            <v>2162.9</v>
          </cell>
          <cell r="G110">
            <v>38.5</v>
          </cell>
        </row>
        <row r="111">
          <cell r="A111" t="str">
            <v>23403</v>
          </cell>
          <cell r="B111" t="str">
            <v>NORTH MASON</v>
          </cell>
          <cell r="C111">
            <v>2136.6</v>
          </cell>
          <cell r="D111">
            <v>20180848.620000001</v>
          </cell>
          <cell r="E111">
            <v>19985011.559999999</v>
          </cell>
          <cell r="F111">
            <v>2078.6</v>
          </cell>
          <cell r="G111">
            <v>58</v>
          </cell>
        </row>
        <row r="112">
          <cell r="A112" t="str">
            <v>31311</v>
          </cell>
          <cell r="B112" t="str">
            <v>SULTAN</v>
          </cell>
          <cell r="C112">
            <v>2118.9500000000003</v>
          </cell>
          <cell r="D112">
            <v>19407995.93</v>
          </cell>
          <cell r="E112">
            <v>19604068.960000001</v>
          </cell>
          <cell r="F112">
            <v>2100.4500000000003</v>
          </cell>
          <cell r="G112">
            <v>18.5</v>
          </cell>
        </row>
        <row r="113">
          <cell r="A113" t="str">
            <v>37503</v>
          </cell>
          <cell r="B113" t="str">
            <v>BLAINE</v>
          </cell>
          <cell r="C113">
            <v>2106.0900000000006</v>
          </cell>
          <cell r="D113">
            <v>20750983.140000001</v>
          </cell>
          <cell r="E113">
            <v>20582663.52</v>
          </cell>
          <cell r="F113">
            <v>2079.71</v>
          </cell>
          <cell r="G113">
            <v>26.38</v>
          </cell>
        </row>
        <row r="114">
          <cell r="A114" t="str">
            <v>06122</v>
          </cell>
          <cell r="B114" t="str">
            <v>RIDGEFIELD</v>
          </cell>
          <cell r="C114">
            <v>2089</v>
          </cell>
          <cell r="D114">
            <v>16970945.859999999</v>
          </cell>
          <cell r="E114">
            <v>17968455.899999999</v>
          </cell>
          <cell r="F114">
            <v>2064.5</v>
          </cell>
          <cell r="G114">
            <v>24.5</v>
          </cell>
        </row>
        <row r="115">
          <cell r="A115" t="str">
            <v>37505</v>
          </cell>
          <cell r="B115" t="str">
            <v>MERIDIAN</v>
          </cell>
          <cell r="C115">
            <v>2084.6799999999998</v>
          </cell>
          <cell r="D115">
            <v>16018694.18</v>
          </cell>
          <cell r="E115">
            <v>17162944.75</v>
          </cell>
          <cell r="F115">
            <v>2070.1799999999998</v>
          </cell>
          <cell r="G115">
            <v>14.5</v>
          </cell>
        </row>
        <row r="116">
          <cell r="A116" t="str">
            <v>37507</v>
          </cell>
          <cell r="B116" t="str">
            <v>MOUNT BAKER</v>
          </cell>
          <cell r="C116">
            <v>2102.8999999999996</v>
          </cell>
          <cell r="D116">
            <v>21695373.789999999</v>
          </cell>
          <cell r="E116">
            <v>21459704.350000001</v>
          </cell>
          <cell r="F116">
            <v>2036.89</v>
          </cell>
          <cell r="G116">
            <v>36.619999999999997</v>
          </cell>
        </row>
        <row r="117">
          <cell r="A117" t="str">
            <v>08404</v>
          </cell>
          <cell r="B117" t="str">
            <v>WOODLAND</v>
          </cell>
          <cell r="C117">
            <v>2065.6899999999996</v>
          </cell>
          <cell r="D117">
            <v>20017294.829999998</v>
          </cell>
          <cell r="E117">
            <v>20659365.41</v>
          </cell>
          <cell r="F117">
            <v>2041.69</v>
          </cell>
          <cell r="G117">
            <v>24</v>
          </cell>
        </row>
        <row r="118">
          <cell r="A118" t="str">
            <v>27404</v>
          </cell>
          <cell r="B118" t="str">
            <v>EATONVILLE</v>
          </cell>
          <cell r="C118">
            <v>2009.6100000000004</v>
          </cell>
          <cell r="D118">
            <v>18378169.989999998</v>
          </cell>
          <cell r="E118">
            <v>18904565.530000001</v>
          </cell>
          <cell r="F118">
            <v>1985.3600000000006</v>
          </cell>
          <cell r="G118">
            <v>24.25</v>
          </cell>
        </row>
        <row r="119">
          <cell r="A119">
            <v>27</v>
          </cell>
          <cell r="C119">
            <v>66217</v>
          </cell>
          <cell r="D119">
            <v>602304605.32000005</v>
          </cell>
          <cell r="E119">
            <v>623689121.99999988</v>
          </cell>
          <cell r="F119">
            <v>64480.77</v>
          </cell>
          <cell r="G119">
            <v>1338.62</v>
          </cell>
        </row>
        <row r="120">
          <cell r="A120" t="str">
            <v>32326</v>
          </cell>
          <cell r="B120" t="str">
            <v>MEDICAL LAKE</v>
          </cell>
          <cell r="C120">
            <v>1997.65</v>
          </cell>
          <cell r="D120">
            <v>19167445.23</v>
          </cell>
          <cell r="E120">
            <v>18998961.969999999</v>
          </cell>
          <cell r="F120">
            <v>1962.9</v>
          </cell>
          <cell r="G120">
            <v>34.75</v>
          </cell>
        </row>
        <row r="121">
          <cell r="A121" t="str">
            <v>06098</v>
          </cell>
          <cell r="B121" t="str">
            <v>HOCKINSON</v>
          </cell>
          <cell r="C121">
            <v>1945.3799999999999</v>
          </cell>
          <cell r="D121">
            <v>16172508.310000001</v>
          </cell>
          <cell r="E121">
            <v>16615852.380000001</v>
          </cell>
          <cell r="F121">
            <v>1926.8799999999999</v>
          </cell>
          <cell r="G121">
            <v>18.5</v>
          </cell>
        </row>
        <row r="122">
          <cell r="A122" t="str">
            <v>11051</v>
          </cell>
          <cell r="B122" t="str">
            <v>NORTH FRANKLIN</v>
          </cell>
          <cell r="C122">
            <v>1982.02</v>
          </cell>
          <cell r="D122">
            <v>18205005.210000001</v>
          </cell>
          <cell r="E122">
            <v>19645924.940000001</v>
          </cell>
          <cell r="F122">
            <v>1850.64</v>
          </cell>
          <cell r="G122">
            <v>48.44</v>
          </cell>
        </row>
        <row r="123">
          <cell r="A123" t="str">
            <v>14028</v>
          </cell>
          <cell r="B123" t="str">
            <v>HOQUIAM</v>
          </cell>
          <cell r="C123">
            <v>1893.21</v>
          </cell>
          <cell r="D123">
            <v>18101036.010000002</v>
          </cell>
          <cell r="E123">
            <v>18604188.789999999</v>
          </cell>
          <cell r="F123">
            <v>1863.2100000000003</v>
          </cell>
          <cell r="G123">
            <v>30</v>
          </cell>
        </row>
        <row r="124">
          <cell r="A124" t="str">
            <v>13073</v>
          </cell>
          <cell r="B124" t="str">
            <v>WAHLUKE</v>
          </cell>
          <cell r="C124">
            <v>1958.6499999999996</v>
          </cell>
          <cell r="D124">
            <v>19291569.149999999</v>
          </cell>
          <cell r="E124">
            <v>20100650.640000001</v>
          </cell>
          <cell r="F124">
            <v>1832.4199999999998</v>
          </cell>
          <cell r="G124">
            <v>27.12</v>
          </cell>
        </row>
        <row r="125">
          <cell r="A125" t="str">
            <v>14068</v>
          </cell>
          <cell r="B125" t="str">
            <v>ELMA</v>
          </cell>
          <cell r="C125">
            <v>1690.48</v>
          </cell>
          <cell r="D125">
            <v>15816044.4</v>
          </cell>
          <cell r="E125">
            <v>16397238.939999999</v>
          </cell>
          <cell r="F125">
            <v>1645.0999999999997</v>
          </cell>
          <cell r="G125">
            <v>45.38</v>
          </cell>
        </row>
        <row r="126">
          <cell r="A126" t="str">
            <v>24019</v>
          </cell>
          <cell r="B126" t="str">
            <v>OMAK</v>
          </cell>
          <cell r="C126">
            <v>1677.13</v>
          </cell>
          <cell r="D126">
            <v>17065442.59</v>
          </cell>
          <cell r="E126">
            <v>16893621.670000002</v>
          </cell>
          <cell r="F126">
            <v>1618.13</v>
          </cell>
          <cell r="G126">
            <v>59</v>
          </cell>
        </row>
        <row r="127">
          <cell r="A127" t="str">
            <v>15206</v>
          </cell>
          <cell r="B127" t="str">
            <v>SOUTH WHIDBEY</v>
          </cell>
          <cell r="C127">
            <v>1657.8300000000002</v>
          </cell>
          <cell r="D127">
            <v>16553809.279999999</v>
          </cell>
          <cell r="E127">
            <v>16318317.390000001</v>
          </cell>
          <cell r="F127">
            <v>1633.5800000000002</v>
          </cell>
          <cell r="G127">
            <v>24.25</v>
          </cell>
        </row>
        <row r="128">
          <cell r="A128" t="str">
            <v>32325</v>
          </cell>
          <cell r="B128" t="str">
            <v>NINE MILE FALLS</v>
          </cell>
          <cell r="C128">
            <v>1641.67</v>
          </cell>
          <cell r="D128">
            <v>14738798.380000001</v>
          </cell>
          <cell r="E128">
            <v>15078746.25</v>
          </cell>
          <cell r="F128">
            <v>1617.67</v>
          </cell>
          <cell r="G128">
            <v>24</v>
          </cell>
        </row>
        <row r="129">
          <cell r="A129" t="str">
            <v>32416</v>
          </cell>
          <cell r="B129" t="str">
            <v>RIVERSIDE</v>
          </cell>
          <cell r="C129">
            <v>1630.1899999999998</v>
          </cell>
          <cell r="D129">
            <v>16557283.369999999</v>
          </cell>
          <cell r="E129">
            <v>17522564.5</v>
          </cell>
          <cell r="F129">
            <v>1602.57</v>
          </cell>
          <cell r="G129">
            <v>27.62</v>
          </cell>
        </row>
        <row r="130">
          <cell r="A130" t="str">
            <v>37506</v>
          </cell>
          <cell r="B130" t="str">
            <v>NOOKSACK VALLEY</v>
          </cell>
          <cell r="C130">
            <v>1569.07</v>
          </cell>
          <cell r="D130">
            <v>16525357.710000001</v>
          </cell>
          <cell r="E130">
            <v>16678351.26</v>
          </cell>
          <cell r="F130">
            <v>1537.9499999999998</v>
          </cell>
          <cell r="G130">
            <v>31.12</v>
          </cell>
        </row>
        <row r="131">
          <cell r="A131" t="str">
            <v>06101</v>
          </cell>
          <cell r="B131" t="str">
            <v>LACENTER</v>
          </cell>
          <cell r="C131">
            <v>1494.5400000000002</v>
          </cell>
          <cell r="D131">
            <v>12349194.74</v>
          </cell>
          <cell r="E131">
            <v>12615007.6</v>
          </cell>
          <cell r="F131">
            <v>1481.4200000000003</v>
          </cell>
          <cell r="G131">
            <v>13.12</v>
          </cell>
        </row>
        <row r="132">
          <cell r="A132" t="str">
            <v>17402</v>
          </cell>
          <cell r="B132" t="str">
            <v>VASHON ISLAND</v>
          </cell>
          <cell r="C132">
            <v>1490.76</v>
          </cell>
          <cell r="D132">
            <v>13988566.630000001</v>
          </cell>
          <cell r="E132">
            <v>14492903.539999999</v>
          </cell>
          <cell r="F132">
            <v>1476.51</v>
          </cell>
          <cell r="G132">
            <v>14.25</v>
          </cell>
        </row>
        <row r="133">
          <cell r="A133" t="str">
            <v>03052</v>
          </cell>
          <cell r="B133" t="str">
            <v>KIONA-BENTON</v>
          </cell>
          <cell r="C133">
            <v>1478.6999999999998</v>
          </cell>
          <cell r="D133">
            <v>15133431.09</v>
          </cell>
          <cell r="E133">
            <v>15226263.82</v>
          </cell>
          <cell r="F133">
            <v>1462.2</v>
          </cell>
          <cell r="G133">
            <v>16.5</v>
          </cell>
        </row>
        <row r="134">
          <cell r="A134" t="str">
            <v>39204</v>
          </cell>
          <cell r="B134" t="str">
            <v>GRANGER</v>
          </cell>
          <cell r="C134">
            <v>1499.06</v>
          </cell>
          <cell r="D134">
            <v>15248441.699999999</v>
          </cell>
          <cell r="E134">
            <v>15423489.23</v>
          </cell>
          <cell r="F134">
            <v>1409.8800000000003</v>
          </cell>
          <cell r="G134">
            <v>19.62</v>
          </cell>
        </row>
        <row r="135">
          <cell r="A135" t="str">
            <v>13160</v>
          </cell>
          <cell r="B135" t="str">
            <v>ROYAL</v>
          </cell>
          <cell r="C135">
            <v>1489.8200000000002</v>
          </cell>
          <cell r="D135">
            <v>13831576.98</v>
          </cell>
          <cell r="E135">
            <v>13742753.34</v>
          </cell>
          <cell r="F135">
            <v>1397.55</v>
          </cell>
          <cell r="G135">
            <v>26.38</v>
          </cell>
        </row>
        <row r="136">
          <cell r="A136" t="str">
            <v>04222</v>
          </cell>
          <cell r="B136" t="str">
            <v>CASHMERE</v>
          </cell>
          <cell r="C136">
            <v>1412.1399999999999</v>
          </cell>
          <cell r="D136">
            <v>12545109.130000001</v>
          </cell>
          <cell r="E136">
            <v>12817850.939999999</v>
          </cell>
          <cell r="F136">
            <v>1392.6399999999999</v>
          </cell>
          <cell r="G136">
            <v>19.5</v>
          </cell>
        </row>
        <row r="137">
          <cell r="A137" t="str">
            <v>39003</v>
          </cell>
          <cell r="B137" t="str">
            <v>NACHES VALLEY</v>
          </cell>
          <cell r="C137">
            <v>1406.4</v>
          </cell>
          <cell r="D137">
            <v>12530933.58</v>
          </cell>
          <cell r="E137">
            <v>12808230.689999999</v>
          </cell>
          <cell r="F137">
            <v>1393.65</v>
          </cell>
          <cell r="G137">
            <v>12.75</v>
          </cell>
        </row>
        <row r="138">
          <cell r="A138" t="str">
            <v>16050</v>
          </cell>
          <cell r="B138" t="str">
            <v>PORT TOWNSEND</v>
          </cell>
          <cell r="C138">
            <v>1369.6000000000001</v>
          </cell>
          <cell r="D138">
            <v>13956450.630000001</v>
          </cell>
          <cell r="E138">
            <v>13753034.16</v>
          </cell>
          <cell r="F138">
            <v>1340.4800000000002</v>
          </cell>
          <cell r="G138">
            <v>29.12</v>
          </cell>
        </row>
        <row r="139">
          <cell r="A139" t="str">
            <v>08401</v>
          </cell>
          <cell r="B139" t="str">
            <v>CASTLE ROCK</v>
          </cell>
          <cell r="C139">
            <v>1354.3999999999999</v>
          </cell>
          <cell r="D139">
            <v>12199837.130000001</v>
          </cell>
          <cell r="E139">
            <v>13131564.289999999</v>
          </cell>
          <cell r="F139">
            <v>1328.3999999999999</v>
          </cell>
          <cell r="G139">
            <v>26</v>
          </cell>
        </row>
        <row r="140">
          <cell r="A140" t="str">
            <v>04129</v>
          </cell>
          <cell r="B140" t="str">
            <v>LAKE CHELAN</v>
          </cell>
          <cell r="C140">
            <v>1332.8799999999999</v>
          </cell>
          <cell r="D140">
            <v>14343366.08</v>
          </cell>
          <cell r="E140">
            <v>14530358.699999999</v>
          </cell>
          <cell r="F140">
            <v>1316.7600000000002</v>
          </cell>
          <cell r="G140">
            <v>16.12</v>
          </cell>
        </row>
        <row r="141">
          <cell r="A141" t="str">
            <v>27343</v>
          </cell>
          <cell r="B141" t="str">
            <v>DIERINGER</v>
          </cell>
          <cell r="C141">
            <v>1330.3000000000002</v>
          </cell>
          <cell r="D141">
            <v>13361829.26</v>
          </cell>
          <cell r="E141">
            <v>13504656.6</v>
          </cell>
          <cell r="F141">
            <v>1303.42</v>
          </cell>
          <cell r="G141">
            <v>26.88</v>
          </cell>
        </row>
        <row r="142">
          <cell r="A142" t="str">
            <v>30303</v>
          </cell>
          <cell r="B142" t="str">
            <v>STEVENSON-CARSON</v>
          </cell>
          <cell r="C142">
            <v>1306.8499999999999</v>
          </cell>
          <cell r="D142">
            <v>12827861.43</v>
          </cell>
          <cell r="E142">
            <v>12393146.890000001</v>
          </cell>
          <cell r="F142">
            <v>1278.3499999999999</v>
          </cell>
          <cell r="G142">
            <v>28.5</v>
          </cell>
        </row>
        <row r="143">
          <cell r="A143" t="str">
            <v>39205</v>
          </cell>
          <cell r="B143" t="str">
            <v>ZILLAH</v>
          </cell>
          <cell r="C143">
            <v>1305.2899999999997</v>
          </cell>
          <cell r="D143">
            <v>10647240.119999999</v>
          </cell>
          <cell r="E143">
            <v>11619358.890000001</v>
          </cell>
          <cell r="F143">
            <v>1298.5399999999997</v>
          </cell>
          <cell r="G143">
            <v>6.75</v>
          </cell>
        </row>
        <row r="144">
          <cell r="A144" t="str">
            <v>14066</v>
          </cell>
          <cell r="B144" t="str">
            <v>MONTESANO</v>
          </cell>
          <cell r="C144">
            <v>1221.68</v>
          </cell>
          <cell r="D144">
            <v>10874157.35</v>
          </cell>
          <cell r="E144">
            <v>11310972.82</v>
          </cell>
          <cell r="F144">
            <v>1207.18</v>
          </cell>
          <cell r="G144">
            <v>14.5</v>
          </cell>
        </row>
        <row r="145">
          <cell r="A145" t="str">
            <v>34402</v>
          </cell>
          <cell r="B145" t="str">
            <v>TENINO</v>
          </cell>
          <cell r="C145">
            <v>1221.0900000000001</v>
          </cell>
          <cell r="D145">
            <v>12461967.16</v>
          </cell>
          <cell r="E145">
            <v>12025948.76</v>
          </cell>
          <cell r="F145">
            <v>1199.5900000000001</v>
          </cell>
          <cell r="G145">
            <v>21.5</v>
          </cell>
        </row>
        <row r="146">
          <cell r="A146" t="str">
            <v>04228</v>
          </cell>
          <cell r="B146" t="str">
            <v>CASCADE</v>
          </cell>
          <cell r="C146">
            <v>1187.3900000000001</v>
          </cell>
          <cell r="D146">
            <v>11112717.189999999</v>
          </cell>
          <cell r="E146">
            <v>11213493.6</v>
          </cell>
          <cell r="F146">
            <v>1171.01</v>
          </cell>
          <cell r="G146">
            <v>16.38</v>
          </cell>
        </row>
        <row r="147">
          <cell r="A147" t="str">
            <v>20405</v>
          </cell>
          <cell r="B147" t="str">
            <v>WHITE SALMON</v>
          </cell>
          <cell r="C147">
            <v>1160.5</v>
          </cell>
          <cell r="D147">
            <v>11350899.25</v>
          </cell>
          <cell r="E147">
            <v>11682260.43</v>
          </cell>
          <cell r="F147">
            <v>1133.25</v>
          </cell>
          <cell r="G147">
            <v>27.25</v>
          </cell>
        </row>
        <row r="148">
          <cell r="A148" t="str">
            <v>39203</v>
          </cell>
          <cell r="B148" t="str">
            <v>HIGHLAND</v>
          </cell>
          <cell r="C148">
            <v>1177.5700000000002</v>
          </cell>
          <cell r="D148">
            <v>11059704.810000001</v>
          </cell>
          <cell r="E148">
            <v>11485946.050000001</v>
          </cell>
          <cell r="F148">
            <v>1109.47</v>
          </cell>
          <cell r="G148">
            <v>20.38</v>
          </cell>
        </row>
        <row r="149">
          <cell r="A149" t="str">
            <v>16049</v>
          </cell>
          <cell r="B149" t="str">
            <v>CHIMACUM</v>
          </cell>
          <cell r="C149">
            <v>1113.1999999999998</v>
          </cell>
          <cell r="D149">
            <v>11375163.050000001</v>
          </cell>
          <cell r="E149">
            <v>11151155.369999999</v>
          </cell>
          <cell r="F149">
            <v>1094.08</v>
          </cell>
          <cell r="G149">
            <v>19.12</v>
          </cell>
        </row>
        <row r="150">
          <cell r="A150" t="str">
            <v>26056</v>
          </cell>
          <cell r="B150" t="str">
            <v>NEWPORT</v>
          </cell>
          <cell r="C150">
            <v>1103.1899999999998</v>
          </cell>
          <cell r="D150">
            <v>10997667.27</v>
          </cell>
          <cell r="E150">
            <v>10836351.49</v>
          </cell>
          <cell r="F150">
            <v>1056.3</v>
          </cell>
          <cell r="G150">
            <v>12.62</v>
          </cell>
        </row>
        <row r="151">
          <cell r="A151" t="str">
            <v>15204</v>
          </cell>
          <cell r="B151" t="str">
            <v>COUPEVILLE</v>
          </cell>
          <cell r="C151">
            <v>1052.9999999999998</v>
          </cell>
          <cell r="D151">
            <v>9600395.4100000001</v>
          </cell>
          <cell r="E151">
            <v>9913287.1899999995</v>
          </cell>
          <cell r="F151">
            <v>1022.8799999999999</v>
          </cell>
          <cell r="G151">
            <v>30.12</v>
          </cell>
        </row>
        <row r="152">
          <cell r="A152" t="str">
            <v>24105</v>
          </cell>
          <cell r="B152" t="str">
            <v>OKANOGAN</v>
          </cell>
          <cell r="C152">
            <v>1035.31</v>
          </cell>
          <cell r="D152">
            <v>10013908.6</v>
          </cell>
          <cell r="E152">
            <v>10411061.41</v>
          </cell>
          <cell r="F152">
            <v>1006.9200000000001</v>
          </cell>
          <cell r="G152">
            <v>28.39</v>
          </cell>
        </row>
        <row r="153">
          <cell r="A153" t="str">
            <v>24404</v>
          </cell>
          <cell r="B153" t="str">
            <v>TONASKET</v>
          </cell>
          <cell r="C153">
            <v>1074.8300000000002</v>
          </cell>
          <cell r="D153">
            <v>10019083.699999999</v>
          </cell>
          <cell r="E153">
            <v>10366455.619999999</v>
          </cell>
          <cell r="F153">
            <v>997.5100000000001</v>
          </cell>
          <cell r="G153">
            <v>37.380000000000003</v>
          </cell>
        </row>
        <row r="154">
          <cell r="A154" t="str">
            <v>39209</v>
          </cell>
          <cell r="B154" t="str">
            <v>MOUNT ADAMS</v>
          </cell>
          <cell r="C154">
            <v>1006.3199999999999</v>
          </cell>
          <cell r="D154">
            <v>13040376.76</v>
          </cell>
          <cell r="E154">
            <v>13031290.380000001</v>
          </cell>
          <cell r="F154">
            <v>940.03</v>
          </cell>
          <cell r="G154">
            <v>18.12</v>
          </cell>
        </row>
        <row r="155">
          <cell r="A155" t="str">
            <v>08402</v>
          </cell>
          <cell r="B155" t="str">
            <v>KALAMA</v>
          </cell>
          <cell r="C155">
            <v>1005.88</v>
          </cell>
          <cell r="D155">
            <v>7492626.4400000004</v>
          </cell>
          <cell r="E155">
            <v>7879546.8799999999</v>
          </cell>
          <cell r="F155">
            <v>996.26</v>
          </cell>
          <cell r="G155">
            <v>9.6199999999999992</v>
          </cell>
        </row>
        <row r="156">
          <cell r="A156" t="str">
            <v>20404</v>
          </cell>
          <cell r="B156" t="str">
            <v>GOLDENDALE</v>
          </cell>
          <cell r="C156">
            <v>1005.1600000000001</v>
          </cell>
          <cell r="D156">
            <v>9828522.9199999999</v>
          </cell>
          <cell r="E156">
            <v>10044879.050000001</v>
          </cell>
          <cell r="F156">
            <v>977.66</v>
          </cell>
          <cell r="G156">
            <v>27.5</v>
          </cell>
        </row>
        <row r="157">
          <cell r="A157">
            <v>37</v>
          </cell>
          <cell r="C157">
            <v>52279.140000000007</v>
          </cell>
          <cell r="D157">
            <v>500385328.05000007</v>
          </cell>
          <cell r="E157">
            <v>510265686.47000009</v>
          </cell>
          <cell r="F157">
            <v>50882.990000000005</v>
          </cell>
          <cell r="G157">
            <v>908.55</v>
          </cell>
        </row>
        <row r="158">
          <cell r="A158" t="str">
            <v>33070</v>
          </cell>
          <cell r="B158" t="str">
            <v>VALLEY</v>
          </cell>
          <cell r="C158">
            <v>995.89</v>
          </cell>
          <cell r="D158">
            <v>10353078.08</v>
          </cell>
          <cell r="E158">
            <v>11882916.140000001</v>
          </cell>
          <cell r="F158">
            <v>982.66999999999985</v>
          </cell>
          <cell r="G158">
            <v>0</v>
          </cell>
        </row>
        <row r="159">
          <cell r="A159" t="str">
            <v>33212</v>
          </cell>
          <cell r="B159" t="str">
            <v>KETTLE FALLS</v>
          </cell>
          <cell r="C159">
            <v>981.06000000000006</v>
          </cell>
          <cell r="D159">
            <v>8772870.5399999991</v>
          </cell>
          <cell r="E159">
            <v>8957195.9199999999</v>
          </cell>
          <cell r="F159">
            <v>974.56000000000006</v>
          </cell>
          <cell r="G159">
            <v>6.5</v>
          </cell>
        </row>
        <row r="160">
          <cell r="A160" t="str">
            <v>33036</v>
          </cell>
          <cell r="B160" t="str">
            <v>CHEWELAH</v>
          </cell>
          <cell r="C160">
            <v>943.68000000000006</v>
          </cell>
          <cell r="D160">
            <v>9336956.9199999999</v>
          </cell>
          <cell r="E160">
            <v>9653478.3900000006</v>
          </cell>
          <cell r="F160">
            <v>931.93000000000006</v>
          </cell>
          <cell r="G160">
            <v>11.75</v>
          </cell>
        </row>
        <row r="161">
          <cell r="A161" t="str">
            <v>03053</v>
          </cell>
          <cell r="B161" t="str">
            <v>FINLEY</v>
          </cell>
          <cell r="C161">
            <v>977.86</v>
          </cell>
          <cell r="D161">
            <v>9562266.0700000003</v>
          </cell>
          <cell r="E161">
            <v>10000786.390000001</v>
          </cell>
          <cell r="F161">
            <v>924.35</v>
          </cell>
          <cell r="G161">
            <v>15.62</v>
          </cell>
        </row>
        <row r="162">
          <cell r="A162" t="str">
            <v>13146</v>
          </cell>
          <cell r="B162" t="str">
            <v>WARDEN</v>
          </cell>
          <cell r="C162">
            <v>956.88000000000011</v>
          </cell>
          <cell r="D162">
            <v>9417261.0600000005</v>
          </cell>
          <cell r="E162">
            <v>9824616.5700000003</v>
          </cell>
          <cell r="F162">
            <v>906.32000000000016</v>
          </cell>
          <cell r="G162">
            <v>16.5</v>
          </cell>
        </row>
        <row r="163">
          <cell r="A163" t="str">
            <v>39120</v>
          </cell>
          <cell r="B163" t="str">
            <v>MABTON</v>
          </cell>
          <cell r="C163">
            <v>959.04</v>
          </cell>
          <cell r="D163">
            <v>10364783.76</v>
          </cell>
          <cell r="E163">
            <v>10193240.779999999</v>
          </cell>
          <cell r="F163">
            <v>903.93</v>
          </cell>
          <cell r="G163">
            <v>14.5</v>
          </cell>
        </row>
        <row r="164">
          <cell r="A164" t="str">
            <v>32358</v>
          </cell>
          <cell r="B164" t="str">
            <v>FREEMAN</v>
          </cell>
          <cell r="C164">
            <v>910.8</v>
          </cell>
          <cell r="D164">
            <v>8561582.9600000009</v>
          </cell>
          <cell r="E164">
            <v>8824402.75</v>
          </cell>
          <cell r="F164">
            <v>901.68000000000006</v>
          </cell>
          <cell r="G164">
            <v>9.1199999999999992</v>
          </cell>
        </row>
        <row r="165">
          <cell r="A165" t="str">
            <v>25101</v>
          </cell>
          <cell r="B165" t="str">
            <v>OCEAN BEACH</v>
          </cell>
          <cell r="C165">
            <v>921.63</v>
          </cell>
          <cell r="D165">
            <v>10018628.869999999</v>
          </cell>
          <cell r="E165">
            <v>10339246.869999999</v>
          </cell>
          <cell r="F165">
            <v>877.36000000000013</v>
          </cell>
          <cell r="G165">
            <v>29.38</v>
          </cell>
        </row>
        <row r="166">
          <cell r="A166" t="str">
            <v>24111</v>
          </cell>
          <cell r="B166" t="str">
            <v>BREWSTER</v>
          </cell>
          <cell r="C166">
            <v>944.44</v>
          </cell>
          <cell r="D166">
            <v>9465587.8000000007</v>
          </cell>
          <cell r="E166">
            <v>10009357</v>
          </cell>
          <cell r="F166">
            <v>882.30000000000007</v>
          </cell>
          <cell r="G166">
            <v>23.25</v>
          </cell>
        </row>
        <row r="167">
          <cell r="A167" t="str">
            <v>19404</v>
          </cell>
          <cell r="B167" t="str">
            <v>CLE ELUM-ROSLYN</v>
          </cell>
          <cell r="C167">
            <v>901.25000000000011</v>
          </cell>
          <cell r="D167">
            <v>8117559.4299999997</v>
          </cell>
          <cell r="E167">
            <v>8256241.0199999996</v>
          </cell>
          <cell r="F167">
            <v>892.63000000000022</v>
          </cell>
          <cell r="G167">
            <v>8.6199999999999992</v>
          </cell>
        </row>
        <row r="168">
          <cell r="A168" t="str">
            <v>34307</v>
          </cell>
          <cell r="B168" t="str">
            <v>RAINIER</v>
          </cell>
          <cell r="C168">
            <v>884.93999999999994</v>
          </cell>
          <cell r="D168">
            <v>7934943.4500000002</v>
          </cell>
          <cell r="E168">
            <v>7900582.04</v>
          </cell>
          <cell r="F168">
            <v>872.93999999999994</v>
          </cell>
          <cell r="G168">
            <v>12</v>
          </cell>
        </row>
        <row r="169">
          <cell r="A169" t="str">
            <v>21300</v>
          </cell>
          <cell r="B169" t="str">
            <v>ONALASKA</v>
          </cell>
          <cell r="C169">
            <v>876.7600000000001</v>
          </cell>
          <cell r="D169">
            <v>7862584.6900000004</v>
          </cell>
          <cell r="E169">
            <v>8251769.1500000004</v>
          </cell>
          <cell r="F169">
            <v>868.7600000000001</v>
          </cell>
          <cell r="G169">
            <v>8</v>
          </cell>
        </row>
        <row r="170">
          <cell r="A170" t="str">
            <v>36400</v>
          </cell>
          <cell r="B170" t="str">
            <v>COLUMBIA-Walla Walla</v>
          </cell>
          <cell r="C170">
            <v>867.77</v>
          </cell>
          <cell r="D170">
            <v>8484681.5099999998</v>
          </cell>
          <cell r="E170">
            <v>8630319.0899999999</v>
          </cell>
          <cell r="F170">
            <v>857.5200000000001</v>
          </cell>
          <cell r="G170">
            <v>10.25</v>
          </cell>
        </row>
        <row r="171">
          <cell r="A171" t="str">
            <v>28149</v>
          </cell>
          <cell r="B171" t="str">
            <v>SAN JUAN</v>
          </cell>
          <cell r="C171">
            <v>866.40000000000009</v>
          </cell>
          <cell r="D171">
            <v>8370479.7599999998</v>
          </cell>
          <cell r="E171">
            <v>9082622.6899999995</v>
          </cell>
          <cell r="F171">
            <v>856.0200000000001</v>
          </cell>
          <cell r="G171">
            <v>10.38</v>
          </cell>
        </row>
        <row r="172">
          <cell r="A172" t="str">
            <v>21237</v>
          </cell>
          <cell r="B172" t="str">
            <v>TOLEDO</v>
          </cell>
          <cell r="C172">
            <v>859.0100000000001</v>
          </cell>
          <cell r="D172">
            <v>8120808.8600000003</v>
          </cell>
          <cell r="E172">
            <v>8147038.4699999997</v>
          </cell>
          <cell r="F172">
            <v>844.63000000000011</v>
          </cell>
          <cell r="G172">
            <v>14.379999999999999</v>
          </cell>
        </row>
        <row r="173">
          <cell r="A173" t="str">
            <v>21014</v>
          </cell>
          <cell r="B173" t="str">
            <v>NAPAVINE</v>
          </cell>
          <cell r="C173">
            <v>762.33000000000015</v>
          </cell>
          <cell r="D173">
            <v>6618370.4100000001</v>
          </cell>
          <cell r="E173">
            <v>6963395.1600000001</v>
          </cell>
          <cell r="F173">
            <v>746.96</v>
          </cell>
          <cell r="G173">
            <v>15.370000000000001</v>
          </cell>
        </row>
        <row r="174">
          <cell r="A174" t="str">
            <v>21232</v>
          </cell>
          <cell r="B174" t="str">
            <v>WINLOCK</v>
          </cell>
          <cell r="C174">
            <v>752.13</v>
          </cell>
          <cell r="D174">
            <v>7199665.8099999996</v>
          </cell>
          <cell r="E174">
            <v>7148329.3399999999</v>
          </cell>
          <cell r="F174">
            <v>741.00999999999988</v>
          </cell>
          <cell r="G174">
            <v>11.12</v>
          </cell>
        </row>
        <row r="175">
          <cell r="A175" t="str">
            <v>09075</v>
          </cell>
          <cell r="B175" t="str">
            <v>BRIDGEPORT</v>
          </cell>
          <cell r="C175">
            <v>765.43999999999994</v>
          </cell>
          <cell r="D175">
            <v>7441229.3300000001</v>
          </cell>
          <cell r="E175">
            <v>7702641.6100000003</v>
          </cell>
          <cell r="F175">
            <v>719.14</v>
          </cell>
          <cell r="G175">
            <v>17</v>
          </cell>
        </row>
        <row r="176">
          <cell r="A176" t="str">
            <v>19403</v>
          </cell>
          <cell r="B176" t="str">
            <v>KITTITAS</v>
          </cell>
          <cell r="C176">
            <v>727.15</v>
          </cell>
          <cell r="D176">
            <v>6855408.4800000004</v>
          </cell>
          <cell r="E176">
            <v>6830828.4699999997</v>
          </cell>
          <cell r="F176">
            <v>705.84999999999991</v>
          </cell>
          <cell r="G176">
            <v>21.3</v>
          </cell>
        </row>
        <row r="177">
          <cell r="A177" t="str">
            <v>23402</v>
          </cell>
          <cell r="B177" t="str">
            <v>PIONEER</v>
          </cell>
          <cell r="C177">
            <v>715.52</v>
          </cell>
          <cell r="D177">
            <v>7104430.7999999998</v>
          </cell>
          <cell r="E177">
            <v>7500327.1699999999</v>
          </cell>
          <cell r="F177">
            <v>687.27</v>
          </cell>
          <cell r="G177">
            <v>28.25</v>
          </cell>
        </row>
        <row r="178">
          <cell r="A178" t="str">
            <v>36250</v>
          </cell>
          <cell r="B178" t="str">
            <v>COLLEGE PLACE</v>
          </cell>
          <cell r="C178">
            <v>709.70999999999992</v>
          </cell>
          <cell r="D178">
            <v>8501882.4499999993</v>
          </cell>
          <cell r="E178">
            <v>8458843.5299999993</v>
          </cell>
          <cell r="F178">
            <v>692.58999999999992</v>
          </cell>
          <cell r="G178">
            <v>17.12</v>
          </cell>
        </row>
        <row r="179">
          <cell r="A179" t="str">
            <v>25116</v>
          </cell>
          <cell r="B179" t="str">
            <v>RAYMOND</v>
          </cell>
          <cell r="C179">
            <v>703.44</v>
          </cell>
          <cell r="D179">
            <v>6743589.21</v>
          </cell>
          <cell r="E179">
            <v>7214736.5</v>
          </cell>
          <cell r="F179">
            <v>675.99999999999989</v>
          </cell>
          <cell r="G179">
            <v>4.25</v>
          </cell>
        </row>
        <row r="180">
          <cell r="A180" t="str">
            <v>14172</v>
          </cell>
          <cell r="B180" t="str">
            <v>OCOSTA</v>
          </cell>
          <cell r="C180">
            <v>664.54</v>
          </cell>
          <cell r="D180">
            <v>7427632.8799999999</v>
          </cell>
          <cell r="E180">
            <v>7442821.3200000003</v>
          </cell>
          <cell r="F180">
            <v>651.15999999999985</v>
          </cell>
          <cell r="G180">
            <v>13.38</v>
          </cell>
        </row>
        <row r="181">
          <cell r="A181" t="str">
            <v>13301</v>
          </cell>
          <cell r="B181" t="str">
            <v>GRAND COULEE DAM</v>
          </cell>
          <cell r="C181">
            <v>659.13999999999987</v>
          </cell>
          <cell r="D181">
            <v>8077114.1799999997</v>
          </cell>
          <cell r="E181">
            <v>8501945.8599999994</v>
          </cell>
          <cell r="F181">
            <v>646.88999999999987</v>
          </cell>
          <cell r="G181">
            <v>12.25</v>
          </cell>
        </row>
        <row r="182">
          <cell r="A182" t="str">
            <v>22009</v>
          </cell>
          <cell r="B182" t="str">
            <v>REARDAN</v>
          </cell>
          <cell r="C182">
            <v>652.80000000000007</v>
          </cell>
          <cell r="D182">
            <v>6563150.2199999997</v>
          </cell>
          <cell r="E182">
            <v>6533067.1200000001</v>
          </cell>
          <cell r="F182">
            <v>649.68000000000006</v>
          </cell>
          <cell r="G182">
            <v>3.12</v>
          </cell>
        </row>
        <row r="183">
          <cell r="A183" t="str">
            <v>14064</v>
          </cell>
          <cell r="B183" t="str">
            <v>NORTH BEACH</v>
          </cell>
          <cell r="C183">
            <v>654.56999999999994</v>
          </cell>
          <cell r="D183">
            <v>6833767.6799999997</v>
          </cell>
          <cell r="E183">
            <v>6950544.9100000001</v>
          </cell>
          <cell r="F183">
            <v>641.8900000000001</v>
          </cell>
          <cell r="G183">
            <v>4.12</v>
          </cell>
        </row>
        <row r="184">
          <cell r="A184" t="str">
            <v>29311</v>
          </cell>
          <cell r="B184" t="str">
            <v>LA CONNER</v>
          </cell>
          <cell r="C184">
            <v>631.93000000000006</v>
          </cell>
          <cell r="D184">
            <v>9423053.4399999995</v>
          </cell>
          <cell r="E184">
            <v>9500322.9700000007</v>
          </cell>
          <cell r="F184">
            <v>622.04999999999995</v>
          </cell>
          <cell r="G184">
            <v>9.8800000000000008</v>
          </cell>
        </row>
        <row r="185">
          <cell r="A185" t="str">
            <v>02420</v>
          </cell>
          <cell r="B185" t="str">
            <v>ASOTIN</v>
          </cell>
          <cell r="C185">
            <v>630.81000000000006</v>
          </cell>
          <cell r="D185">
            <v>6349597.8899999997</v>
          </cell>
          <cell r="E185">
            <v>6522973.6699999999</v>
          </cell>
          <cell r="F185">
            <v>616.93000000000006</v>
          </cell>
          <cell r="G185">
            <v>13.88</v>
          </cell>
        </row>
        <row r="186">
          <cell r="A186" t="str">
            <v>38300</v>
          </cell>
          <cell r="B186" t="str">
            <v>COLFAX</v>
          </cell>
          <cell r="C186">
            <v>629.16999999999996</v>
          </cell>
          <cell r="D186">
            <v>6183709.6100000003</v>
          </cell>
          <cell r="E186">
            <v>6092011.1699999999</v>
          </cell>
          <cell r="F186">
            <v>626.91999999999996</v>
          </cell>
          <cell r="G186">
            <v>2.25</v>
          </cell>
        </row>
        <row r="187">
          <cell r="A187" t="str">
            <v>34324</v>
          </cell>
          <cell r="B187" t="str">
            <v>GRIFFIN</v>
          </cell>
          <cell r="C187">
            <v>626.69000000000005</v>
          </cell>
          <cell r="D187">
            <v>6537563.4900000002</v>
          </cell>
          <cell r="E187">
            <v>6891198.1399999997</v>
          </cell>
          <cell r="F187">
            <v>615.45000000000005</v>
          </cell>
          <cell r="G187">
            <v>11.24</v>
          </cell>
        </row>
        <row r="188">
          <cell r="A188" t="str">
            <v>29011</v>
          </cell>
          <cell r="B188" t="str">
            <v>CONCRETE</v>
          </cell>
          <cell r="C188">
            <v>625.80000000000007</v>
          </cell>
          <cell r="D188">
            <v>7702977.9400000004</v>
          </cell>
          <cell r="E188">
            <v>7804276.9699999997</v>
          </cell>
          <cell r="F188">
            <v>616.05000000000007</v>
          </cell>
          <cell r="G188">
            <v>9.75</v>
          </cell>
        </row>
        <row r="189">
          <cell r="A189" t="str">
            <v>24410</v>
          </cell>
          <cell r="B189" t="str">
            <v>OROVILLE</v>
          </cell>
          <cell r="C189">
            <v>634.62000000000012</v>
          </cell>
          <cell r="D189">
            <v>6459589.5800000001</v>
          </cell>
          <cell r="E189">
            <v>6508142.2199999997</v>
          </cell>
          <cell r="F189">
            <v>588.7600000000001</v>
          </cell>
          <cell r="G189">
            <v>23.25</v>
          </cell>
        </row>
        <row r="190">
          <cell r="A190" t="str">
            <v>08130</v>
          </cell>
          <cell r="B190" t="str">
            <v>TOUTLE LAKE</v>
          </cell>
          <cell r="C190">
            <v>605.95000000000005</v>
          </cell>
          <cell r="D190">
            <v>6084997.5</v>
          </cell>
          <cell r="E190">
            <v>6300142.1600000001</v>
          </cell>
          <cell r="F190">
            <v>601.57000000000005</v>
          </cell>
          <cell r="G190">
            <v>4.38</v>
          </cell>
        </row>
        <row r="191">
          <cell r="A191" t="str">
            <v>33049</v>
          </cell>
          <cell r="B191" t="str">
            <v>WELLPINIT</v>
          </cell>
          <cell r="C191">
            <v>618.54</v>
          </cell>
          <cell r="D191">
            <v>7136737.2800000003</v>
          </cell>
          <cell r="E191">
            <v>7553369.0899999999</v>
          </cell>
          <cell r="F191">
            <v>599.19999999999993</v>
          </cell>
          <cell r="G191">
            <v>6.12</v>
          </cell>
        </row>
        <row r="192">
          <cell r="A192" t="str">
            <v>39002</v>
          </cell>
          <cell r="B192" t="str">
            <v>UNION GAP</v>
          </cell>
          <cell r="C192">
            <v>630.10000000000014</v>
          </cell>
          <cell r="D192">
            <v>5959433.1900000004</v>
          </cell>
          <cell r="E192">
            <v>6190127.9100000001</v>
          </cell>
          <cell r="F192">
            <v>578.15000000000009</v>
          </cell>
          <cell r="G192">
            <v>15.12</v>
          </cell>
        </row>
        <row r="193">
          <cell r="A193" t="str">
            <v>21206</v>
          </cell>
          <cell r="B193" t="str">
            <v>MOSSYROCK</v>
          </cell>
          <cell r="C193">
            <v>585.70000000000005</v>
          </cell>
          <cell r="D193">
            <v>5706737.5999999996</v>
          </cell>
          <cell r="E193">
            <v>5616158.1600000001</v>
          </cell>
          <cell r="F193">
            <v>579.32000000000005</v>
          </cell>
          <cell r="G193">
            <v>6.38</v>
          </cell>
        </row>
        <row r="194">
          <cell r="A194" t="str">
            <v>21226</v>
          </cell>
          <cell r="B194" t="str">
            <v>ADNA</v>
          </cell>
          <cell r="C194">
            <v>581.76</v>
          </cell>
          <cell r="D194">
            <v>5429018.9800000004</v>
          </cell>
          <cell r="E194">
            <v>5441116.2699999996</v>
          </cell>
          <cell r="F194">
            <v>572.76</v>
          </cell>
          <cell r="G194">
            <v>9</v>
          </cell>
        </row>
        <row r="195">
          <cell r="A195" t="str">
            <v>04019</v>
          </cell>
          <cell r="B195" t="str">
            <v>MANSON</v>
          </cell>
          <cell r="C195">
            <v>598.96</v>
          </cell>
          <cell r="D195">
            <v>6949068.2699999996</v>
          </cell>
          <cell r="E195">
            <v>6923993.8799999999</v>
          </cell>
          <cell r="F195">
            <v>574.07999999999993</v>
          </cell>
          <cell r="G195">
            <v>3.88</v>
          </cell>
        </row>
        <row r="196">
          <cell r="A196" t="str">
            <v>33207</v>
          </cell>
          <cell r="B196" t="str">
            <v>MARY WALKER</v>
          </cell>
          <cell r="C196">
            <v>582.75</v>
          </cell>
          <cell r="D196">
            <v>6152696.6900000004</v>
          </cell>
          <cell r="E196">
            <v>6057000.1900000004</v>
          </cell>
          <cell r="F196">
            <v>558.94000000000005</v>
          </cell>
          <cell r="G196">
            <v>9.75</v>
          </cell>
        </row>
        <row r="197">
          <cell r="A197" t="str">
            <v>22207</v>
          </cell>
          <cell r="B197" t="str">
            <v>DAVENPORT</v>
          </cell>
          <cell r="C197">
            <v>568.46999999999991</v>
          </cell>
          <cell r="D197">
            <v>5732345.6799999997</v>
          </cell>
          <cell r="E197">
            <v>5915370.5199999996</v>
          </cell>
          <cell r="F197">
            <v>567.84999999999991</v>
          </cell>
          <cell r="G197">
            <v>0.62</v>
          </cell>
        </row>
        <row r="198">
          <cell r="A198" t="str">
            <v>28137</v>
          </cell>
          <cell r="B198" t="str">
            <v>ORCAS ISLAND</v>
          </cell>
          <cell r="C198">
            <v>534.36999999999989</v>
          </cell>
          <cell r="D198">
            <v>6183983.7000000002</v>
          </cell>
          <cell r="E198">
            <v>6194877.9100000001</v>
          </cell>
          <cell r="F198">
            <v>524.86999999999989</v>
          </cell>
          <cell r="G198">
            <v>9.5</v>
          </cell>
        </row>
        <row r="199">
          <cell r="A199" t="str">
            <v>25118</v>
          </cell>
          <cell r="B199" t="str">
            <v>SOUTH BEND</v>
          </cell>
          <cell r="C199">
            <v>520.5</v>
          </cell>
          <cell r="D199">
            <v>6664711.46</v>
          </cell>
          <cell r="E199">
            <v>6617404.3300000001</v>
          </cell>
          <cell r="F199">
            <v>500.11999999999995</v>
          </cell>
          <cell r="G199">
            <v>20.38</v>
          </cell>
        </row>
        <row r="200">
          <cell r="A200" t="str">
            <v>24350</v>
          </cell>
          <cell r="B200" t="str">
            <v>METHOW VALLEY</v>
          </cell>
          <cell r="C200">
            <v>519.05000000000007</v>
          </cell>
          <cell r="D200">
            <v>5645699.6600000001</v>
          </cell>
          <cell r="E200">
            <v>5641342.5099999998</v>
          </cell>
          <cell r="F200">
            <v>509.05000000000007</v>
          </cell>
          <cell r="G200">
            <v>10</v>
          </cell>
        </row>
        <row r="201">
          <cell r="A201">
            <v>43</v>
          </cell>
          <cell r="C201">
            <v>31739.349999999995</v>
          </cell>
          <cell r="D201">
            <v>324412237.17000008</v>
          </cell>
          <cell r="E201">
            <v>332971122.32999998</v>
          </cell>
          <cell r="F201">
            <v>30888.109999999993</v>
          </cell>
          <cell r="G201">
            <v>502.91</v>
          </cell>
        </row>
        <row r="202">
          <cell r="A202" t="str">
            <v>07002</v>
          </cell>
          <cell r="B202" t="str">
            <v>DAYTON</v>
          </cell>
          <cell r="C202">
            <v>495.03000000000003</v>
          </cell>
          <cell r="D202">
            <v>5511335.0899999999</v>
          </cell>
          <cell r="E202">
            <v>5751870.4299999997</v>
          </cell>
          <cell r="F202">
            <v>482.53000000000003</v>
          </cell>
          <cell r="G202">
            <v>12.5</v>
          </cell>
        </row>
        <row r="203">
          <cell r="A203" t="str">
            <v>31330</v>
          </cell>
          <cell r="B203" t="str">
            <v>DARRINGTON</v>
          </cell>
          <cell r="C203">
            <v>460.6</v>
          </cell>
          <cell r="D203">
            <v>5658059.8600000003</v>
          </cell>
          <cell r="E203">
            <v>5730028.1600000001</v>
          </cell>
          <cell r="F203">
            <v>451.48</v>
          </cell>
          <cell r="G203">
            <v>9.1199999999999992</v>
          </cell>
        </row>
        <row r="204">
          <cell r="A204" t="str">
            <v>13156</v>
          </cell>
          <cell r="B204" t="str">
            <v>SOAP LAKE</v>
          </cell>
          <cell r="C204">
            <v>471.23999999999995</v>
          </cell>
          <cell r="D204">
            <v>5413662.1500000004</v>
          </cell>
          <cell r="E204">
            <v>5493257.7400000002</v>
          </cell>
          <cell r="F204">
            <v>451.41</v>
          </cell>
          <cell r="G204">
            <v>6</v>
          </cell>
        </row>
        <row r="205">
          <cell r="A205" t="str">
            <v>32362</v>
          </cell>
          <cell r="B205" t="str">
            <v>LIBERTY</v>
          </cell>
          <cell r="C205">
            <v>452.73</v>
          </cell>
          <cell r="D205">
            <v>5444768.4699999997</v>
          </cell>
          <cell r="E205">
            <v>5629770.6900000004</v>
          </cell>
          <cell r="F205">
            <v>444.61000000000007</v>
          </cell>
          <cell r="G205">
            <v>8.1199999999999992</v>
          </cell>
        </row>
        <row r="206">
          <cell r="A206" t="str">
            <v>35200</v>
          </cell>
          <cell r="B206" t="str">
            <v>WAHKIAKUM</v>
          </cell>
          <cell r="C206">
            <v>450.64</v>
          </cell>
          <cell r="D206">
            <v>4533100.9400000004</v>
          </cell>
          <cell r="E206">
            <v>4708265.6900000004</v>
          </cell>
          <cell r="F206">
            <v>448.39</v>
          </cell>
          <cell r="G206">
            <v>2.25</v>
          </cell>
        </row>
        <row r="207">
          <cell r="A207" t="str">
            <v>05401</v>
          </cell>
          <cell r="B207" t="str">
            <v>CAPE FLATTERY</v>
          </cell>
          <cell r="C207">
            <v>447.94000000000005</v>
          </cell>
          <cell r="D207">
            <v>7045279.9000000004</v>
          </cell>
          <cell r="E207">
            <v>7864854.6600000001</v>
          </cell>
          <cell r="F207">
            <v>436.19000000000005</v>
          </cell>
          <cell r="G207">
            <v>1.75</v>
          </cell>
        </row>
        <row r="208">
          <cell r="A208" t="str">
            <v>25155</v>
          </cell>
          <cell r="B208" t="str">
            <v>NASELLE GRAYS RIV</v>
          </cell>
          <cell r="C208">
            <v>411.55999999999995</v>
          </cell>
          <cell r="D208">
            <v>5257692.49</v>
          </cell>
          <cell r="E208">
            <v>5319644.55</v>
          </cell>
          <cell r="F208">
            <v>310.89999999999998</v>
          </cell>
          <cell r="G208">
            <v>100.66</v>
          </cell>
        </row>
        <row r="209">
          <cell r="A209" t="str">
            <v>29317</v>
          </cell>
          <cell r="B209" t="str">
            <v>CONWAY</v>
          </cell>
          <cell r="C209">
            <v>404.64000000000004</v>
          </cell>
          <cell r="D209">
            <v>4431951.8</v>
          </cell>
          <cell r="E209">
            <v>4487464.58</v>
          </cell>
          <cell r="F209">
            <v>397.76000000000005</v>
          </cell>
          <cell r="G209">
            <v>6.88</v>
          </cell>
        </row>
        <row r="210">
          <cell r="A210" t="str">
            <v>21303</v>
          </cell>
          <cell r="B210" t="str">
            <v>WHITE PASS</v>
          </cell>
          <cell r="C210">
            <v>386.89</v>
          </cell>
          <cell r="D210">
            <v>5202501.1100000003</v>
          </cell>
          <cell r="E210">
            <v>5375639.0300000003</v>
          </cell>
          <cell r="F210">
            <v>382.89</v>
          </cell>
          <cell r="G210">
            <v>4</v>
          </cell>
        </row>
        <row r="211">
          <cell r="A211" t="str">
            <v>10309</v>
          </cell>
          <cell r="B211" t="str">
            <v>REPUBLIC</v>
          </cell>
          <cell r="C211">
            <v>402.12999999999994</v>
          </cell>
          <cell r="D211">
            <v>4322507.37</v>
          </cell>
          <cell r="E211">
            <v>4264134.25</v>
          </cell>
          <cell r="F211">
            <v>384.30999999999995</v>
          </cell>
          <cell r="G211">
            <v>0.88</v>
          </cell>
        </row>
        <row r="212">
          <cell r="A212" t="str">
            <v>33211</v>
          </cell>
          <cell r="B212" t="str">
            <v>NORTHPORT</v>
          </cell>
          <cell r="C212">
            <v>370.41</v>
          </cell>
          <cell r="D212">
            <v>3775628.1</v>
          </cell>
          <cell r="E212">
            <v>3639161.88</v>
          </cell>
          <cell r="F212">
            <v>354.62</v>
          </cell>
          <cell r="G212">
            <v>3.38</v>
          </cell>
        </row>
        <row r="213">
          <cell r="A213" t="str">
            <v>05313</v>
          </cell>
          <cell r="B213" t="str">
            <v>CRESCENT</v>
          </cell>
          <cell r="C213">
            <v>351.9</v>
          </cell>
          <cell r="D213">
            <v>3180377.68</v>
          </cell>
          <cell r="E213">
            <v>3441647.49</v>
          </cell>
          <cell r="F213">
            <v>351.90000000000009</v>
          </cell>
          <cell r="G213">
            <v>0</v>
          </cell>
        </row>
        <row r="214">
          <cell r="A214" t="str">
            <v>04127</v>
          </cell>
          <cell r="B214" t="str">
            <v>ENTIAT</v>
          </cell>
          <cell r="C214">
            <v>338.98000000000008</v>
          </cell>
          <cell r="D214">
            <v>3694525.65</v>
          </cell>
          <cell r="E214">
            <v>3798847.36</v>
          </cell>
          <cell r="F214">
            <v>338.36000000000007</v>
          </cell>
          <cell r="G214">
            <v>0.62</v>
          </cell>
        </row>
        <row r="215">
          <cell r="A215" t="str">
            <v>01160</v>
          </cell>
          <cell r="B215" t="str">
            <v>RITZVILLE</v>
          </cell>
          <cell r="C215">
            <v>337.1</v>
          </cell>
          <cell r="D215">
            <v>4283232.53</v>
          </cell>
          <cell r="E215">
            <v>4387405.16</v>
          </cell>
          <cell r="F215">
            <v>331.1</v>
          </cell>
          <cell r="G215">
            <v>6</v>
          </cell>
        </row>
        <row r="216">
          <cell r="A216" t="str">
            <v>36401</v>
          </cell>
          <cell r="B216" t="str">
            <v>WAITSBURG</v>
          </cell>
          <cell r="C216">
            <v>333.09</v>
          </cell>
          <cell r="D216">
            <v>3598884.17</v>
          </cell>
          <cell r="E216">
            <v>3643173.17</v>
          </cell>
          <cell r="F216">
            <v>331.96999999999997</v>
          </cell>
          <cell r="G216">
            <v>1.1200000000000001</v>
          </cell>
        </row>
        <row r="217">
          <cell r="A217" t="str">
            <v>12110</v>
          </cell>
          <cell r="B217" t="str">
            <v>POMEROY</v>
          </cell>
          <cell r="C217">
            <v>326.89999999999998</v>
          </cell>
          <cell r="D217">
            <v>3874664.84</v>
          </cell>
          <cell r="E217">
            <v>4013401.49</v>
          </cell>
          <cell r="F217">
            <v>319.52</v>
          </cell>
          <cell r="G217">
            <v>7.38</v>
          </cell>
        </row>
        <row r="218">
          <cell r="A218" t="str">
            <v>23404</v>
          </cell>
          <cell r="B218" t="str">
            <v>HOOD CANAL</v>
          </cell>
          <cell r="C218">
            <v>342.43</v>
          </cell>
          <cell r="D218">
            <v>4269894.3899999997</v>
          </cell>
          <cell r="E218">
            <v>4285269.1100000003</v>
          </cell>
          <cell r="F218">
            <v>303.85000000000002</v>
          </cell>
          <cell r="G218">
            <v>21.75</v>
          </cell>
        </row>
        <row r="219">
          <cell r="A219" t="str">
            <v>21214</v>
          </cell>
          <cell r="B219" t="str">
            <v>MORTON</v>
          </cell>
          <cell r="C219">
            <v>315.97000000000003</v>
          </cell>
          <cell r="D219">
            <v>4085905.91</v>
          </cell>
          <cell r="E219">
            <v>4004960.13</v>
          </cell>
          <cell r="F219">
            <v>311.59000000000003</v>
          </cell>
          <cell r="G219">
            <v>4.38</v>
          </cell>
        </row>
        <row r="220">
          <cell r="A220" t="str">
            <v>25160</v>
          </cell>
          <cell r="B220" t="str">
            <v>WILLAPA VALLEY</v>
          </cell>
          <cell r="C220">
            <v>303.88</v>
          </cell>
          <cell r="D220">
            <v>4188043.04</v>
          </cell>
          <cell r="E220">
            <v>4088624.06</v>
          </cell>
          <cell r="F220">
            <v>302.12999999999994</v>
          </cell>
          <cell r="G220">
            <v>1.75</v>
          </cell>
        </row>
        <row r="221">
          <cell r="A221" t="str">
            <v>20406</v>
          </cell>
          <cell r="B221" t="str">
            <v>LYLE</v>
          </cell>
          <cell r="C221">
            <v>313.74999999999994</v>
          </cell>
          <cell r="D221">
            <v>3846360.75</v>
          </cell>
          <cell r="E221">
            <v>3790946.01</v>
          </cell>
          <cell r="F221">
            <v>297.03999999999996</v>
          </cell>
          <cell r="G221">
            <v>6.38</v>
          </cell>
        </row>
        <row r="222">
          <cell r="A222" t="str">
            <v>26059</v>
          </cell>
          <cell r="B222" t="str">
            <v>CUSICK</v>
          </cell>
          <cell r="C222">
            <v>295.75</v>
          </cell>
          <cell r="D222">
            <v>3673572.44</v>
          </cell>
          <cell r="E222">
            <v>3767639</v>
          </cell>
          <cell r="F222">
            <v>293.63</v>
          </cell>
          <cell r="G222">
            <v>2.12</v>
          </cell>
        </row>
        <row r="223">
          <cell r="A223" t="str">
            <v>16048</v>
          </cell>
          <cell r="B223" t="str">
            <v>QUILCENE</v>
          </cell>
          <cell r="C223">
            <v>294.97999999999996</v>
          </cell>
          <cell r="D223">
            <v>3374741.85</v>
          </cell>
          <cell r="E223">
            <v>3419023.75</v>
          </cell>
          <cell r="F223">
            <v>292.47999999999996</v>
          </cell>
          <cell r="G223">
            <v>2.5</v>
          </cell>
        </row>
        <row r="224">
          <cell r="A224" t="str">
            <v>21301</v>
          </cell>
          <cell r="B224" t="str">
            <v>PE ELL</v>
          </cell>
          <cell r="C224">
            <v>294.95</v>
          </cell>
          <cell r="D224">
            <v>3360504.16</v>
          </cell>
          <cell r="E224">
            <v>3462392.05</v>
          </cell>
          <cell r="F224">
            <v>293.06999999999994</v>
          </cell>
          <cell r="G224">
            <v>1.88</v>
          </cell>
        </row>
        <row r="225">
          <cell r="A225" t="str">
            <v>33183</v>
          </cell>
          <cell r="B225" t="str">
            <v>LOON LAKE</v>
          </cell>
          <cell r="C225">
            <v>305.90999999999997</v>
          </cell>
          <cell r="D225">
            <v>2128691.5499999998</v>
          </cell>
          <cell r="E225">
            <v>2353669.4700000002</v>
          </cell>
          <cell r="F225">
            <v>290.38</v>
          </cell>
          <cell r="G225">
            <v>3.25</v>
          </cell>
        </row>
        <row r="226">
          <cell r="A226" t="str">
            <v>36300</v>
          </cell>
          <cell r="B226" t="str">
            <v>TOUCHET</v>
          </cell>
          <cell r="C226">
            <v>293.19</v>
          </cell>
          <cell r="D226">
            <v>3651971.22</v>
          </cell>
          <cell r="E226">
            <v>3482994.95</v>
          </cell>
          <cell r="F226">
            <v>290.30999999999995</v>
          </cell>
          <cell r="G226">
            <v>2.88</v>
          </cell>
        </row>
        <row r="227">
          <cell r="A227" t="str">
            <v>24122</v>
          </cell>
          <cell r="B227" t="str">
            <v>PATEROS</v>
          </cell>
          <cell r="C227">
            <v>300.06000000000006</v>
          </cell>
          <cell r="D227">
            <v>3443068.3</v>
          </cell>
          <cell r="E227">
            <v>3597915.63</v>
          </cell>
          <cell r="F227">
            <v>289.71999999999997</v>
          </cell>
          <cell r="G227">
            <v>1.1200000000000001</v>
          </cell>
        </row>
        <row r="228">
          <cell r="A228" t="str">
            <v>14065</v>
          </cell>
          <cell r="B228" t="str">
            <v>MC CLEARY</v>
          </cell>
          <cell r="C228">
            <v>284.7</v>
          </cell>
          <cell r="D228">
            <v>2710638.13</v>
          </cell>
          <cell r="E228">
            <v>2860080.98</v>
          </cell>
          <cell r="F228">
            <v>280.7</v>
          </cell>
          <cell r="G228">
            <v>4</v>
          </cell>
        </row>
        <row r="229">
          <cell r="A229" t="str">
            <v>14400</v>
          </cell>
          <cell r="B229" t="str">
            <v>OAKVILLE</v>
          </cell>
          <cell r="C229">
            <v>291.33999999999992</v>
          </cell>
          <cell r="D229">
            <v>3601892.34</v>
          </cell>
          <cell r="E229">
            <v>4005532.51</v>
          </cell>
          <cell r="F229">
            <v>272.64999999999998</v>
          </cell>
          <cell r="G229">
            <v>8.25</v>
          </cell>
        </row>
        <row r="230">
          <cell r="A230" t="str">
            <v>09209</v>
          </cell>
          <cell r="B230" t="str">
            <v>WATERVILLE</v>
          </cell>
          <cell r="C230">
            <v>278.8</v>
          </cell>
          <cell r="D230">
            <v>3596153.3</v>
          </cell>
          <cell r="E230">
            <v>3593181.34</v>
          </cell>
          <cell r="F230">
            <v>275.3</v>
          </cell>
          <cell r="G230">
            <v>3.5</v>
          </cell>
        </row>
        <row r="231">
          <cell r="A231" t="str">
            <v>26070</v>
          </cell>
          <cell r="B231" t="str">
            <v>SELKIRK</v>
          </cell>
          <cell r="C231">
            <v>268.07</v>
          </cell>
          <cell r="D231">
            <v>3791482.41</v>
          </cell>
          <cell r="E231">
            <v>3816312.31</v>
          </cell>
          <cell r="F231">
            <v>264.69</v>
          </cell>
          <cell r="G231">
            <v>3.38</v>
          </cell>
        </row>
        <row r="232">
          <cell r="A232" t="str">
            <v>22200</v>
          </cell>
          <cell r="B232" t="str">
            <v>WILBUR</v>
          </cell>
          <cell r="C232">
            <v>241.85</v>
          </cell>
          <cell r="D232">
            <v>3281311.59</v>
          </cell>
          <cell r="E232">
            <v>3404074.22</v>
          </cell>
          <cell r="F232">
            <v>240.85</v>
          </cell>
          <cell r="G232">
            <v>1</v>
          </cell>
        </row>
        <row r="233">
          <cell r="A233" t="str">
            <v>36402</v>
          </cell>
          <cell r="B233" t="str">
            <v>PRESCOTT</v>
          </cell>
          <cell r="C233">
            <v>239.02</v>
          </cell>
          <cell r="D233">
            <v>3594452.81</v>
          </cell>
          <cell r="E233">
            <v>3530922.14</v>
          </cell>
          <cell r="F233">
            <v>227.05</v>
          </cell>
          <cell r="G233">
            <v>3.25</v>
          </cell>
        </row>
        <row r="234">
          <cell r="A234" t="str">
            <v>10050</v>
          </cell>
          <cell r="B234" t="str">
            <v>CURLEW</v>
          </cell>
          <cell r="C234">
            <v>225.07999999999998</v>
          </cell>
          <cell r="D234">
            <v>2707411.13</v>
          </cell>
          <cell r="E234">
            <v>2775321.83</v>
          </cell>
          <cell r="F234">
            <v>223.95999999999998</v>
          </cell>
          <cell r="G234">
            <v>1.1200000000000001</v>
          </cell>
        </row>
        <row r="235">
          <cell r="A235" t="str">
            <v>28144</v>
          </cell>
          <cell r="B235" t="str">
            <v>LOPEZ</v>
          </cell>
          <cell r="C235">
            <v>215.12</v>
          </cell>
          <cell r="D235">
            <v>3452814.28</v>
          </cell>
          <cell r="E235">
            <v>3541080.87</v>
          </cell>
          <cell r="F235">
            <v>213</v>
          </cell>
          <cell r="G235">
            <v>2.12</v>
          </cell>
        </row>
        <row r="236">
          <cell r="A236" t="str">
            <v>23042</v>
          </cell>
          <cell r="B236" t="str">
            <v>SOUTHSIDE</v>
          </cell>
          <cell r="C236">
            <v>211.99</v>
          </cell>
          <cell r="D236">
            <v>2113098.1</v>
          </cell>
          <cell r="E236">
            <v>2127672.38</v>
          </cell>
          <cell r="F236">
            <v>211.99</v>
          </cell>
          <cell r="G236">
            <v>0</v>
          </cell>
        </row>
        <row r="237">
          <cell r="A237" t="str">
            <v>10065</v>
          </cell>
          <cell r="B237" t="str">
            <v>ORIENT</v>
          </cell>
          <cell r="C237">
            <v>214.28</v>
          </cell>
          <cell r="D237">
            <v>1919790.8</v>
          </cell>
          <cell r="E237">
            <v>2011576.15</v>
          </cell>
          <cell r="F237">
            <v>210.79</v>
          </cell>
          <cell r="G237">
            <v>0.38</v>
          </cell>
        </row>
        <row r="238">
          <cell r="A238" t="str">
            <v>22105</v>
          </cell>
          <cell r="B238" t="str">
            <v>ODESSA</v>
          </cell>
          <cell r="C238">
            <v>210.83</v>
          </cell>
          <cell r="D238">
            <v>3144231.33</v>
          </cell>
          <cell r="E238">
            <v>3382967.01</v>
          </cell>
          <cell r="F238">
            <v>206.33</v>
          </cell>
          <cell r="G238">
            <v>4.5</v>
          </cell>
        </row>
        <row r="239">
          <cell r="A239" t="str">
            <v>38320</v>
          </cell>
          <cell r="B239" t="str">
            <v>ROSALIA</v>
          </cell>
          <cell r="C239">
            <v>210.58999999999997</v>
          </cell>
          <cell r="D239">
            <v>3140969.21</v>
          </cell>
          <cell r="E239">
            <v>3362363.85</v>
          </cell>
          <cell r="F239">
            <v>209.33999999999997</v>
          </cell>
          <cell r="G239">
            <v>1.25</v>
          </cell>
        </row>
        <row r="240">
          <cell r="A240" t="str">
            <v>14097</v>
          </cell>
          <cell r="B240" t="str">
            <v>QUINAULT</v>
          </cell>
          <cell r="C240">
            <v>212.69000000000003</v>
          </cell>
          <cell r="D240">
            <v>3414841.68</v>
          </cell>
          <cell r="E240">
            <v>3429979.39</v>
          </cell>
          <cell r="F240">
            <v>205.66000000000003</v>
          </cell>
          <cell r="G240">
            <v>2.25</v>
          </cell>
        </row>
        <row r="241">
          <cell r="A241" t="str">
            <v>01158</v>
          </cell>
          <cell r="B241" t="str">
            <v>LIND</v>
          </cell>
          <cell r="C241">
            <v>205.35999999999999</v>
          </cell>
          <cell r="D241">
            <v>3172045.79</v>
          </cell>
          <cell r="E241">
            <v>3336882.8</v>
          </cell>
          <cell r="F241">
            <v>202.98</v>
          </cell>
          <cell r="G241">
            <v>2.38</v>
          </cell>
        </row>
        <row r="242">
          <cell r="A242" t="str">
            <v>23054</v>
          </cell>
          <cell r="B242" t="str">
            <v>GRAPEVIEW</v>
          </cell>
          <cell r="C242">
            <v>203.54</v>
          </cell>
          <cell r="D242">
            <v>1835177.76</v>
          </cell>
          <cell r="E242">
            <v>1916921.91</v>
          </cell>
          <cell r="F242">
            <v>202.54</v>
          </cell>
          <cell r="G242">
            <v>1</v>
          </cell>
        </row>
        <row r="243">
          <cell r="A243" t="str">
            <v>38265</v>
          </cell>
          <cell r="B243" t="str">
            <v>TEKOA</v>
          </cell>
          <cell r="C243">
            <v>200.5</v>
          </cell>
          <cell r="D243">
            <v>2851525.43</v>
          </cell>
          <cell r="E243">
            <v>2989946.43</v>
          </cell>
          <cell r="F243">
            <v>199.38000000000002</v>
          </cell>
          <cell r="G243">
            <v>1.1200000000000001</v>
          </cell>
        </row>
        <row r="244">
          <cell r="A244" t="str">
            <v>38301</v>
          </cell>
          <cell r="B244" t="str">
            <v>PALOUSE</v>
          </cell>
          <cell r="C244">
            <v>195.95</v>
          </cell>
          <cell r="D244">
            <v>2769494.98</v>
          </cell>
          <cell r="E244">
            <v>2706111.45</v>
          </cell>
          <cell r="F244">
            <v>193.95</v>
          </cell>
          <cell r="G244">
            <v>2</v>
          </cell>
        </row>
        <row r="245">
          <cell r="A245" t="str">
            <v>33206</v>
          </cell>
          <cell r="B245" t="str">
            <v>COLUMBIA-Stevens</v>
          </cell>
          <cell r="C245">
            <v>201.87000000000003</v>
          </cell>
          <cell r="D245">
            <v>3219447.49</v>
          </cell>
          <cell r="E245">
            <v>3376013.73</v>
          </cell>
          <cell r="F245">
            <v>194.59000000000003</v>
          </cell>
          <cell r="G245">
            <v>0</v>
          </cell>
        </row>
        <row r="246">
          <cell r="A246" t="str">
            <v>10070</v>
          </cell>
          <cell r="B246" t="str">
            <v>INCHELIUM</v>
          </cell>
          <cell r="C246">
            <v>200.44000000000005</v>
          </cell>
          <cell r="D246">
            <v>3210101.06</v>
          </cell>
          <cell r="E246">
            <v>3289520.92</v>
          </cell>
          <cell r="F246">
            <v>187.3</v>
          </cell>
          <cell r="G246">
            <v>3.25</v>
          </cell>
        </row>
        <row r="247">
          <cell r="A247" t="str">
            <v>14077</v>
          </cell>
          <cell r="B247" t="str">
            <v>TAHOLAH</v>
          </cell>
          <cell r="C247">
            <v>193.71</v>
          </cell>
          <cell r="D247">
            <v>3777521.12</v>
          </cell>
          <cell r="E247">
            <v>3800999.23</v>
          </cell>
          <cell r="F247">
            <v>182.05</v>
          </cell>
          <cell r="G247">
            <v>2.88</v>
          </cell>
        </row>
        <row r="248">
          <cell r="A248" t="str">
            <v>09013</v>
          </cell>
          <cell r="B248" t="str">
            <v>ORONDO</v>
          </cell>
          <cell r="C248">
            <v>192.26000000000002</v>
          </cell>
          <cell r="D248">
            <v>2870754.29</v>
          </cell>
          <cell r="E248">
            <v>2924456.22</v>
          </cell>
          <cell r="F248">
            <v>177.48000000000002</v>
          </cell>
          <cell r="G248">
            <v>4.5</v>
          </cell>
        </row>
        <row r="249">
          <cell r="A249" t="str">
            <v>23311</v>
          </cell>
          <cell r="B249" t="str">
            <v>MARY M KNIGHT</v>
          </cell>
          <cell r="C249">
            <v>180.98</v>
          </cell>
          <cell r="D249">
            <v>2661153.46</v>
          </cell>
          <cell r="E249">
            <v>2804349.98</v>
          </cell>
          <cell r="F249">
            <v>180.60000000000002</v>
          </cell>
          <cell r="G249">
            <v>0.38</v>
          </cell>
        </row>
        <row r="250">
          <cell r="A250" t="str">
            <v>13151</v>
          </cell>
          <cell r="B250" t="str">
            <v>COULEE-HARTLINE</v>
          </cell>
          <cell r="C250">
            <v>177.04</v>
          </cell>
          <cell r="D250">
            <v>2635807.61</v>
          </cell>
          <cell r="E250">
            <v>2859932.59</v>
          </cell>
          <cell r="F250">
            <v>175.04000000000002</v>
          </cell>
          <cell r="G250">
            <v>2</v>
          </cell>
        </row>
        <row r="251">
          <cell r="A251" t="str">
            <v>38306</v>
          </cell>
          <cell r="B251" t="str">
            <v>COLTON</v>
          </cell>
          <cell r="C251">
            <v>173.79</v>
          </cell>
          <cell r="D251">
            <v>2558243.09</v>
          </cell>
          <cell r="E251">
            <v>2691170.45</v>
          </cell>
          <cell r="F251">
            <v>172.41000000000003</v>
          </cell>
          <cell r="G251">
            <v>1.38</v>
          </cell>
        </row>
        <row r="252">
          <cell r="A252" t="str">
            <v>20400</v>
          </cell>
          <cell r="B252" t="str">
            <v>TROUT LAKE</v>
          </cell>
          <cell r="C252">
            <v>173.62</v>
          </cell>
          <cell r="D252">
            <v>2246533.71</v>
          </cell>
          <cell r="E252">
            <v>2330136.15</v>
          </cell>
          <cell r="F252">
            <v>171.62</v>
          </cell>
          <cell r="G252">
            <v>2</v>
          </cell>
        </row>
        <row r="253">
          <cell r="A253" t="str">
            <v>38322</v>
          </cell>
          <cell r="B253" t="str">
            <v>ST JOHN</v>
          </cell>
          <cell r="C253">
            <v>173.5</v>
          </cell>
          <cell r="D253">
            <v>2762347.79</v>
          </cell>
          <cell r="E253">
            <v>2770529.82</v>
          </cell>
          <cell r="F253">
            <v>171.88</v>
          </cell>
          <cell r="G253">
            <v>1.62</v>
          </cell>
        </row>
        <row r="254">
          <cell r="A254" t="str">
            <v>27019</v>
          </cell>
          <cell r="B254" t="str">
            <v>CARBONADO</v>
          </cell>
          <cell r="C254">
            <v>173.35999999999999</v>
          </cell>
          <cell r="D254">
            <v>1922529.96</v>
          </cell>
          <cell r="E254">
            <v>1927043.3</v>
          </cell>
          <cell r="F254">
            <v>172.35999999999999</v>
          </cell>
          <cell r="G254">
            <v>1</v>
          </cell>
        </row>
        <row r="255">
          <cell r="A255" t="str">
            <v>14099</v>
          </cell>
          <cell r="B255" t="str">
            <v>COSMOPOLIS</v>
          </cell>
          <cell r="C255">
            <v>166.44</v>
          </cell>
          <cell r="D255">
            <v>1988370.95</v>
          </cell>
          <cell r="E255">
            <v>2033860.52</v>
          </cell>
          <cell r="F255">
            <v>164.44</v>
          </cell>
          <cell r="G255">
            <v>2</v>
          </cell>
        </row>
        <row r="256">
          <cell r="A256" t="str">
            <v>19400</v>
          </cell>
          <cell r="B256" t="str">
            <v>THORP</v>
          </cell>
          <cell r="C256">
            <v>158.67000000000002</v>
          </cell>
          <cell r="D256">
            <v>2856799.48</v>
          </cell>
          <cell r="E256">
            <v>2789839.18</v>
          </cell>
          <cell r="F256">
            <v>154.66999999999999</v>
          </cell>
          <cell r="G256">
            <v>4</v>
          </cell>
        </row>
        <row r="257">
          <cell r="A257" t="str">
            <v>24014</v>
          </cell>
          <cell r="B257" t="str">
            <v>NESPELEM</v>
          </cell>
          <cell r="C257">
            <v>152.11000000000001</v>
          </cell>
          <cell r="D257">
            <v>3264158.92</v>
          </cell>
          <cell r="E257">
            <v>3410801.16</v>
          </cell>
          <cell r="F257">
            <v>134.83000000000001</v>
          </cell>
          <cell r="G257">
            <v>8</v>
          </cell>
        </row>
        <row r="258">
          <cell r="A258" t="str">
            <v>14117</v>
          </cell>
          <cell r="B258" t="str">
            <v>WISHKAH VALLEY</v>
          </cell>
          <cell r="C258">
            <v>127.99000000000001</v>
          </cell>
          <cell r="D258">
            <v>1984877.1</v>
          </cell>
          <cell r="E258">
            <v>1961258.28</v>
          </cell>
          <cell r="F258">
            <v>127.99000000000001</v>
          </cell>
          <cell r="G258">
            <v>0</v>
          </cell>
        </row>
        <row r="259">
          <cell r="A259" t="str">
            <v>06103</v>
          </cell>
          <cell r="B259" t="str">
            <v>GREEN MOUNTAIN</v>
          </cell>
          <cell r="C259">
            <v>126.18</v>
          </cell>
          <cell r="D259">
            <v>1215928.49</v>
          </cell>
          <cell r="E259">
            <v>1414933.12</v>
          </cell>
          <cell r="F259">
            <v>124.56</v>
          </cell>
          <cell r="G259">
            <v>1.62</v>
          </cell>
        </row>
        <row r="260">
          <cell r="A260" t="str">
            <v>22204</v>
          </cell>
          <cell r="B260" t="str">
            <v>HARRINGTON</v>
          </cell>
          <cell r="C260">
            <v>124.03999999999998</v>
          </cell>
          <cell r="D260">
            <v>2409193.9</v>
          </cell>
          <cell r="E260">
            <v>2487488.34</v>
          </cell>
          <cell r="F260">
            <v>124.03999999999998</v>
          </cell>
          <cell r="G260">
            <v>0</v>
          </cell>
        </row>
        <row r="261">
          <cell r="A261" t="str">
            <v>20402</v>
          </cell>
          <cell r="B261" t="str">
            <v>KLICKITAT</v>
          </cell>
          <cell r="C261">
            <v>120.5</v>
          </cell>
          <cell r="D261">
            <v>2005648.7</v>
          </cell>
          <cell r="E261">
            <v>2144984.84</v>
          </cell>
          <cell r="F261">
            <v>119.5</v>
          </cell>
          <cell r="G261">
            <v>1</v>
          </cell>
        </row>
        <row r="262">
          <cell r="A262" t="str">
            <v>13167</v>
          </cell>
          <cell r="B262" t="str">
            <v>WILSON CREEK</v>
          </cell>
          <cell r="C262">
            <v>118.24000000000001</v>
          </cell>
          <cell r="D262">
            <v>2313016.7200000002</v>
          </cell>
          <cell r="E262">
            <v>2408887.96</v>
          </cell>
          <cell r="F262">
            <v>118.24</v>
          </cell>
          <cell r="G262">
            <v>0</v>
          </cell>
        </row>
        <row r="263">
          <cell r="A263" t="str">
            <v>38324</v>
          </cell>
          <cell r="B263" t="str">
            <v>OAKESDALE</v>
          </cell>
          <cell r="C263">
            <v>111.78</v>
          </cell>
          <cell r="D263">
            <v>2284604.94</v>
          </cell>
          <cell r="E263">
            <v>2373133.08</v>
          </cell>
          <cell r="F263">
            <v>110.53</v>
          </cell>
          <cell r="G263">
            <v>1.25</v>
          </cell>
        </row>
        <row r="264">
          <cell r="A264" t="str">
            <v>38126</v>
          </cell>
          <cell r="B264" t="str">
            <v>LACROSSE JOINT</v>
          </cell>
          <cell r="C264">
            <v>106.96</v>
          </cell>
          <cell r="D264">
            <v>2450891.23</v>
          </cell>
          <cell r="E264">
            <v>2429399.5699999998</v>
          </cell>
          <cell r="F264">
            <v>106.96</v>
          </cell>
          <cell r="G264">
            <v>0</v>
          </cell>
        </row>
        <row r="265">
          <cell r="A265" t="str">
            <v>22073</v>
          </cell>
          <cell r="B265" t="str">
            <v>CRESTON</v>
          </cell>
          <cell r="C265">
            <v>104.50999999999999</v>
          </cell>
          <cell r="D265">
            <v>2159605.44</v>
          </cell>
          <cell r="E265">
            <v>2228442.64</v>
          </cell>
          <cell r="F265">
            <v>103.75999999999999</v>
          </cell>
          <cell r="G265">
            <v>0.75</v>
          </cell>
        </row>
        <row r="266">
          <cell r="A266" t="str">
            <v>33202</v>
          </cell>
          <cell r="B266" t="str">
            <v>SUMMIT VALLEY</v>
          </cell>
          <cell r="C266">
            <v>103.22</v>
          </cell>
          <cell r="D266">
            <v>971796.47999999998</v>
          </cell>
          <cell r="E266">
            <v>982523.58</v>
          </cell>
          <cell r="F266">
            <v>96.11</v>
          </cell>
          <cell r="G266">
            <v>2</v>
          </cell>
        </row>
        <row r="267">
          <cell r="A267">
            <v>65</v>
          </cell>
          <cell r="C267">
            <v>16773.570000000011</v>
          </cell>
          <cell r="D267">
            <v>216117588.75999999</v>
          </cell>
          <cell r="E267">
            <v>222032632.72</v>
          </cell>
          <cell r="F267">
            <v>16294.26</v>
          </cell>
          <cell r="G267">
            <v>299.79999999999995</v>
          </cell>
        </row>
        <row r="268">
          <cell r="A268" t="str">
            <v>03050</v>
          </cell>
          <cell r="B268" t="str">
            <v>PATERSON</v>
          </cell>
          <cell r="C268">
            <v>97.94</v>
          </cell>
          <cell r="D268">
            <v>1372407.49</v>
          </cell>
          <cell r="E268">
            <v>1357855.58</v>
          </cell>
          <cell r="F268">
            <v>96.94</v>
          </cell>
          <cell r="G268">
            <v>1</v>
          </cell>
        </row>
        <row r="269">
          <cell r="A269" t="str">
            <v>19028</v>
          </cell>
          <cell r="B269" t="str">
            <v>EASTON</v>
          </cell>
          <cell r="C269">
            <v>95.7</v>
          </cell>
          <cell r="D269">
            <v>1919089.7</v>
          </cell>
          <cell r="E269">
            <v>1927400.81</v>
          </cell>
          <cell r="F269">
            <v>95.45</v>
          </cell>
          <cell r="G269">
            <v>0.25</v>
          </cell>
        </row>
        <row r="270">
          <cell r="A270" t="str">
            <v>20203</v>
          </cell>
          <cell r="B270" t="str">
            <v>BICKLETON</v>
          </cell>
          <cell r="C270">
            <v>87.38</v>
          </cell>
          <cell r="D270">
            <v>1639409.78</v>
          </cell>
          <cell r="E270">
            <v>1669833.5</v>
          </cell>
          <cell r="F270">
            <v>87.38</v>
          </cell>
          <cell r="G270">
            <v>0</v>
          </cell>
        </row>
        <row r="271">
          <cell r="A271" t="str">
            <v>38302</v>
          </cell>
          <cell r="B271" t="str">
            <v>GARFIELD</v>
          </cell>
          <cell r="C271">
            <v>84.48</v>
          </cell>
          <cell r="D271">
            <v>2309156.7000000002</v>
          </cell>
          <cell r="E271">
            <v>2344521.2799999998</v>
          </cell>
          <cell r="F271">
            <v>81.86</v>
          </cell>
          <cell r="G271">
            <v>2.62</v>
          </cell>
        </row>
        <row r="272">
          <cell r="A272" t="str">
            <v>22008</v>
          </cell>
          <cell r="B272" t="str">
            <v>SPRAGUE</v>
          </cell>
          <cell r="C272">
            <v>83.78</v>
          </cell>
          <cell r="D272">
            <v>1819571.37</v>
          </cell>
          <cell r="E272">
            <v>1998967.19</v>
          </cell>
          <cell r="F272">
            <v>82.03</v>
          </cell>
          <cell r="G272">
            <v>1.75</v>
          </cell>
        </row>
        <row r="273">
          <cell r="A273" t="str">
            <v>21234</v>
          </cell>
          <cell r="B273" t="str">
            <v>BOISTFORT</v>
          </cell>
          <cell r="C273">
            <v>83.64</v>
          </cell>
          <cell r="D273">
            <v>1264887.92</v>
          </cell>
          <cell r="E273">
            <v>1292895.51</v>
          </cell>
          <cell r="F273">
            <v>81.010000000000005</v>
          </cell>
          <cell r="G273">
            <v>2.63</v>
          </cell>
        </row>
        <row r="274">
          <cell r="A274" t="str">
            <v>20215</v>
          </cell>
          <cell r="B274" t="str">
            <v>CENTERVILLE</v>
          </cell>
          <cell r="C274">
            <v>81.89</v>
          </cell>
          <cell r="D274">
            <v>987840.43</v>
          </cell>
          <cell r="E274">
            <v>958019.06</v>
          </cell>
          <cell r="F274">
            <v>80.39</v>
          </cell>
          <cell r="G274">
            <v>1.5</v>
          </cell>
        </row>
        <row r="275">
          <cell r="A275" t="str">
            <v>09207</v>
          </cell>
          <cell r="B275" t="str">
            <v>MANSFIELD</v>
          </cell>
          <cell r="C275">
            <v>81.34</v>
          </cell>
          <cell r="D275">
            <v>1984895.34</v>
          </cell>
          <cell r="E275">
            <v>2116083.7400000002</v>
          </cell>
          <cell r="F275">
            <v>79.84</v>
          </cell>
          <cell r="G275">
            <v>1.5</v>
          </cell>
        </row>
        <row r="276">
          <cell r="A276" t="str">
            <v>32123</v>
          </cell>
          <cell r="B276" t="str">
            <v>ORCHARD PRAIRIE</v>
          </cell>
          <cell r="C276">
            <v>72.05</v>
          </cell>
          <cell r="D276">
            <v>727632.65</v>
          </cell>
          <cell r="E276">
            <v>825839.03</v>
          </cell>
          <cell r="F276">
            <v>72.05</v>
          </cell>
          <cell r="G276">
            <v>0</v>
          </cell>
        </row>
        <row r="277">
          <cell r="A277" t="str">
            <v>20401</v>
          </cell>
          <cell r="B277" t="str">
            <v>GLENWOOD</v>
          </cell>
          <cell r="C277">
            <v>70.660000000000011</v>
          </cell>
          <cell r="D277">
            <v>1849751.57</v>
          </cell>
          <cell r="E277">
            <v>1939802.71</v>
          </cell>
          <cell r="F277">
            <v>68.660000000000011</v>
          </cell>
          <cell r="G277">
            <v>2</v>
          </cell>
        </row>
        <row r="278">
          <cell r="A278" t="str">
            <v>20094</v>
          </cell>
          <cell r="B278" t="str">
            <v>WISHRAM</v>
          </cell>
          <cell r="C278">
            <v>69.25</v>
          </cell>
          <cell r="D278">
            <v>1816825.15</v>
          </cell>
          <cell r="E278">
            <v>1894139.59</v>
          </cell>
          <cell r="F278">
            <v>67.75</v>
          </cell>
          <cell r="G278">
            <v>1</v>
          </cell>
        </row>
        <row r="279">
          <cell r="A279" t="str">
            <v>38308</v>
          </cell>
          <cell r="B279" t="str">
            <v>ENDICOTT</v>
          </cell>
          <cell r="C279">
            <v>66.820000000000007</v>
          </cell>
          <cell r="D279">
            <v>2094411.44</v>
          </cell>
          <cell r="E279">
            <v>2164334.88</v>
          </cell>
          <cell r="F279">
            <v>66.070000000000007</v>
          </cell>
          <cell r="G279">
            <v>0.75</v>
          </cell>
        </row>
        <row r="280">
          <cell r="A280" t="str">
            <v>22017</v>
          </cell>
          <cell r="B280" t="str">
            <v>ALMIRA</v>
          </cell>
          <cell r="C280">
            <v>65.22</v>
          </cell>
          <cell r="D280">
            <v>1999955.22</v>
          </cell>
          <cell r="E280">
            <v>2146450.0499999998</v>
          </cell>
          <cell r="F280">
            <v>65.220000000000013</v>
          </cell>
          <cell r="G280">
            <v>0</v>
          </cell>
        </row>
        <row r="281">
          <cell r="A281" t="str">
            <v>01109</v>
          </cell>
          <cell r="B281" t="str">
            <v>WASHTUCNA</v>
          </cell>
          <cell r="C281">
            <v>59.18</v>
          </cell>
          <cell r="D281">
            <v>1868595.02</v>
          </cell>
          <cell r="E281">
            <v>2002220.37</v>
          </cell>
          <cell r="F281">
            <v>58.559999999999995</v>
          </cell>
          <cell r="G281">
            <v>0.62</v>
          </cell>
        </row>
        <row r="282">
          <cell r="A282" t="str">
            <v>11056</v>
          </cell>
          <cell r="B282" t="str">
            <v>KAHLOTUS</v>
          </cell>
          <cell r="C282">
            <v>58.309999999999995</v>
          </cell>
          <cell r="D282">
            <v>1842210.71</v>
          </cell>
          <cell r="E282">
            <v>1994240.94</v>
          </cell>
          <cell r="F282">
            <v>58.309999999999995</v>
          </cell>
          <cell r="G282">
            <v>0</v>
          </cell>
        </row>
        <row r="283">
          <cell r="A283" t="str">
            <v>30031</v>
          </cell>
          <cell r="B283" t="str">
            <v>MILL A</v>
          </cell>
          <cell r="C283">
            <v>56.510000000000005</v>
          </cell>
          <cell r="D283">
            <v>965600.21</v>
          </cell>
          <cell r="E283">
            <v>839969.34</v>
          </cell>
          <cell r="F283">
            <v>56.510000000000005</v>
          </cell>
          <cell r="G283">
            <v>0</v>
          </cell>
        </row>
        <row r="284">
          <cell r="A284" t="str">
            <v>30002</v>
          </cell>
          <cell r="B284" t="str">
            <v>SKAMANIA</v>
          </cell>
          <cell r="C284">
            <v>55.22</v>
          </cell>
          <cell r="D284">
            <v>838907.16</v>
          </cell>
          <cell r="E284">
            <v>768269.56</v>
          </cell>
          <cell r="F284">
            <v>55.22</v>
          </cell>
          <cell r="G284">
            <v>0</v>
          </cell>
        </row>
        <row r="285">
          <cell r="A285" t="str">
            <v>14104</v>
          </cell>
          <cell r="B285" t="str">
            <v>SATSOP</v>
          </cell>
          <cell r="C285">
            <v>55.05</v>
          </cell>
          <cell r="D285">
            <v>585744.34</v>
          </cell>
          <cell r="E285">
            <v>617506.39</v>
          </cell>
          <cell r="F285">
            <v>55.05</v>
          </cell>
          <cell r="G285">
            <v>0</v>
          </cell>
        </row>
        <row r="286">
          <cell r="A286" t="str">
            <v>17404</v>
          </cell>
          <cell r="B286" t="str">
            <v>SKYKOMISH</v>
          </cell>
          <cell r="C286">
            <v>54.68</v>
          </cell>
          <cell r="D286">
            <v>2436101.62</v>
          </cell>
          <cell r="E286">
            <v>2551133.21</v>
          </cell>
          <cell r="F286">
            <v>54.56</v>
          </cell>
          <cell r="G286">
            <v>0.12</v>
          </cell>
        </row>
        <row r="287">
          <cell r="A287" t="str">
            <v>25200</v>
          </cell>
          <cell r="B287" t="str">
            <v>NORTH RIVER</v>
          </cell>
          <cell r="C287">
            <v>46.89</v>
          </cell>
          <cell r="D287">
            <v>1543466.49</v>
          </cell>
          <cell r="E287">
            <v>1521602.85</v>
          </cell>
          <cell r="F287">
            <v>46.89</v>
          </cell>
          <cell r="G287">
            <v>0</v>
          </cell>
        </row>
        <row r="288">
          <cell r="A288" t="str">
            <v>32312</v>
          </cell>
          <cell r="B288" t="str">
            <v>GREAT NORTHERN</v>
          </cell>
          <cell r="C288">
            <v>45.150000000000006</v>
          </cell>
          <cell r="D288">
            <v>584361.4</v>
          </cell>
          <cell r="E288">
            <v>583865.62</v>
          </cell>
          <cell r="F288">
            <v>44.400000000000006</v>
          </cell>
          <cell r="G288">
            <v>0.75</v>
          </cell>
        </row>
        <row r="289">
          <cell r="A289" t="str">
            <v>30029</v>
          </cell>
          <cell r="B289" t="str">
            <v>MOUNT PLEASANT</v>
          </cell>
          <cell r="C289">
            <v>44.61</v>
          </cell>
          <cell r="D289">
            <v>599267.02</v>
          </cell>
          <cell r="E289">
            <v>485323.42</v>
          </cell>
          <cell r="F289">
            <v>44.61</v>
          </cell>
          <cell r="G289">
            <v>0</v>
          </cell>
        </row>
        <row r="290">
          <cell r="A290" t="str">
            <v>33030</v>
          </cell>
          <cell r="B290" t="str">
            <v>ONION CREEK</v>
          </cell>
          <cell r="C290">
            <v>43.94</v>
          </cell>
          <cell r="D290">
            <v>990849.24</v>
          </cell>
          <cell r="E290">
            <v>968292.57</v>
          </cell>
          <cell r="F290">
            <v>42.44</v>
          </cell>
          <cell r="G290">
            <v>1.5</v>
          </cell>
        </row>
        <row r="291">
          <cell r="A291" t="str">
            <v>21036</v>
          </cell>
          <cell r="B291" t="str">
            <v>EVALINE</v>
          </cell>
          <cell r="C291">
            <v>39.049999999999997</v>
          </cell>
          <cell r="D291">
            <v>570004.31999999995</v>
          </cell>
          <cell r="E291">
            <v>643330.14</v>
          </cell>
          <cell r="F291">
            <v>36.549999999999997</v>
          </cell>
          <cell r="G291">
            <v>2.5</v>
          </cell>
        </row>
        <row r="292">
          <cell r="A292" t="str">
            <v>19007</v>
          </cell>
          <cell r="B292" t="str">
            <v>DAMMAN</v>
          </cell>
          <cell r="C292">
            <v>36.72</v>
          </cell>
          <cell r="D292">
            <v>398834.49</v>
          </cell>
          <cell r="E292">
            <v>439484.93</v>
          </cell>
          <cell r="F292">
            <v>36.72</v>
          </cell>
          <cell r="G292">
            <v>0</v>
          </cell>
        </row>
        <row r="293">
          <cell r="A293" t="str">
            <v>38304</v>
          </cell>
          <cell r="B293" t="str">
            <v>STEPTOE</v>
          </cell>
          <cell r="C293">
            <v>36</v>
          </cell>
          <cell r="D293">
            <v>620835.92000000004</v>
          </cell>
          <cell r="E293">
            <v>668699.91</v>
          </cell>
          <cell r="F293">
            <v>36</v>
          </cell>
          <cell r="G293">
            <v>0</v>
          </cell>
        </row>
        <row r="294">
          <cell r="A294" t="str">
            <v>16046</v>
          </cell>
          <cell r="B294" t="str">
            <v>BRINNON</v>
          </cell>
          <cell r="C294">
            <v>32.08</v>
          </cell>
          <cell r="D294">
            <v>861617.17</v>
          </cell>
          <cell r="E294">
            <v>892652.84</v>
          </cell>
          <cell r="F294">
            <v>30.330000000000002</v>
          </cell>
          <cell r="G294">
            <v>1.75</v>
          </cell>
        </row>
        <row r="295">
          <cell r="A295" t="str">
            <v>31063</v>
          </cell>
          <cell r="B295" t="str">
            <v>INDEX</v>
          </cell>
          <cell r="C295">
            <v>27.27</v>
          </cell>
          <cell r="D295">
            <v>622528.23</v>
          </cell>
          <cell r="E295">
            <v>642901.07999999996</v>
          </cell>
          <cell r="F295">
            <v>27.27</v>
          </cell>
          <cell r="G295">
            <v>0</v>
          </cell>
        </row>
        <row r="296">
          <cell r="A296" t="str">
            <v>36101</v>
          </cell>
          <cell r="B296" t="str">
            <v>DIXIE</v>
          </cell>
          <cell r="C296">
            <v>26.23</v>
          </cell>
          <cell r="D296">
            <v>721487.65</v>
          </cell>
          <cell r="E296">
            <v>807459.96</v>
          </cell>
          <cell r="F296">
            <v>25.61</v>
          </cell>
          <cell r="G296">
            <v>0.62</v>
          </cell>
        </row>
        <row r="297">
          <cell r="A297" t="str">
            <v>38264</v>
          </cell>
          <cell r="B297" t="str">
            <v>LAMONT</v>
          </cell>
          <cell r="C297">
            <v>26.11</v>
          </cell>
          <cell r="D297">
            <v>689631.47</v>
          </cell>
          <cell r="E297">
            <v>724363.75</v>
          </cell>
          <cell r="F297">
            <v>26.11</v>
          </cell>
          <cell r="G297">
            <v>0</v>
          </cell>
        </row>
        <row r="298">
          <cell r="A298" t="str">
            <v>20403</v>
          </cell>
          <cell r="B298" t="str">
            <v>ROOSEVELT</v>
          </cell>
          <cell r="C298">
            <v>27.21</v>
          </cell>
          <cell r="D298">
            <v>541656.56000000006</v>
          </cell>
          <cell r="E298">
            <v>531316.89</v>
          </cell>
          <cell r="F298">
            <v>23.380000000000003</v>
          </cell>
          <cell r="G298">
            <v>1</v>
          </cell>
        </row>
        <row r="299">
          <cell r="A299" t="str">
            <v>07035</v>
          </cell>
          <cell r="B299" t="str">
            <v>STARBUCK</v>
          </cell>
          <cell r="C299">
            <v>24.29</v>
          </cell>
          <cell r="D299">
            <v>423233.05</v>
          </cell>
          <cell r="E299">
            <v>506420.22</v>
          </cell>
          <cell r="F299">
            <v>24.29</v>
          </cell>
          <cell r="G299">
            <v>0</v>
          </cell>
        </row>
        <row r="300">
          <cell r="A300" t="str">
            <v>10003</v>
          </cell>
          <cell r="B300" t="str">
            <v>KELLER</v>
          </cell>
          <cell r="C300">
            <v>23.909999999999997</v>
          </cell>
          <cell r="D300">
            <v>1050675.72</v>
          </cell>
          <cell r="E300">
            <v>1230385.95</v>
          </cell>
          <cell r="F300">
            <v>22.659999999999997</v>
          </cell>
          <cell r="G300">
            <v>1.25</v>
          </cell>
        </row>
        <row r="301">
          <cell r="A301" t="str">
            <v>04069</v>
          </cell>
          <cell r="B301" t="str">
            <v>STEHEKIN</v>
          </cell>
          <cell r="C301">
            <v>20.880000000000003</v>
          </cell>
          <cell r="D301">
            <v>198823.65</v>
          </cell>
          <cell r="E301">
            <v>315476.77</v>
          </cell>
          <cell r="F301">
            <v>20.880000000000003</v>
          </cell>
          <cell r="G301">
            <v>0</v>
          </cell>
        </row>
        <row r="302">
          <cell r="A302" t="str">
            <v>16020</v>
          </cell>
          <cell r="B302" t="str">
            <v>Queets-CLEARWATER</v>
          </cell>
          <cell r="C302">
            <v>20.77</v>
          </cell>
          <cell r="D302">
            <v>839128.4</v>
          </cell>
          <cell r="E302">
            <v>966491.45</v>
          </cell>
          <cell r="F302">
            <v>19.22</v>
          </cell>
          <cell r="G302">
            <v>0.88</v>
          </cell>
        </row>
        <row r="303">
          <cell r="A303" t="str">
            <v>09102</v>
          </cell>
          <cell r="B303" t="str">
            <v>PALISADES</v>
          </cell>
          <cell r="C303">
            <v>19.659999999999997</v>
          </cell>
          <cell r="D303">
            <v>545212</v>
          </cell>
          <cell r="E303">
            <v>607070.01</v>
          </cell>
          <cell r="F303">
            <v>18.329999999999998</v>
          </cell>
          <cell r="G303">
            <v>0</v>
          </cell>
        </row>
        <row r="304">
          <cell r="A304" t="str">
            <v>28010</v>
          </cell>
          <cell r="B304" t="str">
            <v>SHAW</v>
          </cell>
          <cell r="C304">
            <v>16.02</v>
          </cell>
          <cell r="D304">
            <v>357256.97</v>
          </cell>
          <cell r="E304">
            <v>338497.45</v>
          </cell>
          <cell r="F304">
            <v>16.02</v>
          </cell>
          <cell r="G304">
            <v>0</v>
          </cell>
        </row>
        <row r="305">
          <cell r="A305" t="str">
            <v>33205</v>
          </cell>
          <cell r="B305" t="str">
            <v>EVERGREEN-Stevens</v>
          </cell>
          <cell r="C305">
            <v>14.030000000000001</v>
          </cell>
          <cell r="D305">
            <v>372372.7</v>
          </cell>
          <cell r="E305">
            <v>395325.99</v>
          </cell>
          <cell r="F305">
            <v>13.280000000000001</v>
          </cell>
          <cell r="G305">
            <v>0.75</v>
          </cell>
        </row>
        <row r="306">
          <cell r="A306" t="str">
            <v>11054</v>
          </cell>
          <cell r="B306" t="str">
            <v>STAR</v>
          </cell>
          <cell r="C306">
            <v>10.56</v>
          </cell>
          <cell r="D306">
            <v>341422.77</v>
          </cell>
          <cell r="E306">
            <v>280394.59000000003</v>
          </cell>
          <cell r="F306">
            <v>10.56</v>
          </cell>
          <cell r="G306">
            <v>0</v>
          </cell>
        </row>
        <row r="307">
          <cell r="A307" t="str">
            <v>01122</v>
          </cell>
          <cell r="B307" t="str">
            <v>BENGE</v>
          </cell>
          <cell r="C307">
            <v>6.7799999999999994</v>
          </cell>
          <cell r="D307">
            <v>358030.88</v>
          </cell>
          <cell r="E307">
            <v>403906.06</v>
          </cell>
          <cell r="F307">
            <v>6.7799999999999994</v>
          </cell>
          <cell r="G307">
            <v>0</v>
          </cell>
        </row>
        <row r="308">
          <cell r="A308">
            <v>40</v>
          </cell>
          <cell r="C308">
            <v>1967.26</v>
          </cell>
          <cell r="D308">
            <v>43553689.920000002</v>
          </cell>
          <cell r="E308">
            <v>45362745.19000002</v>
          </cell>
          <cell r="F308">
            <v>1935.1899999999996</v>
          </cell>
          <cell r="G308">
            <v>26.74</v>
          </cell>
        </row>
      </sheetData>
      <sheetData sheetId="15">
        <row r="5">
          <cell r="A5" t="str">
            <v>17001</v>
          </cell>
          <cell r="B5" t="str">
            <v>SEATTLE</v>
          </cell>
          <cell r="C5">
            <v>43769.920000000013</v>
          </cell>
          <cell r="D5">
            <v>528663175.86000001</v>
          </cell>
          <cell r="E5">
            <v>518171211.74000001</v>
          </cell>
        </row>
        <row r="6">
          <cell r="A6" t="str">
            <v>32081</v>
          </cell>
          <cell r="B6" t="str">
            <v>SPOKANE</v>
          </cell>
          <cell r="C6">
            <v>28681.467777777776</v>
          </cell>
          <cell r="D6">
            <v>298447642.30000001</v>
          </cell>
          <cell r="E6">
            <v>303397862.94999999</v>
          </cell>
        </row>
        <row r="7">
          <cell r="A7" t="str">
            <v>27010</v>
          </cell>
          <cell r="B7" t="str">
            <v>TACOMA</v>
          </cell>
          <cell r="C7">
            <v>27900.562222222223</v>
          </cell>
          <cell r="D7">
            <v>308981109.56999999</v>
          </cell>
          <cell r="E7">
            <v>315503307.61000001</v>
          </cell>
        </row>
        <row r="8">
          <cell r="A8" t="str">
            <v>17415</v>
          </cell>
          <cell r="B8" t="str">
            <v>KENT</v>
          </cell>
          <cell r="C8">
            <v>26335.456666666669</v>
          </cell>
          <cell r="D8">
            <v>244536685.22</v>
          </cell>
          <cell r="E8">
            <v>248941026.97999999</v>
          </cell>
        </row>
        <row r="9">
          <cell r="A9" t="str">
            <v>06114</v>
          </cell>
          <cell r="B9" t="str">
            <v>EVERGREEN-Clark</v>
          </cell>
          <cell r="C9">
            <v>25598.655555555561</v>
          </cell>
          <cell r="D9">
            <v>235357204.53999999</v>
          </cell>
          <cell r="E9">
            <v>236622586.68000001</v>
          </cell>
        </row>
        <row r="10">
          <cell r="A10" t="str">
            <v>17414</v>
          </cell>
          <cell r="B10" t="str">
            <v>LAKE WASHINGTON</v>
          </cell>
          <cell r="C10">
            <v>23172.882222222222</v>
          </cell>
          <cell r="D10">
            <v>215247346.91</v>
          </cell>
          <cell r="E10">
            <v>216255081.97999999</v>
          </cell>
        </row>
        <row r="11">
          <cell r="A11" t="str">
            <v>06037</v>
          </cell>
          <cell r="B11" t="str">
            <v>VANCOUVER</v>
          </cell>
          <cell r="C11">
            <v>21480.70555555556</v>
          </cell>
          <cell r="D11">
            <v>207888034.47</v>
          </cell>
          <cell r="E11">
            <v>210364731.69</v>
          </cell>
        </row>
        <row r="12">
          <cell r="A12" t="str">
            <v>17210</v>
          </cell>
          <cell r="B12" t="str">
            <v>FEDERAL WAY</v>
          </cell>
          <cell r="C12">
            <v>21258.402222222223</v>
          </cell>
          <cell r="D12">
            <v>202723131.28</v>
          </cell>
          <cell r="E12">
            <v>204127186.77000001</v>
          </cell>
        </row>
        <row r="13">
          <cell r="A13" t="str">
            <v>27003</v>
          </cell>
          <cell r="B13" t="str">
            <v>PUYALLUP</v>
          </cell>
          <cell r="C13">
            <v>21118.88111111111</v>
          </cell>
          <cell r="D13">
            <v>193151486.77000001</v>
          </cell>
          <cell r="E13">
            <v>193188751.84999999</v>
          </cell>
        </row>
        <row r="14">
          <cell r="A14">
            <v>9</v>
          </cell>
          <cell r="C14">
            <v>239316.93333333335</v>
          </cell>
          <cell r="D14">
            <v>2434995816.9200001</v>
          </cell>
          <cell r="E14">
            <v>2446571748.2500005</v>
          </cell>
        </row>
        <row r="15">
          <cell r="A15" t="str">
            <v>31015</v>
          </cell>
          <cell r="B15" t="str">
            <v>EDMONDS</v>
          </cell>
          <cell r="C15">
            <v>19851.495555555557</v>
          </cell>
          <cell r="D15">
            <v>185730350.97999999</v>
          </cell>
          <cell r="E15">
            <v>187005069.66999999</v>
          </cell>
        </row>
        <row r="16">
          <cell r="A16" t="str">
            <v>17417</v>
          </cell>
          <cell r="B16" t="str">
            <v>NORTHSHORE</v>
          </cell>
          <cell r="C16">
            <v>18939.23</v>
          </cell>
          <cell r="D16">
            <v>182036636.84</v>
          </cell>
          <cell r="E16">
            <v>183345987.15000001</v>
          </cell>
        </row>
        <row r="17">
          <cell r="A17" t="str">
            <v>31002</v>
          </cell>
          <cell r="B17" t="str">
            <v>EVERETT</v>
          </cell>
          <cell r="C17">
            <v>18168.747777777775</v>
          </cell>
          <cell r="D17">
            <v>180924327.37</v>
          </cell>
          <cell r="E17">
            <v>180736988.63999999</v>
          </cell>
        </row>
        <row r="18">
          <cell r="A18" t="str">
            <v>17401</v>
          </cell>
          <cell r="B18" t="str">
            <v>HIGHLINE</v>
          </cell>
          <cell r="C18">
            <v>17420.107777777775</v>
          </cell>
          <cell r="D18">
            <v>180025984.94</v>
          </cell>
          <cell r="E18">
            <v>180575058.66</v>
          </cell>
        </row>
        <row r="19">
          <cell r="A19" t="str">
            <v>27403</v>
          </cell>
          <cell r="B19" t="str">
            <v>BETHEL</v>
          </cell>
          <cell r="C19">
            <v>17326.03222222222</v>
          </cell>
          <cell r="D19">
            <v>160388735.02000001</v>
          </cell>
          <cell r="E19">
            <v>162292880.49000001</v>
          </cell>
        </row>
        <row r="20">
          <cell r="A20" t="str">
            <v>17405</v>
          </cell>
          <cell r="B20" t="str">
            <v>BELLEVUE</v>
          </cell>
          <cell r="C20">
            <v>16636.486666666668</v>
          </cell>
          <cell r="D20">
            <v>168401582.31</v>
          </cell>
          <cell r="E20">
            <v>170897543.65000001</v>
          </cell>
        </row>
        <row r="21">
          <cell r="A21" t="str">
            <v>17411</v>
          </cell>
          <cell r="B21" t="str">
            <v>ISSAQUAH</v>
          </cell>
          <cell r="C21">
            <v>16079.538888888885</v>
          </cell>
          <cell r="D21">
            <v>141831471.09</v>
          </cell>
          <cell r="E21">
            <v>142046757.18000001</v>
          </cell>
        </row>
        <row r="22">
          <cell r="A22" t="str">
            <v>03017</v>
          </cell>
          <cell r="B22" t="str">
            <v>KENNEWICK</v>
          </cell>
          <cell r="C22">
            <v>15051.054444444446</v>
          </cell>
          <cell r="D22">
            <v>138391178.72</v>
          </cell>
          <cell r="E22">
            <v>145093243.66</v>
          </cell>
        </row>
        <row r="23">
          <cell r="A23" t="str">
            <v>39007</v>
          </cell>
          <cell r="B23" t="str">
            <v>YAKIMA</v>
          </cell>
          <cell r="C23">
            <v>14374.248888888887</v>
          </cell>
          <cell r="D23">
            <v>147995899.91</v>
          </cell>
          <cell r="E23">
            <v>150269033.87</v>
          </cell>
        </row>
        <row r="24">
          <cell r="A24" t="str">
            <v>17408</v>
          </cell>
          <cell r="B24" t="str">
            <v>AUBURN</v>
          </cell>
          <cell r="C24">
            <v>14311.561111111112</v>
          </cell>
          <cell r="D24">
            <v>132375225.16</v>
          </cell>
          <cell r="E24">
            <v>133884114.84</v>
          </cell>
        </row>
        <row r="25">
          <cell r="A25" t="str">
            <v>31006</v>
          </cell>
          <cell r="B25" t="str">
            <v>MUKILTEO</v>
          </cell>
          <cell r="C25">
            <v>14279.698888888888</v>
          </cell>
          <cell r="D25">
            <v>133883064.28</v>
          </cell>
          <cell r="E25">
            <v>134833531.59999999</v>
          </cell>
        </row>
        <row r="26">
          <cell r="A26" t="str">
            <v>17403</v>
          </cell>
          <cell r="B26" t="str">
            <v>RENTON</v>
          </cell>
          <cell r="C26">
            <v>13443.231111111112</v>
          </cell>
          <cell r="D26">
            <v>128014472.48</v>
          </cell>
          <cell r="E26">
            <v>128847994.56999999</v>
          </cell>
        </row>
        <row r="27">
          <cell r="A27" t="str">
            <v>34003</v>
          </cell>
          <cell r="B27" t="str">
            <v>NORTH THURSTON</v>
          </cell>
          <cell r="C27">
            <v>13336.043333333335</v>
          </cell>
          <cell r="D27">
            <v>123372516.31999999</v>
          </cell>
          <cell r="E27">
            <v>124495302.08</v>
          </cell>
        </row>
        <row r="28">
          <cell r="A28" t="str">
            <v>11001</v>
          </cell>
          <cell r="B28" t="str">
            <v>PASCO</v>
          </cell>
          <cell r="C28">
            <v>13024.54888888889</v>
          </cell>
          <cell r="D28">
            <v>121438883.03</v>
          </cell>
          <cell r="E28">
            <v>128344039.09</v>
          </cell>
        </row>
        <row r="29">
          <cell r="A29" t="str">
            <v>06119</v>
          </cell>
          <cell r="B29" t="str">
            <v>BATTLE GROUND</v>
          </cell>
          <cell r="C29">
            <v>12763.797777777774</v>
          </cell>
          <cell r="D29">
            <v>113639396.40000001</v>
          </cell>
          <cell r="E29">
            <v>111325392.37</v>
          </cell>
        </row>
        <row r="30">
          <cell r="A30" t="str">
            <v>32356</v>
          </cell>
          <cell r="B30" t="str">
            <v>CENTRAL VALLEY</v>
          </cell>
          <cell r="C30">
            <v>12077.834444444445</v>
          </cell>
          <cell r="D30">
            <v>110763893.83</v>
          </cell>
          <cell r="E30">
            <v>111839245.27</v>
          </cell>
        </row>
        <row r="31">
          <cell r="A31" t="str">
            <v>18401</v>
          </cell>
          <cell r="B31" t="str">
            <v>CENTRAL KITSAP</v>
          </cell>
          <cell r="C31">
            <v>11692.572222222223</v>
          </cell>
          <cell r="D31">
            <v>116069097.52</v>
          </cell>
          <cell r="E31">
            <v>115996607.56</v>
          </cell>
        </row>
        <row r="32">
          <cell r="A32" t="str">
            <v>27400</v>
          </cell>
          <cell r="B32" t="str">
            <v>CLOVER PARK</v>
          </cell>
          <cell r="C32">
            <v>11342.100000000002</v>
          </cell>
          <cell r="D32">
            <v>131353174.79000001</v>
          </cell>
          <cell r="E32">
            <v>133934301.04000001</v>
          </cell>
        </row>
        <row r="33">
          <cell r="A33" t="str">
            <v>31025</v>
          </cell>
          <cell r="B33" t="str">
            <v>MARYSVILLE</v>
          </cell>
          <cell r="C33">
            <v>11320.842222222223</v>
          </cell>
          <cell r="D33">
            <v>110654822.66</v>
          </cell>
          <cell r="E33">
            <v>110941230.14</v>
          </cell>
        </row>
        <row r="34">
          <cell r="A34" t="str">
            <v>37501</v>
          </cell>
          <cell r="B34" t="str">
            <v>BELLINGHAM</v>
          </cell>
          <cell r="C34">
            <v>10317.556666666667</v>
          </cell>
          <cell r="D34">
            <v>99108069.329999998</v>
          </cell>
          <cell r="E34">
            <v>99388768.150000006</v>
          </cell>
        </row>
        <row r="35">
          <cell r="A35" t="str">
            <v>03400</v>
          </cell>
          <cell r="B35" t="str">
            <v>RICHLAND</v>
          </cell>
          <cell r="C35">
            <v>10170.452222222222</v>
          </cell>
          <cell r="D35">
            <v>93579288.120000005</v>
          </cell>
          <cell r="E35">
            <v>95796183.060000002</v>
          </cell>
        </row>
        <row r="36">
          <cell r="A36">
            <v>21</v>
          </cell>
          <cell r="C36">
            <v>301927.18111111113</v>
          </cell>
          <cell r="D36">
            <v>2899978071.0999994</v>
          </cell>
          <cell r="E36">
            <v>2931889272.7399998</v>
          </cell>
        </row>
        <row r="37">
          <cell r="A37" t="str">
            <v>18402</v>
          </cell>
          <cell r="B37" t="str">
            <v>SOUTH KITSAP</v>
          </cell>
          <cell r="C37">
            <v>9904.3811111111136</v>
          </cell>
          <cell r="D37">
            <v>91194835.510000005</v>
          </cell>
          <cell r="E37">
            <v>91588170.730000004</v>
          </cell>
        </row>
        <row r="38">
          <cell r="A38" t="str">
            <v>31201</v>
          </cell>
          <cell r="B38" t="str">
            <v>SNOHOMISH</v>
          </cell>
          <cell r="C38">
            <v>9387.7433333333338</v>
          </cell>
          <cell r="D38">
            <v>87042719.269999996</v>
          </cell>
          <cell r="E38">
            <v>86944766.569999993</v>
          </cell>
        </row>
        <row r="39">
          <cell r="A39" t="str">
            <v>27401</v>
          </cell>
          <cell r="B39" t="str">
            <v>PENINSULA</v>
          </cell>
          <cell r="C39">
            <v>9098.4111111111106</v>
          </cell>
          <cell r="D39">
            <v>84637994.680000007</v>
          </cell>
          <cell r="E39">
            <v>84345459.5</v>
          </cell>
        </row>
        <row r="40">
          <cell r="A40" t="str">
            <v>32354</v>
          </cell>
          <cell r="B40" t="str">
            <v>MEAD</v>
          </cell>
          <cell r="C40">
            <v>9079.1644444444446</v>
          </cell>
          <cell r="D40">
            <v>81173195.569999993</v>
          </cell>
          <cell r="E40">
            <v>81477074.099999994</v>
          </cell>
        </row>
        <row r="41">
          <cell r="A41" t="str">
            <v>34111</v>
          </cell>
          <cell r="B41" t="str">
            <v>OLYMPIA</v>
          </cell>
          <cell r="C41">
            <v>9045.5922222222216</v>
          </cell>
          <cell r="D41">
            <v>82713932.629999995</v>
          </cell>
          <cell r="E41">
            <v>84742299.810000002</v>
          </cell>
        </row>
        <row r="42">
          <cell r="A42" t="str">
            <v>17412</v>
          </cell>
          <cell r="B42" t="str">
            <v>SHORELINE</v>
          </cell>
          <cell r="C42">
            <v>8844.2633333333342</v>
          </cell>
          <cell r="D42">
            <v>87928339.719999999</v>
          </cell>
          <cell r="E42">
            <v>91230369.989999995</v>
          </cell>
        </row>
        <row r="43">
          <cell r="A43" t="str">
            <v>27320</v>
          </cell>
          <cell r="B43" t="str">
            <v>SUMNER</v>
          </cell>
          <cell r="C43">
            <v>7963.9155555555544</v>
          </cell>
          <cell r="D43">
            <v>75191701.019999996</v>
          </cell>
          <cell r="E43">
            <v>75099343.189999998</v>
          </cell>
        </row>
        <row r="44">
          <cell r="A44" t="str">
            <v>31103</v>
          </cell>
          <cell r="B44" t="str">
            <v>MONROE</v>
          </cell>
          <cell r="C44">
            <v>7540.7800000000007</v>
          </cell>
          <cell r="D44">
            <v>63655588.759999998</v>
          </cell>
          <cell r="E44">
            <v>64177730.32</v>
          </cell>
        </row>
        <row r="45">
          <cell r="A45" t="str">
            <v>31004</v>
          </cell>
          <cell r="B45" t="str">
            <v>LAKE STEVENS</v>
          </cell>
          <cell r="C45">
            <v>7464.8</v>
          </cell>
          <cell r="D45">
            <v>68268943.939999998</v>
          </cell>
          <cell r="E45">
            <v>68359576.730000004</v>
          </cell>
        </row>
        <row r="46">
          <cell r="A46" t="str">
            <v>04246</v>
          </cell>
          <cell r="B46" t="str">
            <v>WENATCHEE</v>
          </cell>
          <cell r="C46">
            <v>7319.9222222222224</v>
          </cell>
          <cell r="D46">
            <v>69833466.829999998</v>
          </cell>
          <cell r="E46">
            <v>72062491.640000001</v>
          </cell>
        </row>
        <row r="47">
          <cell r="A47" t="str">
            <v>27402</v>
          </cell>
          <cell r="B47" t="str">
            <v>FRANKLIN PIERCE</v>
          </cell>
          <cell r="C47">
            <v>7292.782222222223</v>
          </cell>
          <cell r="D47">
            <v>71506951.709999993</v>
          </cell>
          <cell r="E47">
            <v>73069723.230000004</v>
          </cell>
        </row>
        <row r="48">
          <cell r="A48" t="str">
            <v>13161</v>
          </cell>
          <cell r="B48" t="str">
            <v>MOSES LAKE</v>
          </cell>
          <cell r="C48">
            <v>7234.08</v>
          </cell>
          <cell r="D48">
            <v>69582052.819999993</v>
          </cell>
          <cell r="E48">
            <v>69584275.319999993</v>
          </cell>
        </row>
        <row r="49">
          <cell r="A49" t="str">
            <v>17409</v>
          </cell>
          <cell r="B49" t="str">
            <v>TAHOMA</v>
          </cell>
          <cell r="C49">
            <v>7044.243333333332</v>
          </cell>
          <cell r="D49">
            <v>63290018.840000004</v>
          </cell>
          <cell r="E49">
            <v>64417490.229999997</v>
          </cell>
        </row>
        <row r="50">
          <cell r="A50" t="str">
            <v>08122</v>
          </cell>
          <cell r="B50" t="str">
            <v>LONGVIEW</v>
          </cell>
          <cell r="C50">
            <v>6885.536666666666</v>
          </cell>
          <cell r="D50">
            <v>68298823.900000006</v>
          </cell>
          <cell r="E50">
            <v>67897477.200000003</v>
          </cell>
        </row>
        <row r="51">
          <cell r="A51" t="str">
            <v>34033</v>
          </cell>
          <cell r="B51" t="str">
            <v>TUMWATER</v>
          </cell>
          <cell r="C51">
            <v>6568.4877777777783</v>
          </cell>
          <cell r="D51">
            <v>61056636.579999998</v>
          </cell>
          <cell r="E51">
            <v>61523970.909999996</v>
          </cell>
        </row>
        <row r="52">
          <cell r="A52" t="str">
            <v>18400</v>
          </cell>
          <cell r="B52" t="str">
            <v>NORTH KITSAP</v>
          </cell>
          <cell r="C52">
            <v>6521.5555555555566</v>
          </cell>
          <cell r="D52">
            <v>63768952.450000003</v>
          </cell>
          <cell r="E52">
            <v>64284698.770000003</v>
          </cell>
        </row>
        <row r="53">
          <cell r="A53" t="str">
            <v>36140</v>
          </cell>
          <cell r="B53" t="str">
            <v>WALLA WALLA</v>
          </cell>
          <cell r="C53">
            <v>5933.6644444444446</v>
          </cell>
          <cell r="D53">
            <v>58926085.939999998</v>
          </cell>
          <cell r="E53">
            <v>61264625.079999998</v>
          </cell>
        </row>
        <row r="54">
          <cell r="A54" t="str">
            <v>29320</v>
          </cell>
          <cell r="B54" t="str">
            <v>MT VERNON</v>
          </cell>
          <cell r="C54">
            <v>5837.2666666666673</v>
          </cell>
          <cell r="D54">
            <v>60886724.219999999</v>
          </cell>
          <cell r="E54">
            <v>61793531.18</v>
          </cell>
        </row>
        <row r="55">
          <cell r="A55" t="str">
            <v>17410</v>
          </cell>
          <cell r="B55" t="str">
            <v>SNOQUALMIE VALLEY</v>
          </cell>
          <cell r="C55">
            <v>5677.1633333333348</v>
          </cell>
          <cell r="D55">
            <v>50592288.579999998</v>
          </cell>
          <cell r="E55">
            <v>49273946.909999996</v>
          </cell>
        </row>
        <row r="56">
          <cell r="A56" t="str">
            <v>39201</v>
          </cell>
          <cell r="B56" t="str">
            <v>SUNNYSIDE</v>
          </cell>
          <cell r="C56">
            <v>5653.4955555555553</v>
          </cell>
          <cell r="D56">
            <v>58746820.32</v>
          </cell>
          <cell r="E56">
            <v>60707132.640000001</v>
          </cell>
        </row>
        <row r="57">
          <cell r="A57" t="str">
            <v>06117</v>
          </cell>
          <cell r="B57" t="str">
            <v>CAMAS</v>
          </cell>
          <cell r="C57">
            <v>5512.6055555555558</v>
          </cell>
          <cell r="D57">
            <v>48511498.990000002</v>
          </cell>
          <cell r="E57">
            <v>49661182.789999999</v>
          </cell>
        </row>
        <row r="58">
          <cell r="A58" t="str">
            <v>15201</v>
          </cell>
          <cell r="B58" t="str">
            <v>OAK HARBOR</v>
          </cell>
          <cell r="C58">
            <v>5442.5066666666671</v>
          </cell>
          <cell r="D58">
            <v>47605698.829999998</v>
          </cell>
          <cell r="E58">
            <v>49446495.420000002</v>
          </cell>
        </row>
        <row r="59">
          <cell r="A59" t="str">
            <v>09206</v>
          </cell>
          <cell r="B59" t="str">
            <v>EASTMONT</v>
          </cell>
          <cell r="C59">
            <v>5439.4600000000009</v>
          </cell>
          <cell r="D59">
            <v>52402550.149999999</v>
          </cell>
          <cell r="E59">
            <v>53212257.189999998</v>
          </cell>
        </row>
        <row r="60">
          <cell r="A60" t="str">
            <v>31016</v>
          </cell>
          <cell r="B60" t="str">
            <v>ARLINGTON</v>
          </cell>
          <cell r="C60">
            <v>5320.1555555555542</v>
          </cell>
          <cell r="D60">
            <v>47860075.950000003</v>
          </cell>
          <cell r="E60">
            <v>48250853.109999999</v>
          </cell>
        </row>
        <row r="61">
          <cell r="A61" t="str">
            <v>34002</v>
          </cell>
          <cell r="B61" t="str">
            <v>YELM</v>
          </cell>
          <cell r="C61">
            <v>5279.5533333333342</v>
          </cell>
          <cell r="D61">
            <v>46406156.359999999</v>
          </cell>
          <cell r="E61">
            <v>47891072.759999998</v>
          </cell>
        </row>
        <row r="62">
          <cell r="A62" t="str">
            <v>27083</v>
          </cell>
          <cell r="B62" t="str">
            <v>UNIVERSITY PLACE</v>
          </cell>
          <cell r="C62">
            <v>5251.3166666666666</v>
          </cell>
          <cell r="D62">
            <v>50034616.18</v>
          </cell>
          <cell r="E62">
            <v>50114018.350000001</v>
          </cell>
        </row>
        <row r="63">
          <cell r="A63" t="str">
            <v>31401</v>
          </cell>
          <cell r="B63" t="str">
            <v>STANWOOD</v>
          </cell>
          <cell r="C63">
            <v>5165.2244444444441</v>
          </cell>
          <cell r="D63">
            <v>48450950.469999999</v>
          </cell>
          <cell r="E63">
            <v>48252339.049999997</v>
          </cell>
        </row>
        <row r="64">
          <cell r="A64" t="str">
            <v>18100</v>
          </cell>
          <cell r="B64" t="str">
            <v>BREMERTON</v>
          </cell>
          <cell r="C64">
            <v>5146.123333333333</v>
          </cell>
          <cell r="D64">
            <v>53221482.869999997</v>
          </cell>
          <cell r="E64">
            <v>55250096.710000001</v>
          </cell>
        </row>
        <row r="65">
          <cell r="A65" t="str">
            <v>37502</v>
          </cell>
          <cell r="B65" t="str">
            <v>FERNDALE</v>
          </cell>
          <cell r="C65">
            <v>5140.8711111111115</v>
          </cell>
          <cell r="D65">
            <v>49247601.009999998</v>
          </cell>
          <cell r="E65">
            <v>50607702.200000003</v>
          </cell>
        </row>
        <row r="66">
          <cell r="A66" t="str">
            <v>27001</v>
          </cell>
          <cell r="B66" t="str">
            <v>STEILACOOM HIST.</v>
          </cell>
          <cell r="C66">
            <v>5031.2677777777772</v>
          </cell>
          <cell r="D66">
            <v>34792326.729999997</v>
          </cell>
          <cell r="E66">
            <v>37164436.530000001</v>
          </cell>
        </row>
        <row r="67">
          <cell r="A67">
            <v>30</v>
          </cell>
          <cell r="C67">
            <v>203026.33333333331</v>
          </cell>
          <cell r="D67">
            <v>1896829030.8299999</v>
          </cell>
          <cell r="E67">
            <v>1923694608.1600003</v>
          </cell>
        </row>
        <row r="68">
          <cell r="A68" t="str">
            <v>08458</v>
          </cell>
          <cell r="B68" t="str">
            <v>KELSO</v>
          </cell>
          <cell r="C68">
            <v>4957.4611111111108</v>
          </cell>
          <cell r="D68">
            <v>46373142.280000001</v>
          </cell>
          <cell r="E68">
            <v>46906679.659999996</v>
          </cell>
        </row>
        <row r="69">
          <cell r="A69" t="str">
            <v>39208</v>
          </cell>
          <cell r="B69" t="str">
            <v>WEST VALLEY-Yakima</v>
          </cell>
          <cell r="C69">
            <v>4718.5344444444454</v>
          </cell>
          <cell r="D69">
            <v>42396588.719999999</v>
          </cell>
          <cell r="E69">
            <v>43133166.210000001</v>
          </cell>
        </row>
        <row r="70">
          <cell r="A70" t="str">
            <v>17216</v>
          </cell>
          <cell r="B70" t="str">
            <v>ENUMCLAW</v>
          </cell>
          <cell r="C70">
            <v>4342.9400000000005</v>
          </cell>
          <cell r="D70">
            <v>42498956.899999999</v>
          </cell>
          <cell r="E70">
            <v>42290128.960000001</v>
          </cell>
        </row>
        <row r="71">
          <cell r="A71" t="str">
            <v>32361</v>
          </cell>
          <cell r="B71" t="str">
            <v>EAST VALLEY-Spokane</v>
          </cell>
          <cell r="C71">
            <v>4198.0855555555554</v>
          </cell>
          <cell r="D71">
            <v>42319173.640000001</v>
          </cell>
          <cell r="E71">
            <v>42019376.119999997</v>
          </cell>
        </row>
        <row r="72">
          <cell r="A72" t="str">
            <v>27416</v>
          </cell>
          <cell r="B72" t="str">
            <v>WHITE RIVER</v>
          </cell>
          <cell r="C72">
            <v>4192.3433333333332</v>
          </cell>
          <cell r="D72">
            <v>38643003.579999998</v>
          </cell>
          <cell r="E72">
            <v>40129340.409999996</v>
          </cell>
        </row>
        <row r="73">
          <cell r="A73" t="str">
            <v>29101</v>
          </cell>
          <cell r="B73" t="str">
            <v>SEDRO WOOLLEY</v>
          </cell>
          <cell r="C73">
            <v>4181.5666666666666</v>
          </cell>
          <cell r="D73">
            <v>40130771.759999998</v>
          </cell>
          <cell r="E73">
            <v>40802585.030000001</v>
          </cell>
        </row>
        <row r="74">
          <cell r="A74" t="str">
            <v>05121</v>
          </cell>
          <cell r="B74" t="str">
            <v>PORT ANGELES</v>
          </cell>
          <cell r="C74">
            <v>4139.9911111111114</v>
          </cell>
          <cell r="D74">
            <v>40446691.369999997</v>
          </cell>
          <cell r="E74">
            <v>41227870.990000002</v>
          </cell>
        </row>
        <row r="75">
          <cell r="A75" t="str">
            <v>23309</v>
          </cell>
          <cell r="B75" t="str">
            <v>SHELTON</v>
          </cell>
          <cell r="C75">
            <v>4096.3833333333332</v>
          </cell>
          <cell r="D75">
            <v>41970862.329999998</v>
          </cell>
          <cell r="E75">
            <v>42617752.210000001</v>
          </cell>
        </row>
        <row r="76">
          <cell r="A76" t="str">
            <v>18303</v>
          </cell>
          <cell r="B76" t="str">
            <v>BAINBRIDGE</v>
          </cell>
          <cell r="C76">
            <v>3940.7955555555554</v>
          </cell>
          <cell r="D76">
            <v>37409323.329999998</v>
          </cell>
          <cell r="E76">
            <v>37574572.340000004</v>
          </cell>
        </row>
        <row r="77">
          <cell r="A77" t="str">
            <v>17400</v>
          </cell>
          <cell r="B77" t="str">
            <v>MERCER ISLAND</v>
          </cell>
          <cell r="C77">
            <v>3927.3466666666668</v>
          </cell>
          <cell r="D77">
            <v>39057485.390000001</v>
          </cell>
          <cell r="E77">
            <v>39544433.07</v>
          </cell>
        </row>
        <row r="78">
          <cell r="A78" t="str">
            <v>29100</v>
          </cell>
          <cell r="B78" t="str">
            <v>BURLINGTON EDISON</v>
          </cell>
          <cell r="C78">
            <v>3804.6444444444442</v>
          </cell>
          <cell r="D78">
            <v>35568690.75</v>
          </cell>
          <cell r="E78">
            <v>36108430.43</v>
          </cell>
        </row>
        <row r="79">
          <cell r="A79" t="str">
            <v>32363</v>
          </cell>
          <cell r="B79" t="str">
            <v>WEST VALLEY-Spokane</v>
          </cell>
          <cell r="C79">
            <v>3752.7455555555557</v>
          </cell>
          <cell r="D79">
            <v>35966200.170000002</v>
          </cell>
          <cell r="E79">
            <v>36327664.82</v>
          </cell>
        </row>
        <row r="80">
          <cell r="A80" t="str">
            <v>32360</v>
          </cell>
          <cell r="B80" t="str">
            <v>CHENEY</v>
          </cell>
          <cell r="C80">
            <v>3694.6688888888889</v>
          </cell>
          <cell r="D80">
            <v>37221702.140000001</v>
          </cell>
          <cell r="E80">
            <v>37443326.039999999</v>
          </cell>
        </row>
        <row r="81">
          <cell r="A81" t="str">
            <v>27417</v>
          </cell>
          <cell r="B81" t="str">
            <v>FIFE</v>
          </cell>
          <cell r="C81">
            <v>3394.84</v>
          </cell>
          <cell r="D81">
            <v>30968892.890000001</v>
          </cell>
          <cell r="E81">
            <v>32018785.190000001</v>
          </cell>
        </row>
        <row r="82">
          <cell r="A82" t="str">
            <v>01147</v>
          </cell>
          <cell r="B82" t="str">
            <v>OTHELLO</v>
          </cell>
          <cell r="C82">
            <v>3346.0277777777783</v>
          </cell>
          <cell r="D82">
            <v>31157991.300000001</v>
          </cell>
          <cell r="E82">
            <v>32741376.98</v>
          </cell>
        </row>
        <row r="83">
          <cell r="A83" t="str">
            <v>21401</v>
          </cell>
          <cell r="B83" t="str">
            <v>CENTRALIA</v>
          </cell>
          <cell r="C83">
            <v>3316.7855555555557</v>
          </cell>
          <cell r="D83">
            <v>32526809.600000001</v>
          </cell>
          <cell r="E83">
            <v>32851402.760000002</v>
          </cell>
        </row>
        <row r="84">
          <cell r="A84" t="str">
            <v>39202</v>
          </cell>
          <cell r="B84" t="str">
            <v>TOPPENISH</v>
          </cell>
          <cell r="C84">
            <v>3285.4711111111114</v>
          </cell>
          <cell r="D84">
            <v>34361967.259999998</v>
          </cell>
          <cell r="E84">
            <v>35398800.5</v>
          </cell>
        </row>
        <row r="85">
          <cell r="A85" t="str">
            <v>39200</v>
          </cell>
          <cell r="B85" t="str">
            <v>GRANDVIEW</v>
          </cell>
          <cell r="C85">
            <v>3278.7544444444447</v>
          </cell>
          <cell r="D85">
            <v>30695588.010000002</v>
          </cell>
          <cell r="E85">
            <v>31764401.960000001</v>
          </cell>
        </row>
        <row r="86">
          <cell r="A86" t="str">
            <v>39119</v>
          </cell>
          <cell r="B86" t="str">
            <v>SELAH</v>
          </cell>
          <cell r="C86">
            <v>3258.0444444444438</v>
          </cell>
          <cell r="D86">
            <v>30965702.460000001</v>
          </cell>
          <cell r="E86">
            <v>31179867.219999999</v>
          </cell>
        </row>
        <row r="87">
          <cell r="A87" t="str">
            <v>14005</v>
          </cell>
          <cell r="B87" t="str">
            <v>ABERDEEN</v>
          </cell>
          <cell r="C87">
            <v>3256.37</v>
          </cell>
          <cell r="D87">
            <v>35151044.130000003</v>
          </cell>
          <cell r="E87">
            <v>36004364.310000002</v>
          </cell>
        </row>
        <row r="88">
          <cell r="A88" t="str">
            <v>39207</v>
          </cell>
          <cell r="B88" t="str">
            <v>WAPATO</v>
          </cell>
          <cell r="C88">
            <v>3160.3166666666666</v>
          </cell>
          <cell r="D88">
            <v>35126399.460000001</v>
          </cell>
          <cell r="E88">
            <v>34712901.350000001</v>
          </cell>
        </row>
        <row r="89">
          <cell r="A89" t="str">
            <v>17407</v>
          </cell>
          <cell r="B89" t="str">
            <v>RIVERVIEW</v>
          </cell>
          <cell r="C89">
            <v>3034.3688888888892</v>
          </cell>
          <cell r="D89">
            <v>27749320.690000001</v>
          </cell>
          <cell r="E89">
            <v>28150246.52</v>
          </cell>
        </row>
        <row r="90">
          <cell r="A90">
            <v>22</v>
          </cell>
          <cell r="C90">
            <v>83278.485555555555</v>
          </cell>
          <cell r="D90">
            <v>808706308.16000009</v>
          </cell>
          <cell r="E90">
            <v>820947473.08000004</v>
          </cell>
        </row>
        <row r="91">
          <cell r="A91" t="str">
            <v>06112</v>
          </cell>
          <cell r="B91" t="str">
            <v>WASHOUGAL</v>
          </cell>
          <cell r="C91">
            <v>2911.818888888889</v>
          </cell>
          <cell r="D91">
            <v>27518239.649999999</v>
          </cell>
          <cell r="E91">
            <v>27888125.440000001</v>
          </cell>
        </row>
        <row r="92">
          <cell r="A92" t="str">
            <v>19401</v>
          </cell>
          <cell r="B92" t="str">
            <v>ELLENSBURG</v>
          </cell>
          <cell r="C92">
            <v>2905.0277777777778</v>
          </cell>
          <cell r="D92">
            <v>27098525.690000001</v>
          </cell>
          <cell r="E92">
            <v>27460216.329999998</v>
          </cell>
        </row>
        <row r="93">
          <cell r="A93" t="str">
            <v>05323</v>
          </cell>
          <cell r="B93" t="str">
            <v>SEQUIM</v>
          </cell>
          <cell r="C93">
            <v>2861.0955555555552</v>
          </cell>
          <cell r="D93">
            <v>24019009.949999999</v>
          </cell>
          <cell r="E93">
            <v>24604070.350000001</v>
          </cell>
        </row>
        <row r="94">
          <cell r="A94" t="str">
            <v>21302</v>
          </cell>
          <cell r="B94" t="str">
            <v>CHEHALIS</v>
          </cell>
          <cell r="C94">
            <v>2833.661111111111</v>
          </cell>
          <cell r="D94">
            <v>28547151.84</v>
          </cell>
          <cell r="E94">
            <v>28603428.579999998</v>
          </cell>
        </row>
        <row r="95">
          <cell r="A95" t="str">
            <v>05402</v>
          </cell>
          <cell r="B95" t="str">
            <v>QUILLAYUTE VA</v>
          </cell>
          <cell r="C95">
            <v>2767.2344444444448</v>
          </cell>
          <cell r="D95">
            <v>20455842.07</v>
          </cell>
          <cell r="E95">
            <v>21016790.629999999</v>
          </cell>
        </row>
        <row r="96">
          <cell r="A96" t="str">
            <v>03116</v>
          </cell>
          <cell r="B96" t="str">
            <v>PROSSER</v>
          </cell>
          <cell r="C96">
            <v>2762.6188888888892</v>
          </cell>
          <cell r="D96">
            <v>27214550.969999999</v>
          </cell>
          <cell r="E96">
            <v>27887983.050000001</v>
          </cell>
        </row>
        <row r="97">
          <cell r="A97" t="str">
            <v>29103</v>
          </cell>
          <cell r="B97" t="str">
            <v>ANACORTES</v>
          </cell>
          <cell r="C97">
            <v>2709.1666666666665</v>
          </cell>
          <cell r="D97">
            <v>26860878.670000002</v>
          </cell>
          <cell r="E97">
            <v>27436646.379999999</v>
          </cell>
        </row>
        <row r="98">
          <cell r="A98" t="str">
            <v>37504</v>
          </cell>
          <cell r="B98" t="str">
            <v>LYNDEN</v>
          </cell>
          <cell r="C98">
            <v>2685.1422222222222</v>
          </cell>
          <cell r="D98">
            <v>23719269.010000002</v>
          </cell>
          <cell r="E98">
            <v>24452107.390000001</v>
          </cell>
        </row>
        <row r="99">
          <cell r="A99" t="str">
            <v>17406</v>
          </cell>
          <cell r="B99" t="str">
            <v>TUKWILA</v>
          </cell>
          <cell r="C99">
            <v>2684.7777777777778</v>
          </cell>
          <cell r="D99">
            <v>29329930.34</v>
          </cell>
          <cell r="E99">
            <v>29706281.629999999</v>
          </cell>
        </row>
        <row r="100">
          <cell r="A100" t="str">
            <v>39090</v>
          </cell>
          <cell r="B100" t="str">
            <v>EAST VALLEY-Yakima</v>
          </cell>
          <cell r="C100">
            <v>2679.4455555555555</v>
          </cell>
          <cell r="D100">
            <v>23939744.66</v>
          </cell>
          <cell r="E100">
            <v>24810148.27</v>
          </cell>
        </row>
        <row r="101">
          <cell r="A101" t="str">
            <v>02250</v>
          </cell>
          <cell r="B101" t="str">
            <v>CLARKSTON</v>
          </cell>
          <cell r="C101">
            <v>2626.402222222222</v>
          </cell>
          <cell r="D101">
            <v>26337996.52</v>
          </cell>
          <cell r="E101">
            <v>26788242.969999999</v>
          </cell>
        </row>
        <row r="102">
          <cell r="A102" t="str">
            <v>32414</v>
          </cell>
          <cell r="B102" t="str">
            <v>DEER PARK</v>
          </cell>
          <cell r="C102">
            <v>2436.4044444444439</v>
          </cell>
          <cell r="D102">
            <v>22141670.710000001</v>
          </cell>
          <cell r="E102">
            <v>22471175.050000001</v>
          </cell>
        </row>
        <row r="103">
          <cell r="A103" t="str">
            <v>31306</v>
          </cell>
          <cell r="B103" t="str">
            <v>LAKEWOOD</v>
          </cell>
          <cell r="C103">
            <v>2420.2766666666671</v>
          </cell>
          <cell r="D103">
            <v>23178105.870000001</v>
          </cell>
          <cell r="E103">
            <v>23218035.109999999</v>
          </cell>
        </row>
        <row r="104">
          <cell r="A104" t="str">
            <v>13144</v>
          </cell>
          <cell r="B104" t="str">
            <v>QUINCY</v>
          </cell>
          <cell r="C104">
            <v>2381.0100000000002</v>
          </cell>
          <cell r="D104">
            <v>24507892.649999999</v>
          </cell>
          <cell r="E104">
            <v>25131293.68</v>
          </cell>
        </row>
        <row r="105">
          <cell r="A105" t="str">
            <v>33115</v>
          </cell>
          <cell r="B105" t="str">
            <v>COLVILLE</v>
          </cell>
          <cell r="C105">
            <v>2369.7066666666665</v>
          </cell>
          <cell r="D105">
            <v>21401910.539999999</v>
          </cell>
          <cell r="E105">
            <v>21275919.66</v>
          </cell>
        </row>
        <row r="106">
          <cell r="A106" t="str">
            <v>38267</v>
          </cell>
          <cell r="B106" t="str">
            <v>PULLMAN</v>
          </cell>
          <cell r="C106">
            <v>2260.8055555555557</v>
          </cell>
          <cell r="D106">
            <v>20271696.989999998</v>
          </cell>
          <cell r="E106">
            <v>20765360.59</v>
          </cell>
        </row>
        <row r="107">
          <cell r="A107" t="str">
            <v>13165</v>
          </cell>
          <cell r="B107" t="str">
            <v>EPHRATA</v>
          </cell>
          <cell r="C107">
            <v>2225.7855555555557</v>
          </cell>
          <cell r="D107">
            <v>19897559.52</v>
          </cell>
          <cell r="E107">
            <v>21169850</v>
          </cell>
        </row>
        <row r="108">
          <cell r="A108" t="str">
            <v>31332</v>
          </cell>
          <cell r="B108" t="str">
            <v>GRANITE FALLS</v>
          </cell>
          <cell r="C108">
            <v>2222.7766666666666</v>
          </cell>
          <cell r="D108">
            <v>21231276.149999999</v>
          </cell>
          <cell r="E108">
            <v>20566386.190000001</v>
          </cell>
        </row>
        <row r="109">
          <cell r="A109" t="str">
            <v>34401</v>
          </cell>
          <cell r="B109" t="str">
            <v>ROCHESTER</v>
          </cell>
          <cell r="C109">
            <v>2198.6755555555555</v>
          </cell>
          <cell r="D109">
            <v>21311912.07</v>
          </cell>
          <cell r="E109">
            <v>21970564.75</v>
          </cell>
        </row>
        <row r="110">
          <cell r="A110" t="str">
            <v>27344</v>
          </cell>
          <cell r="B110" t="str">
            <v>ORTING</v>
          </cell>
          <cell r="C110">
            <v>2187.557777777778</v>
          </cell>
          <cell r="D110">
            <v>19167806.32</v>
          </cell>
          <cell r="E110">
            <v>19536191.960000001</v>
          </cell>
        </row>
        <row r="111">
          <cell r="A111" t="str">
            <v>23403</v>
          </cell>
          <cell r="B111" t="str">
            <v>NORTH MASON</v>
          </cell>
          <cell r="C111">
            <v>2177.5133333333333</v>
          </cell>
          <cell r="D111">
            <v>20364491.91</v>
          </cell>
          <cell r="E111">
            <v>20455235.050000001</v>
          </cell>
        </row>
        <row r="112">
          <cell r="A112" t="str">
            <v>08404</v>
          </cell>
          <cell r="B112" t="str">
            <v>WOODLAND</v>
          </cell>
          <cell r="C112">
            <v>2151.701111111111</v>
          </cell>
          <cell r="D112">
            <v>20219203.350000001</v>
          </cell>
          <cell r="E112">
            <v>20740096.199999999</v>
          </cell>
        </row>
        <row r="113">
          <cell r="A113" t="str">
            <v>37503</v>
          </cell>
          <cell r="B113" t="str">
            <v>BLAINE</v>
          </cell>
          <cell r="C113">
            <v>2135.42</v>
          </cell>
          <cell r="D113">
            <v>20988830.93</v>
          </cell>
          <cell r="E113">
            <v>21142180.149999999</v>
          </cell>
        </row>
        <row r="114">
          <cell r="A114" t="str">
            <v>31311</v>
          </cell>
          <cell r="B114" t="str">
            <v>SULTAN</v>
          </cell>
          <cell r="C114">
            <v>2113.7644444444441</v>
          </cell>
          <cell r="D114">
            <v>19972810.420000002</v>
          </cell>
          <cell r="E114">
            <v>19906825.289999999</v>
          </cell>
        </row>
        <row r="115">
          <cell r="A115" t="str">
            <v>37507</v>
          </cell>
          <cell r="B115" t="str">
            <v>MOUNT BAKER</v>
          </cell>
          <cell r="C115">
            <v>2093.7555555555559</v>
          </cell>
          <cell r="D115">
            <v>21946373.539999999</v>
          </cell>
          <cell r="E115">
            <v>23127216.109999999</v>
          </cell>
        </row>
        <row r="116">
          <cell r="A116" t="str">
            <v>06122</v>
          </cell>
          <cell r="B116" t="str">
            <v>RIDGEFIELD</v>
          </cell>
          <cell r="C116">
            <v>2066.7300000000005</v>
          </cell>
          <cell r="D116">
            <v>18054098.539999999</v>
          </cell>
          <cell r="E116">
            <v>17980222.440000001</v>
          </cell>
        </row>
        <row r="117">
          <cell r="A117" t="str">
            <v>32326</v>
          </cell>
          <cell r="B117" t="str">
            <v>MEDICAL LAKE</v>
          </cell>
          <cell r="C117">
            <v>2063.2155555555555</v>
          </cell>
          <cell r="D117">
            <v>19747270.59</v>
          </cell>
          <cell r="E117">
            <v>21014491.32</v>
          </cell>
        </row>
        <row r="118">
          <cell r="A118">
            <v>27</v>
          </cell>
          <cell r="C118">
            <v>65931.490000000005</v>
          </cell>
          <cell r="D118">
            <v>619444049.46999991</v>
          </cell>
          <cell r="E118">
            <v>631125084.57000005</v>
          </cell>
        </row>
        <row r="119">
          <cell r="A119" t="str">
            <v>06098</v>
          </cell>
          <cell r="B119" t="str">
            <v>HOCKINSON</v>
          </cell>
          <cell r="C119">
            <v>1986.5911111111111</v>
          </cell>
          <cell r="D119">
            <v>17637474.489999998</v>
          </cell>
          <cell r="E119">
            <v>17673495.120000001</v>
          </cell>
        </row>
        <row r="120">
          <cell r="A120" t="str">
            <v>27404</v>
          </cell>
          <cell r="B120" t="str">
            <v>EATONVILLE</v>
          </cell>
          <cell r="C120">
            <v>1982.5666666666666</v>
          </cell>
          <cell r="D120">
            <v>18121167.190000001</v>
          </cell>
          <cell r="E120">
            <v>18581408.989999998</v>
          </cell>
        </row>
        <row r="121">
          <cell r="A121" t="str">
            <v>14028</v>
          </cell>
          <cell r="B121" t="str">
            <v>HOQUIAM</v>
          </cell>
          <cell r="C121">
            <v>1899.9711111111108</v>
          </cell>
          <cell r="D121">
            <v>19184693.300000001</v>
          </cell>
          <cell r="E121">
            <v>19773150.920000002</v>
          </cell>
        </row>
        <row r="122">
          <cell r="A122" t="str">
            <v>37505</v>
          </cell>
          <cell r="B122" t="str">
            <v>MERIDIAN</v>
          </cell>
          <cell r="C122">
            <v>1891.9155555555556</v>
          </cell>
          <cell r="D122">
            <v>15779897.619999999</v>
          </cell>
          <cell r="E122">
            <v>16411629.75</v>
          </cell>
        </row>
        <row r="123">
          <cell r="A123" t="str">
            <v>11051</v>
          </cell>
          <cell r="B123" t="str">
            <v>NORTH FRANKLIN</v>
          </cell>
          <cell r="C123">
            <v>1836.2566666666669</v>
          </cell>
          <cell r="D123">
            <v>18557284.440000001</v>
          </cell>
          <cell r="E123">
            <v>19374883.5</v>
          </cell>
        </row>
        <row r="124">
          <cell r="A124" t="str">
            <v>13073</v>
          </cell>
          <cell r="B124" t="str">
            <v>WAHLUKE</v>
          </cell>
          <cell r="C124">
            <v>1825.1288888888892</v>
          </cell>
          <cell r="D124">
            <v>19217840.48</v>
          </cell>
          <cell r="E124">
            <v>19966277.460000001</v>
          </cell>
        </row>
        <row r="125">
          <cell r="A125" t="str">
            <v>15206</v>
          </cell>
          <cell r="B125" t="str">
            <v>SOUTH WHIDBEY</v>
          </cell>
          <cell r="C125">
            <v>1818.4344444444446</v>
          </cell>
          <cell r="D125">
            <v>18012900.850000001</v>
          </cell>
          <cell r="E125">
            <v>17659346.129999999</v>
          </cell>
        </row>
        <row r="126">
          <cell r="A126" t="str">
            <v>14068</v>
          </cell>
          <cell r="B126" t="str">
            <v>ELMA</v>
          </cell>
          <cell r="C126">
            <v>1705.8766666666663</v>
          </cell>
          <cell r="D126">
            <v>16816022.199999999</v>
          </cell>
          <cell r="E126">
            <v>17077354.449999999</v>
          </cell>
        </row>
        <row r="127">
          <cell r="A127" t="str">
            <v>32416</v>
          </cell>
          <cell r="B127" t="str">
            <v>RIVERSIDE</v>
          </cell>
          <cell r="C127">
            <v>1671.4311111111108</v>
          </cell>
          <cell r="D127">
            <v>16959602.57</v>
          </cell>
          <cell r="E127">
            <v>17381456.609999999</v>
          </cell>
        </row>
        <row r="128">
          <cell r="A128" t="str">
            <v>32325</v>
          </cell>
          <cell r="B128" t="str">
            <v>NINE MILE FALLS</v>
          </cell>
          <cell r="C128">
            <v>1654.3433333333335</v>
          </cell>
          <cell r="D128">
            <v>15162336.109999999</v>
          </cell>
          <cell r="E128">
            <v>15403630.17</v>
          </cell>
        </row>
        <row r="129">
          <cell r="A129" t="str">
            <v>24019</v>
          </cell>
          <cell r="B129" t="str">
            <v>OMAK</v>
          </cell>
          <cell r="C129">
            <v>1642.7655555555561</v>
          </cell>
          <cell r="D129">
            <v>17115651.050000001</v>
          </cell>
          <cell r="E129">
            <v>17029500.600000001</v>
          </cell>
        </row>
        <row r="130">
          <cell r="A130" t="str">
            <v>37506</v>
          </cell>
          <cell r="B130" t="str">
            <v>NOOKSACK VALLEY</v>
          </cell>
          <cell r="C130">
            <v>1592.6077777777778</v>
          </cell>
          <cell r="D130">
            <v>16749345.140000001</v>
          </cell>
          <cell r="E130">
            <v>16817870.510000002</v>
          </cell>
        </row>
        <row r="131">
          <cell r="A131" t="str">
            <v>06101</v>
          </cell>
          <cell r="B131" t="str">
            <v>LACENTER</v>
          </cell>
          <cell r="C131">
            <v>1519.1644444444446</v>
          </cell>
          <cell r="D131">
            <v>13082520.23</v>
          </cell>
          <cell r="E131">
            <v>13251077.93</v>
          </cell>
        </row>
        <row r="132">
          <cell r="A132" t="str">
            <v>17402</v>
          </cell>
          <cell r="B132" t="str">
            <v>VASHON ISLAND</v>
          </cell>
          <cell r="C132">
            <v>1499.151111111111</v>
          </cell>
          <cell r="D132">
            <v>13931275.060000001</v>
          </cell>
          <cell r="E132">
            <v>14005977.439999999</v>
          </cell>
        </row>
        <row r="133">
          <cell r="A133" t="str">
            <v>16050</v>
          </cell>
          <cell r="B133" t="str">
            <v>PORT TOWNSEND</v>
          </cell>
          <cell r="C133">
            <v>1481.9077777777779</v>
          </cell>
          <cell r="D133">
            <v>14135414.85</v>
          </cell>
          <cell r="E133">
            <v>14415880.57</v>
          </cell>
        </row>
        <row r="134">
          <cell r="A134" t="str">
            <v>03052</v>
          </cell>
          <cell r="B134" t="str">
            <v>KIONA-BENTON</v>
          </cell>
          <cell r="C134">
            <v>1477.5711111111111</v>
          </cell>
          <cell r="D134">
            <v>14709583.029999999</v>
          </cell>
          <cell r="E134">
            <v>14901583.779999999</v>
          </cell>
        </row>
        <row r="135">
          <cell r="A135" t="str">
            <v>39003</v>
          </cell>
          <cell r="B135" t="str">
            <v>NACHES VALLEY</v>
          </cell>
          <cell r="C135">
            <v>1441.1255555555556</v>
          </cell>
          <cell r="D135">
            <v>12804261.4</v>
          </cell>
          <cell r="E135">
            <v>13170484.49</v>
          </cell>
        </row>
        <row r="136">
          <cell r="A136" t="str">
            <v>04222</v>
          </cell>
          <cell r="B136" t="str">
            <v>CASHMERE</v>
          </cell>
          <cell r="C136">
            <v>1439.8366666666668</v>
          </cell>
          <cell r="D136">
            <v>12611188.83</v>
          </cell>
          <cell r="E136">
            <v>12853292.279999999</v>
          </cell>
        </row>
        <row r="137">
          <cell r="A137" t="str">
            <v>39204</v>
          </cell>
          <cell r="B137" t="str">
            <v>GRANGER</v>
          </cell>
          <cell r="C137">
            <v>1401.6355555555556</v>
          </cell>
          <cell r="D137">
            <v>15378148.119999999</v>
          </cell>
          <cell r="E137">
            <v>15936656.619999999</v>
          </cell>
        </row>
        <row r="138">
          <cell r="A138" t="str">
            <v>13160</v>
          </cell>
          <cell r="B138" t="str">
            <v>ROYAL</v>
          </cell>
          <cell r="C138">
            <v>1341.9788888888891</v>
          </cell>
          <cell r="D138">
            <v>13503792.640000001</v>
          </cell>
          <cell r="E138">
            <v>13737341.630000001</v>
          </cell>
        </row>
        <row r="139">
          <cell r="A139" t="str">
            <v>08401</v>
          </cell>
          <cell r="B139" t="str">
            <v>CASTLE ROCK</v>
          </cell>
          <cell r="C139">
            <v>1330.4344444444446</v>
          </cell>
          <cell r="D139">
            <v>12030501.220000001</v>
          </cell>
          <cell r="E139">
            <v>12760885.939999999</v>
          </cell>
        </row>
        <row r="140">
          <cell r="A140" t="str">
            <v>04129</v>
          </cell>
          <cell r="B140" t="str">
            <v>LAKE CHELAN</v>
          </cell>
          <cell r="C140">
            <v>1308.9111111111113</v>
          </cell>
          <cell r="D140">
            <v>14134750.59</v>
          </cell>
          <cell r="E140">
            <v>14586553.550000001</v>
          </cell>
        </row>
        <row r="141">
          <cell r="A141" t="str">
            <v>39205</v>
          </cell>
          <cell r="B141" t="str">
            <v>ZILLAH</v>
          </cell>
          <cell r="C141">
            <v>1299.8244444444442</v>
          </cell>
          <cell r="D141">
            <v>10820188.25</v>
          </cell>
          <cell r="E141">
            <v>11379838.710000001</v>
          </cell>
        </row>
        <row r="142">
          <cell r="A142" t="str">
            <v>14066</v>
          </cell>
          <cell r="B142" t="str">
            <v>MONTESANO</v>
          </cell>
          <cell r="C142">
            <v>1268.6133333333332</v>
          </cell>
          <cell r="D142">
            <v>11173860.9</v>
          </cell>
          <cell r="E142">
            <v>11544110.23</v>
          </cell>
        </row>
        <row r="143">
          <cell r="A143" t="str">
            <v>34402</v>
          </cell>
          <cell r="B143" t="str">
            <v>TENINO</v>
          </cell>
          <cell r="C143">
            <v>1251.6588888888889</v>
          </cell>
          <cell r="D143">
            <v>12496857.74</v>
          </cell>
          <cell r="E143">
            <v>12740489.93</v>
          </cell>
        </row>
        <row r="144">
          <cell r="A144" t="str">
            <v>27343</v>
          </cell>
          <cell r="B144" t="str">
            <v>DIERINGER</v>
          </cell>
          <cell r="C144">
            <v>1212.2700000000002</v>
          </cell>
          <cell r="D144">
            <v>12696978.439999999</v>
          </cell>
          <cell r="E144">
            <v>12506911.02</v>
          </cell>
        </row>
        <row r="145">
          <cell r="A145" t="str">
            <v>04228</v>
          </cell>
          <cell r="B145" t="str">
            <v>CASCADE</v>
          </cell>
          <cell r="C145">
            <v>1194.8177777777778</v>
          </cell>
          <cell r="D145">
            <v>11655847.539999999</v>
          </cell>
          <cell r="E145">
            <v>11719929.199999999</v>
          </cell>
        </row>
        <row r="146">
          <cell r="A146" t="str">
            <v>20405</v>
          </cell>
          <cell r="B146" t="str">
            <v>WHITE SALMON</v>
          </cell>
          <cell r="C146">
            <v>1168.7033333333331</v>
          </cell>
          <cell r="D146">
            <v>12248217.18</v>
          </cell>
          <cell r="E146">
            <v>12450753.960000001</v>
          </cell>
        </row>
        <row r="147">
          <cell r="A147" t="str">
            <v>39203</v>
          </cell>
          <cell r="B147" t="str">
            <v>HIGHLAND</v>
          </cell>
          <cell r="C147">
            <v>1107.8566666666668</v>
          </cell>
          <cell r="D147">
            <v>10419498.18</v>
          </cell>
          <cell r="E147">
            <v>11066510.199999999</v>
          </cell>
        </row>
        <row r="148">
          <cell r="A148" t="str">
            <v>26056</v>
          </cell>
          <cell r="B148" t="str">
            <v>NEWPORT</v>
          </cell>
          <cell r="C148">
            <v>1102.7677777777776</v>
          </cell>
          <cell r="D148">
            <v>11034711.119999999</v>
          </cell>
          <cell r="E148">
            <v>11145502.26</v>
          </cell>
        </row>
        <row r="149">
          <cell r="A149" t="str">
            <v>30303</v>
          </cell>
          <cell r="B149" t="str">
            <v>STEVENSON-CARSON</v>
          </cell>
          <cell r="C149">
            <v>1095.9866666666667</v>
          </cell>
          <cell r="D149">
            <v>11990820.74</v>
          </cell>
          <cell r="E149">
            <v>11959261.279999999</v>
          </cell>
        </row>
        <row r="150">
          <cell r="A150" t="str">
            <v>16049</v>
          </cell>
          <cell r="B150" t="str">
            <v>CHIMACUM</v>
          </cell>
          <cell r="C150">
            <v>1082.4355555555558</v>
          </cell>
          <cell r="D150">
            <v>11189178.220000001</v>
          </cell>
          <cell r="E150">
            <v>11127726.43</v>
          </cell>
        </row>
        <row r="151">
          <cell r="A151" t="str">
            <v>15204</v>
          </cell>
          <cell r="B151" t="str">
            <v>COUPEVILLE</v>
          </cell>
          <cell r="C151">
            <v>1073.877777777778</v>
          </cell>
          <cell r="D151">
            <v>9920208.3800000008</v>
          </cell>
          <cell r="E151">
            <v>10304152.380000001</v>
          </cell>
        </row>
        <row r="152">
          <cell r="A152" t="str">
            <v>24404</v>
          </cell>
          <cell r="B152" t="str">
            <v>TONASKET</v>
          </cell>
          <cell r="C152">
            <v>1036.4322222222222</v>
          </cell>
          <cell r="D152">
            <v>10490731.199999999</v>
          </cell>
          <cell r="E152">
            <v>10432718.9</v>
          </cell>
        </row>
        <row r="153">
          <cell r="A153" t="str">
            <v>20404</v>
          </cell>
          <cell r="B153" t="str">
            <v>GOLDENDALE</v>
          </cell>
          <cell r="C153">
            <v>1022.5755555555555</v>
          </cell>
          <cell r="D153">
            <v>10060331.17</v>
          </cell>
          <cell r="E153">
            <v>10472039.689999999</v>
          </cell>
        </row>
        <row r="154">
          <cell r="A154" t="str">
            <v>24105</v>
          </cell>
          <cell r="B154" t="str">
            <v>OKANOGAN</v>
          </cell>
          <cell r="C154">
            <v>1017.2355555555557</v>
          </cell>
          <cell r="D154">
            <v>10321065.74</v>
          </cell>
          <cell r="E154">
            <v>10314467.91</v>
          </cell>
        </row>
        <row r="155">
          <cell r="A155" t="str">
            <v>33036</v>
          </cell>
          <cell r="B155" t="str">
            <v>CHEWELAH</v>
          </cell>
          <cell r="C155">
            <v>1003.6222222222221</v>
          </cell>
          <cell r="D155">
            <v>9650253.3800000008</v>
          </cell>
          <cell r="E155">
            <v>9925494.8399999999</v>
          </cell>
        </row>
        <row r="156">
          <cell r="A156">
            <v>37</v>
          </cell>
          <cell r="C156">
            <v>52688.283333333333</v>
          </cell>
          <cell r="D156">
            <v>511804399.59000003</v>
          </cell>
          <cell r="E156">
            <v>521859645.37999982</v>
          </cell>
        </row>
        <row r="157">
          <cell r="A157" t="str">
            <v>08402</v>
          </cell>
          <cell r="B157" t="str">
            <v>KALAMA</v>
          </cell>
          <cell r="C157">
            <v>992.06444444444458</v>
          </cell>
          <cell r="D157">
            <v>8223958.9800000004</v>
          </cell>
          <cell r="E157">
            <v>8300632.5300000003</v>
          </cell>
        </row>
        <row r="158">
          <cell r="A158" t="str">
            <v>03053</v>
          </cell>
          <cell r="B158" t="str">
            <v>FINLEY</v>
          </cell>
          <cell r="C158">
            <v>936.66222222222211</v>
          </cell>
          <cell r="D158">
            <v>9845462.1199999992</v>
          </cell>
          <cell r="E158">
            <v>9890206.0899999999</v>
          </cell>
        </row>
        <row r="159">
          <cell r="A159" t="str">
            <v>32358</v>
          </cell>
          <cell r="B159" t="str">
            <v>FREEMAN</v>
          </cell>
          <cell r="C159">
            <v>929.42555555555555</v>
          </cell>
          <cell r="D159">
            <v>8550584.8000000007</v>
          </cell>
          <cell r="E159">
            <v>8801118.0899999999</v>
          </cell>
        </row>
        <row r="160">
          <cell r="A160" t="str">
            <v>34307</v>
          </cell>
          <cell r="B160" t="str">
            <v>RAINIER</v>
          </cell>
          <cell r="C160">
            <v>925.17111111111103</v>
          </cell>
          <cell r="D160">
            <v>8518101.1099999994</v>
          </cell>
          <cell r="E160">
            <v>8266174.7999999998</v>
          </cell>
        </row>
        <row r="161">
          <cell r="A161" t="str">
            <v>13146</v>
          </cell>
          <cell r="B161" t="str">
            <v>WARDEN</v>
          </cell>
          <cell r="C161">
            <v>924.8077777777778</v>
          </cell>
          <cell r="D161">
            <v>9483726</v>
          </cell>
          <cell r="E161">
            <v>9922865.2400000002</v>
          </cell>
        </row>
        <row r="162">
          <cell r="A162" t="str">
            <v>39209</v>
          </cell>
          <cell r="B162" t="str">
            <v>MOUNT ADAMS</v>
          </cell>
          <cell r="C162">
            <v>922.92444444444448</v>
          </cell>
          <cell r="D162">
            <v>12425710.41</v>
          </cell>
          <cell r="E162">
            <v>12777422.810000001</v>
          </cell>
        </row>
        <row r="163">
          <cell r="A163" t="str">
            <v>21237</v>
          </cell>
          <cell r="B163" t="str">
            <v>TOLEDO</v>
          </cell>
          <cell r="C163">
            <v>921.30222222222233</v>
          </cell>
          <cell r="D163">
            <v>8509654.1300000008</v>
          </cell>
          <cell r="E163">
            <v>8732363.0899999999</v>
          </cell>
        </row>
        <row r="164">
          <cell r="A164" t="str">
            <v>39120</v>
          </cell>
          <cell r="B164" t="str">
            <v>MABTON</v>
          </cell>
          <cell r="C164">
            <v>914.90888888888878</v>
          </cell>
          <cell r="D164">
            <v>9684352.6999999993</v>
          </cell>
          <cell r="E164">
            <v>9851944.8699999992</v>
          </cell>
        </row>
        <row r="165">
          <cell r="A165" t="str">
            <v>19404</v>
          </cell>
          <cell r="B165" t="str">
            <v>CLE ELUM-ROSLYN</v>
          </cell>
          <cell r="C165">
            <v>914.12</v>
          </cell>
          <cell r="D165">
            <v>8519128.0500000007</v>
          </cell>
          <cell r="E165">
            <v>8502106.9800000004</v>
          </cell>
        </row>
        <row r="166">
          <cell r="A166" t="str">
            <v>25101</v>
          </cell>
          <cell r="B166" t="str">
            <v>OCEAN BEACH</v>
          </cell>
          <cell r="C166">
            <v>900.93444444444435</v>
          </cell>
          <cell r="D166">
            <v>10631354.390000001</v>
          </cell>
          <cell r="E166">
            <v>10630578.460000001</v>
          </cell>
        </row>
        <row r="167">
          <cell r="A167" t="str">
            <v>36400</v>
          </cell>
          <cell r="B167" t="str">
            <v>COLUMBIA-Walla Walla</v>
          </cell>
          <cell r="C167">
            <v>885.56999999999994</v>
          </cell>
          <cell r="D167">
            <v>8861077.3200000003</v>
          </cell>
          <cell r="E167">
            <v>9000753.4100000001</v>
          </cell>
        </row>
        <row r="168">
          <cell r="A168" t="str">
            <v>33070</v>
          </cell>
          <cell r="B168" t="str">
            <v>VALLEY</v>
          </cell>
          <cell r="C168">
            <v>872.00999999999988</v>
          </cell>
          <cell r="D168">
            <v>7913241.4800000004</v>
          </cell>
          <cell r="E168">
            <v>9375806.9299999997</v>
          </cell>
        </row>
        <row r="169">
          <cell r="A169" t="str">
            <v>21300</v>
          </cell>
          <cell r="B169" t="str">
            <v>ONALASKA</v>
          </cell>
          <cell r="C169">
            <v>868.29555555555555</v>
          </cell>
          <cell r="D169">
            <v>8055378.9000000004</v>
          </cell>
          <cell r="E169">
            <v>8184310.29</v>
          </cell>
        </row>
        <row r="170">
          <cell r="A170" t="str">
            <v>28149</v>
          </cell>
          <cell r="B170" t="str">
            <v>SAN JUAN</v>
          </cell>
          <cell r="C170">
            <v>865.43000000000006</v>
          </cell>
          <cell r="D170">
            <v>9149445.8499999996</v>
          </cell>
          <cell r="E170">
            <v>9367036.7799999993</v>
          </cell>
        </row>
        <row r="171">
          <cell r="A171" t="str">
            <v>19403</v>
          </cell>
          <cell r="B171" t="str">
            <v>KITTITAS</v>
          </cell>
          <cell r="C171">
            <v>843.11999999999989</v>
          </cell>
          <cell r="D171">
            <v>7379926.1799999997</v>
          </cell>
          <cell r="E171">
            <v>7305839.0499999998</v>
          </cell>
        </row>
        <row r="172">
          <cell r="A172" t="str">
            <v>24111</v>
          </cell>
          <cell r="B172" t="str">
            <v>BREWSTER</v>
          </cell>
          <cell r="C172">
            <v>839.1144444444443</v>
          </cell>
          <cell r="D172">
            <v>9138991.4700000007</v>
          </cell>
          <cell r="E172">
            <v>9519019.0099999998</v>
          </cell>
        </row>
        <row r="173">
          <cell r="A173" t="str">
            <v>33212</v>
          </cell>
          <cell r="B173" t="str">
            <v>KETTLE FALLS</v>
          </cell>
          <cell r="C173">
            <v>769.85333333333347</v>
          </cell>
          <cell r="D173">
            <v>8230059.8200000003</v>
          </cell>
          <cell r="E173">
            <v>7934365.6100000003</v>
          </cell>
        </row>
        <row r="174">
          <cell r="A174" t="str">
            <v>21014</v>
          </cell>
          <cell r="B174" t="str">
            <v>NAPAVINE</v>
          </cell>
          <cell r="C174">
            <v>749.67222222222222</v>
          </cell>
          <cell r="D174">
            <v>6664262.7199999997</v>
          </cell>
          <cell r="E174">
            <v>6843547.3300000001</v>
          </cell>
        </row>
        <row r="175">
          <cell r="A175" t="str">
            <v>21232</v>
          </cell>
          <cell r="B175" t="str">
            <v>WINLOCK</v>
          </cell>
          <cell r="C175">
            <v>747.14222222222224</v>
          </cell>
          <cell r="D175">
            <v>7360436.8499999996</v>
          </cell>
          <cell r="E175">
            <v>7414638.2999999998</v>
          </cell>
        </row>
        <row r="176">
          <cell r="A176" t="str">
            <v>23402</v>
          </cell>
          <cell r="B176" t="str">
            <v>PIONEER</v>
          </cell>
          <cell r="C176">
            <v>726.49999999999989</v>
          </cell>
          <cell r="D176">
            <v>7239674.2800000003</v>
          </cell>
          <cell r="E176">
            <v>7768141.04</v>
          </cell>
        </row>
        <row r="177">
          <cell r="A177" t="str">
            <v>09075</v>
          </cell>
          <cell r="B177" t="str">
            <v>BRIDGEPORT</v>
          </cell>
          <cell r="C177">
            <v>725.19999999999993</v>
          </cell>
          <cell r="D177">
            <v>7694311.4000000004</v>
          </cell>
          <cell r="E177">
            <v>7893167.5</v>
          </cell>
        </row>
        <row r="178">
          <cell r="A178" t="str">
            <v>36250</v>
          </cell>
          <cell r="B178" t="str">
            <v>COLLEGE PLACE</v>
          </cell>
          <cell r="C178">
            <v>709.56</v>
          </cell>
          <cell r="D178">
            <v>8377390.1200000001</v>
          </cell>
          <cell r="E178">
            <v>8496115.3599999994</v>
          </cell>
        </row>
        <row r="179">
          <cell r="A179" t="str">
            <v>29011</v>
          </cell>
          <cell r="B179" t="str">
            <v>CONCRETE</v>
          </cell>
          <cell r="C179">
            <v>692.11222222222216</v>
          </cell>
          <cell r="D179">
            <v>7789295.4299999997</v>
          </cell>
          <cell r="E179">
            <v>8127343.7999999998</v>
          </cell>
        </row>
        <row r="180">
          <cell r="A180" t="str">
            <v>22009</v>
          </cell>
          <cell r="B180" t="str">
            <v>REARDAN</v>
          </cell>
          <cell r="C180">
            <v>664.03888888888889</v>
          </cell>
          <cell r="D180">
            <v>6745205.8600000003</v>
          </cell>
          <cell r="E180">
            <v>6871282.9500000002</v>
          </cell>
        </row>
        <row r="181">
          <cell r="A181" t="str">
            <v>13301</v>
          </cell>
          <cell r="B181" t="str">
            <v>GRAND COULEE DAM</v>
          </cell>
          <cell r="C181">
            <v>659.00888888888881</v>
          </cell>
          <cell r="D181">
            <v>8280945.1500000004</v>
          </cell>
          <cell r="E181">
            <v>8313046.6100000003</v>
          </cell>
        </row>
        <row r="182">
          <cell r="A182" t="str">
            <v>38300</v>
          </cell>
          <cell r="B182" t="str">
            <v>COLFAX</v>
          </cell>
          <cell r="C182">
            <v>651.32111111111112</v>
          </cell>
          <cell r="D182">
            <v>6541714.2300000004</v>
          </cell>
          <cell r="E182">
            <v>6491235.6699999999</v>
          </cell>
        </row>
        <row r="183">
          <cell r="A183" t="str">
            <v>14172</v>
          </cell>
          <cell r="B183" t="str">
            <v>OCOSTA</v>
          </cell>
          <cell r="C183">
            <v>644.48888888888894</v>
          </cell>
          <cell r="D183">
            <v>7480806</v>
          </cell>
          <cell r="E183">
            <v>7147264.8700000001</v>
          </cell>
        </row>
        <row r="184">
          <cell r="A184" t="str">
            <v>14064</v>
          </cell>
          <cell r="B184" t="str">
            <v>NORTH BEACH</v>
          </cell>
          <cell r="C184">
            <v>639.81777777777768</v>
          </cell>
          <cell r="D184">
            <v>7071764.0899999999</v>
          </cell>
          <cell r="E184">
            <v>7180487.29</v>
          </cell>
        </row>
        <row r="185">
          <cell r="A185" t="str">
            <v>29311</v>
          </cell>
          <cell r="B185" t="str">
            <v>LA CONNER</v>
          </cell>
          <cell r="C185">
            <v>615.93666666666672</v>
          </cell>
          <cell r="D185">
            <v>9676867.9900000002</v>
          </cell>
          <cell r="E185">
            <v>9960160.3000000007</v>
          </cell>
        </row>
        <row r="186">
          <cell r="A186" t="str">
            <v>21206</v>
          </cell>
          <cell r="B186" t="str">
            <v>MOSSYROCK</v>
          </cell>
          <cell r="C186">
            <v>614.98666666666668</v>
          </cell>
          <cell r="D186">
            <v>5832539.5499999998</v>
          </cell>
          <cell r="E186">
            <v>6073663.1399999997</v>
          </cell>
        </row>
        <row r="187">
          <cell r="A187" t="str">
            <v>34324</v>
          </cell>
          <cell r="B187" t="str">
            <v>GRIFFIN</v>
          </cell>
          <cell r="C187">
            <v>608.32000000000005</v>
          </cell>
          <cell r="D187">
            <v>6336796.9500000002</v>
          </cell>
          <cell r="E187">
            <v>6861991</v>
          </cell>
        </row>
        <row r="188">
          <cell r="A188" t="str">
            <v>24410</v>
          </cell>
          <cell r="B188" t="str">
            <v>OROVILLE</v>
          </cell>
          <cell r="C188">
            <v>603.5233333333332</v>
          </cell>
          <cell r="D188">
            <v>6382839.0199999996</v>
          </cell>
          <cell r="E188">
            <v>6630476.5499999998</v>
          </cell>
        </row>
        <row r="189">
          <cell r="A189" t="str">
            <v>33049</v>
          </cell>
          <cell r="B189" t="str">
            <v>WELLPINIT</v>
          </cell>
          <cell r="C189">
            <v>597.04</v>
          </cell>
          <cell r="D189">
            <v>7214249.5999999996</v>
          </cell>
          <cell r="E189">
            <v>7620162.21</v>
          </cell>
        </row>
        <row r="190">
          <cell r="A190" t="str">
            <v>08130</v>
          </cell>
          <cell r="B190" t="str">
            <v>TOUTLE LAKE</v>
          </cell>
          <cell r="C190">
            <v>594.90444444444449</v>
          </cell>
          <cell r="D190">
            <v>6619633.4400000004</v>
          </cell>
          <cell r="E190">
            <v>6568038.2300000004</v>
          </cell>
        </row>
        <row r="191">
          <cell r="A191" t="str">
            <v>02420</v>
          </cell>
          <cell r="B191" t="str">
            <v>ASOTIN</v>
          </cell>
          <cell r="C191">
            <v>592.67666666666673</v>
          </cell>
          <cell r="D191">
            <v>6310989.7999999998</v>
          </cell>
          <cell r="E191">
            <v>6605072.6900000004</v>
          </cell>
        </row>
        <row r="192">
          <cell r="A192" t="str">
            <v>39002</v>
          </cell>
          <cell r="B192" t="str">
            <v>UNION GAP</v>
          </cell>
          <cell r="C192">
            <v>578.82999999999993</v>
          </cell>
          <cell r="D192">
            <v>5902633.6299999999</v>
          </cell>
          <cell r="E192">
            <v>6300081.0300000003</v>
          </cell>
        </row>
        <row r="193">
          <cell r="A193" t="str">
            <v>21226</v>
          </cell>
          <cell r="B193" t="str">
            <v>ADNA</v>
          </cell>
          <cell r="C193">
            <v>575.70444444444445</v>
          </cell>
          <cell r="D193">
            <v>5577819.4100000001</v>
          </cell>
          <cell r="E193">
            <v>5441681.54</v>
          </cell>
        </row>
        <row r="194">
          <cell r="A194" t="str">
            <v>04019</v>
          </cell>
          <cell r="B194" t="str">
            <v>MANSON</v>
          </cell>
          <cell r="C194">
            <v>574.26777777777784</v>
          </cell>
          <cell r="D194">
            <v>7159267.7800000003</v>
          </cell>
          <cell r="E194">
            <v>7415959.8499999996</v>
          </cell>
        </row>
        <row r="195">
          <cell r="A195" t="str">
            <v>33207</v>
          </cell>
          <cell r="B195" t="str">
            <v>MARY WALKER</v>
          </cell>
          <cell r="C195">
            <v>559.18555555555554</v>
          </cell>
          <cell r="D195">
            <v>5800846.9699999997</v>
          </cell>
          <cell r="E195">
            <v>6117700.6399999997</v>
          </cell>
        </row>
        <row r="196">
          <cell r="A196" t="str">
            <v>22207</v>
          </cell>
          <cell r="B196" t="str">
            <v>DAVENPORT</v>
          </cell>
          <cell r="C196">
            <v>551.31444444444435</v>
          </cell>
          <cell r="D196">
            <v>5904089.3099999996</v>
          </cell>
          <cell r="E196">
            <v>5851855.6900000004</v>
          </cell>
        </row>
        <row r="197">
          <cell r="A197" t="str">
            <v>25118</v>
          </cell>
          <cell r="B197" t="str">
            <v>SOUTH BEND</v>
          </cell>
          <cell r="C197">
            <v>536.96444444444444</v>
          </cell>
          <cell r="D197">
            <v>6762260.9800000004</v>
          </cell>
          <cell r="E197">
            <v>7020076.2400000002</v>
          </cell>
        </row>
        <row r="198">
          <cell r="A198" t="str">
            <v>24350</v>
          </cell>
          <cell r="B198" t="str">
            <v>METHOW VALLEY</v>
          </cell>
          <cell r="C198">
            <v>529.39555555555546</v>
          </cell>
          <cell r="D198">
            <v>6258466.5</v>
          </cell>
          <cell r="E198">
            <v>6230848.3300000001</v>
          </cell>
        </row>
        <row r="199">
          <cell r="A199" t="str">
            <v>25116</v>
          </cell>
          <cell r="B199" t="str">
            <v>RAYMOND</v>
          </cell>
          <cell r="C199">
            <v>514.24666666666656</v>
          </cell>
          <cell r="D199">
            <v>6310095.1299999999</v>
          </cell>
          <cell r="E199">
            <v>6445346.9900000002</v>
          </cell>
        </row>
        <row r="200">
          <cell r="A200">
            <v>43</v>
          </cell>
          <cell r="C200">
            <v>31481.87333333334</v>
          </cell>
          <cell r="D200">
            <v>332415355.9000001</v>
          </cell>
          <cell r="E200">
            <v>340051929.19000006</v>
          </cell>
        </row>
        <row r="201">
          <cell r="A201" t="str">
            <v>13156</v>
          </cell>
          <cell r="B201" t="str">
            <v>SOAP LAKE</v>
          </cell>
          <cell r="C201">
            <v>499.38555555555553</v>
          </cell>
          <cell r="D201">
            <v>5489479.1299999999</v>
          </cell>
          <cell r="E201">
            <v>5560187.9199999999</v>
          </cell>
        </row>
        <row r="202">
          <cell r="A202" t="str">
            <v>07002</v>
          </cell>
          <cell r="B202" t="str">
            <v>DAYTON</v>
          </cell>
          <cell r="C202">
            <v>485.21555555555545</v>
          </cell>
          <cell r="D202">
            <v>5485427.6600000001</v>
          </cell>
          <cell r="E202">
            <v>5549424.8200000003</v>
          </cell>
        </row>
        <row r="203">
          <cell r="A203" t="str">
            <v>28137</v>
          </cell>
          <cell r="B203" t="str">
            <v>ORCAS ISLAND</v>
          </cell>
          <cell r="C203">
            <v>466.81111111111113</v>
          </cell>
          <cell r="D203">
            <v>5486204.5899999999</v>
          </cell>
          <cell r="E203">
            <v>5749761.29</v>
          </cell>
        </row>
        <row r="204">
          <cell r="A204" t="str">
            <v>31330</v>
          </cell>
          <cell r="B204" t="str">
            <v>DARRINGTON</v>
          </cell>
          <cell r="C204">
            <v>462.20555555555558</v>
          </cell>
          <cell r="D204">
            <v>5351325.13</v>
          </cell>
          <cell r="E204">
            <v>5689361.8600000003</v>
          </cell>
        </row>
        <row r="205">
          <cell r="A205" t="str">
            <v>35200</v>
          </cell>
          <cell r="B205" t="str">
            <v>WAHKIAKUM</v>
          </cell>
          <cell r="C205">
            <v>459.74444444444435</v>
          </cell>
          <cell r="D205">
            <v>4936884.53</v>
          </cell>
          <cell r="E205">
            <v>5030684.46</v>
          </cell>
        </row>
        <row r="206">
          <cell r="A206" t="str">
            <v>32362</v>
          </cell>
          <cell r="B206" t="str">
            <v>LIBERTY</v>
          </cell>
          <cell r="C206">
            <v>457.13</v>
          </cell>
          <cell r="D206">
            <v>5527308.1500000004</v>
          </cell>
          <cell r="E206">
            <v>5654746.29</v>
          </cell>
        </row>
        <row r="207">
          <cell r="A207" t="str">
            <v>05401</v>
          </cell>
          <cell r="B207" t="str">
            <v>CAPE FLATTERY</v>
          </cell>
          <cell r="C207">
            <v>432.41222222222223</v>
          </cell>
          <cell r="D207">
            <v>7034824</v>
          </cell>
          <cell r="E207">
            <v>7265183.3099999996</v>
          </cell>
        </row>
        <row r="208">
          <cell r="A208" t="str">
            <v>25155</v>
          </cell>
          <cell r="B208" t="str">
            <v>NASELLE GRAYS RIV</v>
          </cell>
          <cell r="C208">
            <v>417.80222222222227</v>
          </cell>
          <cell r="D208">
            <v>5354938.3099999996</v>
          </cell>
          <cell r="E208">
            <v>5398551.46</v>
          </cell>
        </row>
        <row r="209">
          <cell r="A209" t="str">
            <v>21303</v>
          </cell>
          <cell r="B209" t="str">
            <v>WHITE PASS</v>
          </cell>
          <cell r="C209">
            <v>408.15444444444444</v>
          </cell>
          <cell r="D209">
            <v>5619881.2000000002</v>
          </cell>
          <cell r="E209">
            <v>5616385.8499999996</v>
          </cell>
        </row>
        <row r="210">
          <cell r="A210" t="str">
            <v>29317</v>
          </cell>
          <cell r="B210" t="str">
            <v>CONWAY</v>
          </cell>
          <cell r="C210">
            <v>406.64</v>
          </cell>
          <cell r="D210">
            <v>4370180.43</v>
          </cell>
          <cell r="E210">
            <v>4343449.74</v>
          </cell>
        </row>
        <row r="211">
          <cell r="A211" t="str">
            <v>10309</v>
          </cell>
          <cell r="B211" t="str">
            <v>REPUBLIC</v>
          </cell>
          <cell r="C211">
            <v>384.20666666666671</v>
          </cell>
          <cell r="D211">
            <v>3991150.03</v>
          </cell>
          <cell r="E211">
            <v>4127001.09</v>
          </cell>
        </row>
        <row r="212">
          <cell r="A212" t="str">
            <v>21214</v>
          </cell>
          <cell r="B212" t="str">
            <v>MORTON</v>
          </cell>
          <cell r="C212">
            <v>345.97111111111116</v>
          </cell>
          <cell r="D212">
            <v>4013970.02</v>
          </cell>
          <cell r="E212">
            <v>4287554.95</v>
          </cell>
        </row>
        <row r="213">
          <cell r="A213" t="str">
            <v>04127</v>
          </cell>
          <cell r="B213" t="str">
            <v>ENTIAT</v>
          </cell>
          <cell r="C213">
            <v>344.22555555555556</v>
          </cell>
          <cell r="D213">
            <v>3803710.01</v>
          </cell>
          <cell r="E213">
            <v>3892067.16</v>
          </cell>
        </row>
        <row r="214">
          <cell r="A214" t="str">
            <v>01160</v>
          </cell>
          <cell r="B214" t="str">
            <v>RITZVILLE</v>
          </cell>
          <cell r="C214">
            <v>340.83000000000004</v>
          </cell>
          <cell r="D214">
            <v>4182997.86</v>
          </cell>
          <cell r="E214">
            <v>4284853.08</v>
          </cell>
        </row>
        <row r="215">
          <cell r="A215" t="str">
            <v>36401</v>
          </cell>
          <cell r="B215" t="str">
            <v>WAITSBURG</v>
          </cell>
          <cell r="C215">
            <v>328.08333333333337</v>
          </cell>
          <cell r="D215">
            <v>3840188.39</v>
          </cell>
          <cell r="E215">
            <v>3818596.58</v>
          </cell>
        </row>
        <row r="216">
          <cell r="A216" t="str">
            <v>20406</v>
          </cell>
          <cell r="B216" t="str">
            <v>LYLE</v>
          </cell>
          <cell r="C216">
            <v>323.98222222222222</v>
          </cell>
          <cell r="D216">
            <v>4054975.49</v>
          </cell>
          <cell r="E216">
            <v>4098210.27</v>
          </cell>
        </row>
        <row r="217">
          <cell r="A217" t="str">
            <v>12110</v>
          </cell>
          <cell r="B217" t="str">
            <v>POMEROY</v>
          </cell>
          <cell r="C217">
            <v>321.65555555555557</v>
          </cell>
          <cell r="D217">
            <v>4092868.47</v>
          </cell>
          <cell r="E217">
            <v>4352839.16</v>
          </cell>
        </row>
        <row r="218">
          <cell r="A218" t="str">
            <v>25160</v>
          </cell>
          <cell r="B218" t="str">
            <v>WILLAPA VALLEY</v>
          </cell>
          <cell r="C218">
            <v>315.65000000000003</v>
          </cell>
          <cell r="D218">
            <v>4278531.3</v>
          </cell>
          <cell r="E218">
            <v>4352900.72</v>
          </cell>
        </row>
        <row r="219">
          <cell r="A219" t="str">
            <v>26070</v>
          </cell>
          <cell r="B219" t="str">
            <v>SELKIRK</v>
          </cell>
          <cell r="C219">
            <v>308.75777777777779</v>
          </cell>
          <cell r="D219">
            <v>3979274.99</v>
          </cell>
          <cell r="E219">
            <v>3988398.2</v>
          </cell>
        </row>
        <row r="220">
          <cell r="A220" t="str">
            <v>36300</v>
          </cell>
          <cell r="B220" t="str">
            <v>TOUCHET</v>
          </cell>
          <cell r="C220">
            <v>304.99222222222221</v>
          </cell>
          <cell r="D220">
            <v>3778393.99</v>
          </cell>
          <cell r="E220">
            <v>3819063.81</v>
          </cell>
        </row>
        <row r="221">
          <cell r="A221" t="str">
            <v>21301</v>
          </cell>
          <cell r="B221" t="str">
            <v>PE ELL</v>
          </cell>
          <cell r="C221">
            <v>299.63555555555553</v>
          </cell>
          <cell r="D221">
            <v>3390193.6</v>
          </cell>
          <cell r="E221">
            <v>3580447.59</v>
          </cell>
        </row>
        <row r="222">
          <cell r="A222" t="str">
            <v>23404</v>
          </cell>
          <cell r="B222" t="str">
            <v>HOOD CANAL</v>
          </cell>
          <cell r="C222">
            <v>291.78000000000003</v>
          </cell>
          <cell r="D222">
            <v>4110047.69</v>
          </cell>
          <cell r="E222">
            <v>4185147.98</v>
          </cell>
        </row>
        <row r="223">
          <cell r="A223" t="str">
            <v>05313</v>
          </cell>
          <cell r="B223" t="str">
            <v>CRESCENT</v>
          </cell>
          <cell r="C223">
            <v>289.8366666666667</v>
          </cell>
          <cell r="D223">
            <v>2917310.23</v>
          </cell>
          <cell r="E223">
            <v>3165847.56</v>
          </cell>
        </row>
        <row r="224">
          <cell r="A224" t="str">
            <v>26059</v>
          </cell>
          <cell r="B224" t="str">
            <v>CUSICK</v>
          </cell>
          <cell r="C224">
            <v>288.20999999999998</v>
          </cell>
          <cell r="D224">
            <v>3603163.17</v>
          </cell>
          <cell r="E224">
            <v>3616375.15</v>
          </cell>
        </row>
        <row r="225">
          <cell r="A225" t="str">
            <v>09209</v>
          </cell>
          <cell r="B225" t="str">
            <v>WATERVILLE</v>
          </cell>
          <cell r="C225">
            <v>286.50888888888886</v>
          </cell>
          <cell r="D225">
            <v>3764393.6</v>
          </cell>
          <cell r="E225">
            <v>3858954.65</v>
          </cell>
        </row>
        <row r="226">
          <cell r="A226" t="str">
            <v>24122</v>
          </cell>
          <cell r="B226" t="str">
            <v>PATEROS</v>
          </cell>
          <cell r="C226">
            <v>280.36</v>
          </cell>
          <cell r="D226">
            <v>3477584.51</v>
          </cell>
          <cell r="E226">
            <v>3638146.07</v>
          </cell>
        </row>
        <row r="227">
          <cell r="A227" t="str">
            <v>33211</v>
          </cell>
          <cell r="B227" t="str">
            <v>NORTHPORT</v>
          </cell>
          <cell r="C227">
            <v>270.33</v>
          </cell>
          <cell r="D227">
            <v>2844922.56</v>
          </cell>
          <cell r="E227">
            <v>3063180.52</v>
          </cell>
        </row>
        <row r="228">
          <cell r="A228" t="str">
            <v>14400</v>
          </cell>
          <cell r="B228" t="str">
            <v>OAKVILLE</v>
          </cell>
          <cell r="C228">
            <v>267.58333333333337</v>
          </cell>
          <cell r="D228">
            <v>3335472.46</v>
          </cell>
          <cell r="E228">
            <v>3874757.59</v>
          </cell>
        </row>
        <row r="229">
          <cell r="A229" t="str">
            <v>14065</v>
          </cell>
          <cell r="B229" t="str">
            <v>MC CLEARY</v>
          </cell>
          <cell r="C229">
            <v>263.81</v>
          </cell>
          <cell r="D229">
            <v>2584206.61</v>
          </cell>
          <cell r="E229">
            <v>2635976.42</v>
          </cell>
        </row>
        <row r="230">
          <cell r="A230" t="str">
            <v>33183</v>
          </cell>
          <cell r="B230" t="str">
            <v>LOON LAKE</v>
          </cell>
          <cell r="C230">
            <v>262.88</v>
          </cell>
          <cell r="D230">
            <v>2031471.21</v>
          </cell>
          <cell r="E230">
            <v>2200508.44</v>
          </cell>
        </row>
        <row r="231">
          <cell r="A231" t="str">
            <v>16048</v>
          </cell>
          <cell r="B231" t="str">
            <v>QUILCENE</v>
          </cell>
          <cell r="C231">
            <v>242.2533333333333</v>
          </cell>
          <cell r="D231">
            <v>3064805.62</v>
          </cell>
          <cell r="E231">
            <v>3243296.48</v>
          </cell>
        </row>
        <row r="232">
          <cell r="A232" t="str">
            <v>36402</v>
          </cell>
          <cell r="B232" t="str">
            <v>PRESCOTT</v>
          </cell>
          <cell r="C232">
            <v>240.18555555555557</v>
          </cell>
          <cell r="D232">
            <v>3628716.19</v>
          </cell>
          <cell r="E232">
            <v>3713413.99</v>
          </cell>
        </row>
        <row r="233">
          <cell r="A233" t="str">
            <v>22200</v>
          </cell>
          <cell r="B233" t="str">
            <v>WILBUR</v>
          </cell>
          <cell r="C233">
            <v>237.45999999999998</v>
          </cell>
          <cell r="D233">
            <v>3154667.66</v>
          </cell>
          <cell r="E233">
            <v>3481824.97</v>
          </cell>
        </row>
        <row r="234">
          <cell r="A234" t="str">
            <v>14097</v>
          </cell>
          <cell r="B234" t="str">
            <v>QUINAULT</v>
          </cell>
          <cell r="C234">
            <v>220.90444444444444</v>
          </cell>
          <cell r="D234">
            <v>3692898.81</v>
          </cell>
          <cell r="E234">
            <v>3749356.47</v>
          </cell>
        </row>
        <row r="235">
          <cell r="A235" t="str">
            <v>23042</v>
          </cell>
          <cell r="B235" t="str">
            <v>SOUTHSIDE</v>
          </cell>
          <cell r="C235">
            <v>220.72</v>
          </cell>
          <cell r="D235">
            <v>2111358.64</v>
          </cell>
          <cell r="E235">
            <v>2238629.37</v>
          </cell>
        </row>
        <row r="236">
          <cell r="A236" t="str">
            <v>10050</v>
          </cell>
          <cell r="B236" t="str">
            <v>CURLEW</v>
          </cell>
          <cell r="C236">
            <v>220.42555555555555</v>
          </cell>
          <cell r="D236">
            <v>2698573.9</v>
          </cell>
          <cell r="E236">
            <v>2694088.86</v>
          </cell>
        </row>
        <row r="237">
          <cell r="A237" t="str">
            <v>28144</v>
          </cell>
          <cell r="B237" t="str">
            <v>LOPEZ</v>
          </cell>
          <cell r="C237">
            <v>215.08000000000004</v>
          </cell>
          <cell r="D237">
            <v>3812734.5</v>
          </cell>
          <cell r="E237">
            <v>3665025.8</v>
          </cell>
        </row>
        <row r="238">
          <cell r="A238" t="str">
            <v>38320</v>
          </cell>
          <cell r="B238" t="str">
            <v>ROSALIA</v>
          </cell>
          <cell r="C238">
            <v>213.40999999999997</v>
          </cell>
          <cell r="D238">
            <v>3526687.76</v>
          </cell>
          <cell r="E238">
            <v>3619834.65</v>
          </cell>
        </row>
        <row r="239">
          <cell r="A239" t="str">
            <v>22105</v>
          </cell>
          <cell r="B239" t="str">
            <v>ODESSA</v>
          </cell>
          <cell r="C239">
            <v>210.49</v>
          </cell>
          <cell r="D239">
            <v>3549085.04</v>
          </cell>
          <cell r="E239">
            <v>3446974.1</v>
          </cell>
        </row>
        <row r="240">
          <cell r="A240" t="str">
            <v>01158</v>
          </cell>
          <cell r="B240" t="str">
            <v>LIND</v>
          </cell>
          <cell r="C240">
            <v>202.24</v>
          </cell>
          <cell r="D240">
            <v>3178680.22</v>
          </cell>
          <cell r="E240">
            <v>3257069.43</v>
          </cell>
        </row>
        <row r="241">
          <cell r="A241" t="str">
            <v>10070</v>
          </cell>
          <cell r="B241" t="str">
            <v>INCHELIUM</v>
          </cell>
          <cell r="C241">
            <v>201.81666666666669</v>
          </cell>
          <cell r="D241">
            <v>3324887.87</v>
          </cell>
          <cell r="E241">
            <v>3371605.9</v>
          </cell>
        </row>
        <row r="242">
          <cell r="A242" t="str">
            <v>38301</v>
          </cell>
          <cell r="B242" t="str">
            <v>PALOUSE</v>
          </cell>
          <cell r="C242">
            <v>201.7155555555556</v>
          </cell>
          <cell r="D242">
            <v>2858659.34</v>
          </cell>
          <cell r="E242">
            <v>2800061.73</v>
          </cell>
        </row>
        <row r="243">
          <cell r="A243" t="str">
            <v>38265</v>
          </cell>
          <cell r="B243" t="str">
            <v>TEKOA</v>
          </cell>
          <cell r="C243">
            <v>199.46</v>
          </cell>
          <cell r="D243">
            <v>3034522.11</v>
          </cell>
          <cell r="E243">
            <v>3030001.61</v>
          </cell>
        </row>
        <row r="244">
          <cell r="A244" t="str">
            <v>23054</v>
          </cell>
          <cell r="B244" t="str">
            <v>GRAPEVIEW</v>
          </cell>
          <cell r="C244">
            <v>196.82</v>
          </cell>
          <cell r="D244">
            <v>1904762.74</v>
          </cell>
          <cell r="E244">
            <v>2001487.04</v>
          </cell>
        </row>
        <row r="245">
          <cell r="A245" t="str">
            <v>14077</v>
          </cell>
          <cell r="B245" t="str">
            <v>TAHOLAH</v>
          </cell>
          <cell r="C245">
            <v>191.89999999999998</v>
          </cell>
          <cell r="D245">
            <v>3291817.29</v>
          </cell>
          <cell r="E245">
            <v>4190514.74</v>
          </cell>
        </row>
        <row r="246">
          <cell r="A246" t="str">
            <v>33206</v>
          </cell>
          <cell r="B246" t="str">
            <v>COLUMBIA-Stevens</v>
          </cell>
          <cell r="C246">
            <v>190.87222222222221</v>
          </cell>
          <cell r="D246">
            <v>3466839.72</v>
          </cell>
          <cell r="E246">
            <v>3456472.65</v>
          </cell>
        </row>
        <row r="247">
          <cell r="A247" t="str">
            <v>38322</v>
          </cell>
          <cell r="B247" t="str">
            <v>ST JOHN</v>
          </cell>
          <cell r="C247">
            <v>182.74555555555557</v>
          </cell>
          <cell r="D247">
            <v>2953196.03</v>
          </cell>
          <cell r="E247">
            <v>2964847.18</v>
          </cell>
        </row>
        <row r="248">
          <cell r="A248" t="str">
            <v>09013</v>
          </cell>
          <cell r="B248" t="str">
            <v>ORONDO</v>
          </cell>
          <cell r="C248">
            <v>181.73</v>
          </cell>
          <cell r="D248">
            <v>2976515.43</v>
          </cell>
          <cell r="E248">
            <v>3019139.43</v>
          </cell>
        </row>
        <row r="249">
          <cell r="A249" t="str">
            <v>23311</v>
          </cell>
          <cell r="B249" t="str">
            <v>MARY M KNIGHT</v>
          </cell>
          <cell r="C249">
            <v>170.79</v>
          </cell>
          <cell r="D249">
            <v>2843479.27</v>
          </cell>
          <cell r="E249">
            <v>2744222.57</v>
          </cell>
        </row>
        <row r="250">
          <cell r="A250" t="str">
            <v>38306</v>
          </cell>
          <cell r="B250" t="str">
            <v>COLTON</v>
          </cell>
          <cell r="C250">
            <v>170.76999999999998</v>
          </cell>
          <cell r="D250">
            <v>2604027.4500000002</v>
          </cell>
          <cell r="E250">
            <v>2658880.59</v>
          </cell>
        </row>
        <row r="251">
          <cell r="A251" t="str">
            <v>27019</v>
          </cell>
          <cell r="B251" t="str">
            <v>CARBONADO</v>
          </cell>
          <cell r="C251">
            <v>170.10999999999999</v>
          </cell>
          <cell r="D251">
            <v>1903431.09</v>
          </cell>
          <cell r="E251">
            <v>1930485.23</v>
          </cell>
        </row>
        <row r="252">
          <cell r="A252" t="str">
            <v>13151</v>
          </cell>
          <cell r="B252" t="str">
            <v>COULEE-HARTLINE</v>
          </cell>
          <cell r="C252">
            <v>167.4</v>
          </cell>
          <cell r="D252">
            <v>2651257.83</v>
          </cell>
          <cell r="E252">
            <v>2867559.47</v>
          </cell>
        </row>
        <row r="253">
          <cell r="A253" t="str">
            <v>14099</v>
          </cell>
          <cell r="B253" t="str">
            <v>COSMOPOLIS</v>
          </cell>
          <cell r="C253">
            <v>167.28</v>
          </cell>
          <cell r="D253">
            <v>1969848.3</v>
          </cell>
          <cell r="E253">
            <v>1961352.74</v>
          </cell>
        </row>
        <row r="254">
          <cell r="A254" t="str">
            <v>10065</v>
          </cell>
          <cell r="B254" t="str">
            <v>ORIENT</v>
          </cell>
          <cell r="C254">
            <v>162.36000000000001</v>
          </cell>
          <cell r="D254">
            <v>1410796.26</v>
          </cell>
          <cell r="E254">
            <v>1648850.62</v>
          </cell>
        </row>
        <row r="255">
          <cell r="A255" t="str">
            <v>20400</v>
          </cell>
          <cell r="B255" t="str">
            <v>TROUT LAKE</v>
          </cell>
          <cell r="C255">
            <v>162.33333333333334</v>
          </cell>
          <cell r="D255">
            <v>2543361.29</v>
          </cell>
          <cell r="E255">
            <v>2611852.4700000002</v>
          </cell>
        </row>
        <row r="256">
          <cell r="A256" t="str">
            <v>19400</v>
          </cell>
          <cell r="B256" t="str">
            <v>THORP</v>
          </cell>
          <cell r="C256">
            <v>150.22333333333333</v>
          </cell>
          <cell r="D256">
            <v>2951062.23</v>
          </cell>
          <cell r="E256">
            <v>2958333.82</v>
          </cell>
        </row>
        <row r="257">
          <cell r="A257" t="str">
            <v>14117</v>
          </cell>
          <cell r="B257" t="str">
            <v>WISHKAH VALLEY</v>
          </cell>
          <cell r="C257">
            <v>144.69444444444443</v>
          </cell>
          <cell r="D257">
            <v>2400273.9500000002</v>
          </cell>
          <cell r="E257">
            <v>2531450.92</v>
          </cell>
        </row>
        <row r="258">
          <cell r="A258" t="str">
            <v>24014</v>
          </cell>
          <cell r="B258" t="str">
            <v>NESPELEM</v>
          </cell>
          <cell r="C258">
            <v>140.05000000000001</v>
          </cell>
          <cell r="D258">
            <v>3452219.91</v>
          </cell>
          <cell r="E258">
            <v>3504353.52</v>
          </cell>
        </row>
        <row r="259">
          <cell r="A259" t="str">
            <v>22204</v>
          </cell>
          <cell r="B259" t="str">
            <v>HARRINGTON</v>
          </cell>
          <cell r="C259">
            <v>122.99999999999999</v>
          </cell>
          <cell r="D259">
            <v>2425302.2400000002</v>
          </cell>
          <cell r="E259">
            <v>2500446.2999999998</v>
          </cell>
        </row>
        <row r="260">
          <cell r="A260" t="str">
            <v>13167</v>
          </cell>
          <cell r="B260" t="str">
            <v>WILSON CREEK</v>
          </cell>
          <cell r="C260">
            <v>119.1</v>
          </cell>
          <cell r="D260">
            <v>2357893.5099999998</v>
          </cell>
          <cell r="E260">
            <v>2450636.73</v>
          </cell>
        </row>
        <row r="261">
          <cell r="A261" t="str">
            <v>38126</v>
          </cell>
          <cell r="B261" t="str">
            <v>LACROSSE JOINT</v>
          </cell>
          <cell r="C261">
            <v>115.59</v>
          </cell>
          <cell r="D261">
            <v>2530235.87</v>
          </cell>
          <cell r="E261">
            <v>2638129.81</v>
          </cell>
        </row>
        <row r="262">
          <cell r="A262" t="str">
            <v>06103</v>
          </cell>
          <cell r="B262" t="str">
            <v>GREEN MOUNTAIN</v>
          </cell>
          <cell r="C262">
            <v>114.77</v>
          </cell>
          <cell r="D262">
            <v>1180970.7</v>
          </cell>
          <cell r="E262">
            <v>1154647.52</v>
          </cell>
        </row>
        <row r="263">
          <cell r="A263" t="str">
            <v>20402</v>
          </cell>
          <cell r="B263" t="str">
            <v>KLICKITAT</v>
          </cell>
          <cell r="C263">
            <v>113.21</v>
          </cell>
          <cell r="D263">
            <v>2176500.19</v>
          </cell>
          <cell r="E263">
            <v>2232733.42</v>
          </cell>
        </row>
        <row r="264">
          <cell r="A264" t="str">
            <v>38324</v>
          </cell>
          <cell r="B264" t="str">
            <v>OAKESDALE</v>
          </cell>
          <cell r="C264">
            <v>109.58</v>
          </cell>
          <cell r="D264">
            <v>2328482.54</v>
          </cell>
          <cell r="E264">
            <v>2402061.4300000002</v>
          </cell>
        </row>
        <row r="265">
          <cell r="A265" t="str">
            <v>22073</v>
          </cell>
          <cell r="B265" t="str">
            <v>CRESTON</v>
          </cell>
          <cell r="C265">
            <v>102.9711111111111</v>
          </cell>
          <cell r="D265">
            <v>2175163.79</v>
          </cell>
          <cell r="E265">
            <v>2214495.38</v>
          </cell>
        </row>
        <row r="266">
          <cell r="A266" t="str">
            <v>20203</v>
          </cell>
          <cell r="B266" t="str">
            <v>BICKLETON</v>
          </cell>
          <cell r="C266">
            <v>101.11</v>
          </cell>
          <cell r="D266">
            <v>1778453.56</v>
          </cell>
          <cell r="E266">
            <v>1821826.99</v>
          </cell>
        </row>
        <row r="267">
          <cell r="A267">
            <v>66</v>
          </cell>
          <cell r="C267">
            <v>16890.361111111109</v>
          </cell>
          <cell r="D267">
            <v>224643448.16999996</v>
          </cell>
          <cell r="E267">
            <v>231474527.92000008</v>
          </cell>
        </row>
        <row r="268">
          <cell r="A268" t="str">
            <v>38302</v>
          </cell>
          <cell r="B268" t="str">
            <v>GARFIELD</v>
          </cell>
          <cell r="C268">
            <v>93.77</v>
          </cell>
          <cell r="D268">
            <v>2239144.62</v>
          </cell>
          <cell r="E268">
            <v>2393733.92</v>
          </cell>
        </row>
        <row r="269">
          <cell r="A269" t="str">
            <v>03050</v>
          </cell>
          <cell r="B269" t="str">
            <v>PATERSON</v>
          </cell>
          <cell r="C269">
            <v>89.919999999999987</v>
          </cell>
          <cell r="D269">
            <v>1476404.7</v>
          </cell>
          <cell r="E269">
            <v>1458408.96</v>
          </cell>
        </row>
        <row r="270">
          <cell r="A270" t="str">
            <v>19028</v>
          </cell>
          <cell r="B270" t="str">
            <v>EASTON</v>
          </cell>
          <cell r="C270">
            <v>85.351111111111109</v>
          </cell>
          <cell r="D270">
            <v>1974869.91</v>
          </cell>
          <cell r="E270">
            <v>2014882.52</v>
          </cell>
        </row>
        <row r="271">
          <cell r="A271" t="str">
            <v>33202</v>
          </cell>
          <cell r="B271" t="str">
            <v>SUMMIT VALLEY</v>
          </cell>
          <cell r="C271">
            <v>84.56</v>
          </cell>
          <cell r="D271">
            <v>874809.48</v>
          </cell>
          <cell r="E271">
            <v>964585.44</v>
          </cell>
        </row>
        <row r="272">
          <cell r="A272" t="str">
            <v>22008</v>
          </cell>
          <cell r="B272" t="str">
            <v>SPRAGUE</v>
          </cell>
          <cell r="C272">
            <v>79.77</v>
          </cell>
          <cell r="D272">
            <v>2003439.65</v>
          </cell>
          <cell r="E272">
            <v>2022061.55</v>
          </cell>
        </row>
        <row r="273">
          <cell r="A273" t="str">
            <v>09207</v>
          </cell>
          <cell r="B273" t="str">
            <v>MANSFIELD</v>
          </cell>
          <cell r="C273">
            <v>77.350000000000009</v>
          </cell>
          <cell r="D273">
            <v>1943065.34</v>
          </cell>
          <cell r="E273">
            <v>2174011.66</v>
          </cell>
        </row>
        <row r="274">
          <cell r="A274" t="str">
            <v>20215</v>
          </cell>
          <cell r="B274" t="str">
            <v>CENTERVILLE</v>
          </cell>
          <cell r="C274">
            <v>76.14</v>
          </cell>
          <cell r="D274">
            <v>1020569.04</v>
          </cell>
          <cell r="E274">
            <v>1055539.71</v>
          </cell>
        </row>
        <row r="275">
          <cell r="A275" t="str">
            <v>21234</v>
          </cell>
          <cell r="B275" t="str">
            <v>BOISTFORT</v>
          </cell>
          <cell r="C275">
            <v>73.820000000000007</v>
          </cell>
          <cell r="D275">
            <v>1134292.46</v>
          </cell>
          <cell r="E275">
            <v>1144703.58</v>
          </cell>
        </row>
        <row r="276">
          <cell r="A276" t="str">
            <v>38308</v>
          </cell>
          <cell r="B276" t="str">
            <v>ENDICOTT</v>
          </cell>
          <cell r="C276">
            <v>69.710000000000008</v>
          </cell>
          <cell r="D276">
            <v>2128003.9</v>
          </cell>
          <cell r="E276">
            <v>2209719.58</v>
          </cell>
        </row>
        <row r="277">
          <cell r="A277" t="str">
            <v>22017</v>
          </cell>
          <cell r="B277" t="str">
            <v>ALMIRA</v>
          </cell>
          <cell r="C277">
            <v>68.099999999999994</v>
          </cell>
          <cell r="D277">
            <v>2100291.3199999998</v>
          </cell>
          <cell r="E277">
            <v>2286865.16</v>
          </cell>
        </row>
        <row r="278">
          <cell r="A278" t="str">
            <v>20094</v>
          </cell>
          <cell r="B278" t="str">
            <v>WISHRAM</v>
          </cell>
          <cell r="C278">
            <v>66.161111111111111</v>
          </cell>
          <cell r="D278">
            <v>1858296.81</v>
          </cell>
          <cell r="E278">
            <v>1982413.36</v>
          </cell>
        </row>
        <row r="279">
          <cell r="A279" t="str">
            <v>32123</v>
          </cell>
          <cell r="B279" t="str">
            <v>ORCHARD PRAIRIE</v>
          </cell>
          <cell r="C279">
            <v>65.28</v>
          </cell>
          <cell r="D279">
            <v>699280.7</v>
          </cell>
          <cell r="E279">
            <v>693287.26</v>
          </cell>
        </row>
        <row r="280">
          <cell r="A280" t="str">
            <v>30002</v>
          </cell>
          <cell r="B280" t="str">
            <v>SKAMANIA</v>
          </cell>
          <cell r="C280">
            <v>63.559999999999988</v>
          </cell>
          <cell r="D280">
            <v>893169.16</v>
          </cell>
          <cell r="E280">
            <v>877303.29</v>
          </cell>
        </row>
        <row r="281">
          <cell r="A281" t="str">
            <v>11056</v>
          </cell>
          <cell r="B281" t="str">
            <v>KAHLOTUS</v>
          </cell>
          <cell r="C281">
            <v>59.698888888888888</v>
          </cell>
          <cell r="D281">
            <v>1939595.87</v>
          </cell>
          <cell r="E281">
            <v>2054190.61</v>
          </cell>
        </row>
        <row r="282">
          <cell r="A282" t="str">
            <v>17404</v>
          </cell>
          <cell r="B282" t="str">
            <v>SKYKOMISH</v>
          </cell>
          <cell r="C282">
            <v>59.32555555555556</v>
          </cell>
          <cell r="D282">
            <v>2025823.25</v>
          </cell>
          <cell r="E282">
            <v>2084053.22</v>
          </cell>
        </row>
        <row r="283">
          <cell r="A283" t="str">
            <v>20401</v>
          </cell>
          <cell r="B283" t="str">
            <v>GLENWOOD</v>
          </cell>
          <cell r="C283">
            <v>59.025555555555563</v>
          </cell>
          <cell r="D283">
            <v>1851405.42</v>
          </cell>
          <cell r="E283">
            <v>1928824.76</v>
          </cell>
        </row>
        <row r="284">
          <cell r="A284" t="str">
            <v>01109</v>
          </cell>
          <cell r="B284" t="str">
            <v>WASHTUCNA</v>
          </cell>
          <cell r="C284">
            <v>58.12</v>
          </cell>
          <cell r="D284">
            <v>1990437.76</v>
          </cell>
          <cell r="E284">
            <v>2119019.7999999998</v>
          </cell>
        </row>
        <row r="285">
          <cell r="A285" t="str">
            <v>30031</v>
          </cell>
          <cell r="B285" t="str">
            <v>MILL A</v>
          </cell>
          <cell r="C285">
            <v>54.63</v>
          </cell>
          <cell r="D285">
            <v>1140747.99</v>
          </cell>
          <cell r="E285">
            <v>902528.44</v>
          </cell>
        </row>
        <row r="286">
          <cell r="A286" t="str">
            <v>25200</v>
          </cell>
          <cell r="B286" t="str">
            <v>NORTH RIVER</v>
          </cell>
          <cell r="C286">
            <v>52.822222222222223</v>
          </cell>
          <cell r="D286">
            <v>1549286.98</v>
          </cell>
          <cell r="E286">
            <v>1625360.49</v>
          </cell>
        </row>
        <row r="287">
          <cell r="A287" t="str">
            <v>14104</v>
          </cell>
          <cell r="B287" t="str">
            <v>SATSOP</v>
          </cell>
          <cell r="C287">
            <v>46.5</v>
          </cell>
          <cell r="D287">
            <v>539875.32999999996</v>
          </cell>
          <cell r="E287">
            <v>538894.13</v>
          </cell>
        </row>
        <row r="288">
          <cell r="A288" t="str">
            <v>32312</v>
          </cell>
          <cell r="B288" t="str">
            <v>GREAT NORTHERN</v>
          </cell>
          <cell r="C288">
            <v>44.36</v>
          </cell>
          <cell r="D288">
            <v>570145.47</v>
          </cell>
          <cell r="E288">
            <v>590937.46</v>
          </cell>
        </row>
        <row r="289">
          <cell r="A289" t="str">
            <v>21036</v>
          </cell>
          <cell r="B289" t="str">
            <v>EVALINE</v>
          </cell>
          <cell r="C289">
            <v>37.67</v>
          </cell>
          <cell r="D289">
            <v>451113.7</v>
          </cell>
          <cell r="E289">
            <v>530972.65</v>
          </cell>
        </row>
        <row r="290">
          <cell r="A290" t="str">
            <v>30029</v>
          </cell>
          <cell r="B290" t="str">
            <v>MOUNT PLEASANT</v>
          </cell>
          <cell r="C290">
            <v>37.39</v>
          </cell>
          <cell r="D290">
            <v>595443.24</v>
          </cell>
          <cell r="E290">
            <v>495134.25</v>
          </cell>
        </row>
        <row r="291">
          <cell r="A291" t="str">
            <v>38304</v>
          </cell>
          <cell r="B291" t="str">
            <v>STEPTOE</v>
          </cell>
          <cell r="C291">
            <v>35.56</v>
          </cell>
          <cell r="D291">
            <v>612355.86</v>
          </cell>
          <cell r="E291">
            <v>694620.13</v>
          </cell>
        </row>
        <row r="292">
          <cell r="A292" t="str">
            <v>10003</v>
          </cell>
          <cell r="B292" t="str">
            <v>KELLER</v>
          </cell>
          <cell r="C292">
            <v>32.840000000000003</v>
          </cell>
          <cell r="D292">
            <v>1095843.6399999999</v>
          </cell>
          <cell r="E292">
            <v>1150407.3</v>
          </cell>
        </row>
        <row r="293">
          <cell r="A293" t="str">
            <v>38264</v>
          </cell>
          <cell r="B293" t="str">
            <v>LAMONT</v>
          </cell>
          <cell r="C293">
            <v>31.990000000000002</v>
          </cell>
          <cell r="D293">
            <v>736017.78</v>
          </cell>
          <cell r="E293">
            <v>755203.81</v>
          </cell>
        </row>
        <row r="294">
          <cell r="A294" t="str">
            <v>16046</v>
          </cell>
          <cell r="B294" t="str">
            <v>BRINNON</v>
          </cell>
          <cell r="C294">
            <v>30.069999999999997</v>
          </cell>
          <cell r="D294">
            <v>927608.86</v>
          </cell>
          <cell r="E294">
            <v>918318.84</v>
          </cell>
        </row>
        <row r="295">
          <cell r="A295" t="str">
            <v>19007</v>
          </cell>
          <cell r="B295" t="str">
            <v>DAMMAN</v>
          </cell>
          <cell r="C295">
            <v>29.169999999999998</v>
          </cell>
          <cell r="D295">
            <v>444752.86</v>
          </cell>
          <cell r="E295">
            <v>439961.11</v>
          </cell>
        </row>
        <row r="296">
          <cell r="A296" t="str">
            <v>33030</v>
          </cell>
          <cell r="B296" t="str">
            <v>ONION CREEK</v>
          </cell>
          <cell r="C296">
            <v>28.119999999999997</v>
          </cell>
          <cell r="D296">
            <v>837219.49</v>
          </cell>
          <cell r="E296">
            <v>907379.87</v>
          </cell>
        </row>
        <row r="297">
          <cell r="A297" t="str">
            <v>07035</v>
          </cell>
          <cell r="B297" t="str">
            <v>STARBUCK</v>
          </cell>
          <cell r="C297">
            <v>25.94</v>
          </cell>
          <cell r="D297">
            <v>407764.02</v>
          </cell>
          <cell r="E297">
            <v>565971.80000000005</v>
          </cell>
        </row>
        <row r="298">
          <cell r="A298" t="str">
            <v>09102</v>
          </cell>
          <cell r="B298" t="str">
            <v>PALISADES</v>
          </cell>
          <cell r="C298">
            <v>25.39</v>
          </cell>
          <cell r="D298">
            <v>628823.57999999996</v>
          </cell>
          <cell r="E298">
            <v>685964.86</v>
          </cell>
        </row>
        <row r="299">
          <cell r="A299" t="str">
            <v>20403</v>
          </cell>
          <cell r="B299" t="str">
            <v>ROOSEVELT</v>
          </cell>
          <cell r="C299">
            <v>25.049999999999997</v>
          </cell>
          <cell r="D299">
            <v>512441.34</v>
          </cell>
          <cell r="E299">
            <v>557503.5</v>
          </cell>
        </row>
        <row r="300">
          <cell r="A300" t="str">
            <v>16020</v>
          </cell>
          <cell r="B300" t="str">
            <v>Queets-CLEARWATER</v>
          </cell>
          <cell r="C300">
            <v>24.769999999999996</v>
          </cell>
          <cell r="D300">
            <v>898971.5</v>
          </cell>
          <cell r="E300">
            <v>1031701.08</v>
          </cell>
        </row>
        <row r="301">
          <cell r="A301" t="str">
            <v>36101</v>
          </cell>
          <cell r="B301" t="str">
            <v>DIXIE</v>
          </cell>
          <cell r="C301">
            <v>21.07</v>
          </cell>
          <cell r="D301">
            <v>741743.57</v>
          </cell>
          <cell r="E301">
            <v>755790.72</v>
          </cell>
        </row>
        <row r="302">
          <cell r="A302" t="str">
            <v>31063</v>
          </cell>
          <cell r="B302" t="str">
            <v>INDEX</v>
          </cell>
          <cell r="C302">
            <v>20.400000000000002</v>
          </cell>
          <cell r="D302">
            <v>677814.38</v>
          </cell>
          <cell r="E302">
            <v>635116.73</v>
          </cell>
        </row>
        <row r="303">
          <cell r="A303" t="str">
            <v>04069</v>
          </cell>
          <cell r="B303" t="str">
            <v>STEHEKIN</v>
          </cell>
          <cell r="C303">
            <v>17.89</v>
          </cell>
          <cell r="D303">
            <v>218150.74</v>
          </cell>
          <cell r="E303">
            <v>345237.07</v>
          </cell>
        </row>
        <row r="304">
          <cell r="A304" t="str">
            <v>28010</v>
          </cell>
          <cell r="B304" t="str">
            <v>SHAW</v>
          </cell>
          <cell r="C304">
            <v>14.360000000000001</v>
          </cell>
          <cell r="D304">
            <v>339444.44</v>
          </cell>
          <cell r="E304">
            <v>335412.25</v>
          </cell>
        </row>
        <row r="305">
          <cell r="A305" t="str">
            <v>11054</v>
          </cell>
          <cell r="B305" t="str">
            <v>STAR</v>
          </cell>
          <cell r="C305">
            <v>9.06</v>
          </cell>
          <cell r="D305">
            <v>362719.41</v>
          </cell>
          <cell r="E305">
            <v>317959.76</v>
          </cell>
        </row>
        <row r="306">
          <cell r="A306" t="str">
            <v>01122</v>
          </cell>
          <cell r="B306" t="str">
            <v>BENGE</v>
          </cell>
          <cell r="C306">
            <v>8.8899999999999988</v>
          </cell>
          <cell r="D306">
            <v>345901.21</v>
          </cell>
          <cell r="E306">
            <v>410733.46</v>
          </cell>
        </row>
        <row r="307">
          <cell r="A307" t="str">
            <v>33205</v>
          </cell>
          <cell r="B307" t="str">
            <v>EVERGREEN-Stevens</v>
          </cell>
          <cell r="C307">
            <v>7.0600000000000005</v>
          </cell>
          <cell r="D307">
            <v>397030.72</v>
          </cell>
          <cell r="E307">
            <v>314832.48</v>
          </cell>
        </row>
        <row r="308">
          <cell r="A308">
            <v>40</v>
          </cell>
          <cell r="C308">
            <v>1890.6644444444446</v>
          </cell>
          <cell r="D308">
            <v>43184115.500000007</v>
          </cell>
          <cell r="E308">
            <v>44969546.569999993</v>
          </cell>
        </row>
      </sheetData>
      <sheetData sheetId="16"/>
      <sheetData sheetId="17"/>
      <sheetData sheetId="18"/>
      <sheetData sheetId="19">
        <row r="7">
          <cell r="F7" t="str">
            <v>01109</v>
          </cell>
          <cell r="G7">
            <v>5179.46</v>
          </cell>
          <cell r="H7">
            <v>-5179.46</v>
          </cell>
          <cell r="I7">
            <v>813509.57000000018</v>
          </cell>
          <cell r="J7">
            <v>304693.63</v>
          </cell>
          <cell r="K7">
            <v>386372.79000000004</v>
          </cell>
          <cell r="L7">
            <v>111187.19000000002</v>
          </cell>
          <cell r="M7">
            <v>243511.63</v>
          </cell>
          <cell r="N7">
            <v>484.51</v>
          </cell>
          <cell r="O7">
            <v>31578.45</v>
          </cell>
          <cell r="P7">
            <v>1891337.77</v>
          </cell>
        </row>
        <row r="8">
          <cell r="F8" t="str">
            <v>01122</v>
          </cell>
          <cell r="G8">
            <v>386.24</v>
          </cell>
          <cell r="H8">
            <v>-386.24</v>
          </cell>
          <cell r="I8">
            <v>104220.35</v>
          </cell>
          <cell r="J8">
            <v>55070.590000000004</v>
          </cell>
          <cell r="K8">
            <v>67019.19</v>
          </cell>
          <cell r="L8">
            <v>37846.82</v>
          </cell>
          <cell r="M8">
            <v>77625.039999999994</v>
          </cell>
          <cell r="N8">
            <v>0</v>
          </cell>
          <cell r="O8">
            <v>3928.5699999999997</v>
          </cell>
          <cell r="P8">
            <v>345710.56</v>
          </cell>
        </row>
        <row r="9">
          <cell r="F9" t="str">
            <v>01147</v>
          </cell>
          <cell r="G9">
            <v>361729.06000000006</v>
          </cell>
          <cell r="H9">
            <v>-361729.06</v>
          </cell>
          <cell r="I9">
            <v>15066547.390000002</v>
          </cell>
          <cell r="J9">
            <v>6292206.8200000003</v>
          </cell>
          <cell r="K9">
            <v>8371393.0999999987</v>
          </cell>
          <cell r="L9">
            <v>2950550.32</v>
          </cell>
          <cell r="M9">
            <v>3446457.6800000006</v>
          </cell>
          <cell r="N9">
            <v>178773.40999999997</v>
          </cell>
          <cell r="O9">
            <v>635226.38</v>
          </cell>
          <cell r="P9">
            <v>36941155.100000001</v>
          </cell>
        </row>
        <row r="10">
          <cell r="F10" t="str">
            <v>01158</v>
          </cell>
          <cell r="G10">
            <v>18894.2</v>
          </cell>
          <cell r="H10">
            <v>-18894.2</v>
          </cell>
          <cell r="I10">
            <v>960481.04999999981</v>
          </cell>
          <cell r="J10">
            <v>771607.25999999989</v>
          </cell>
          <cell r="K10">
            <v>724183.28999999992</v>
          </cell>
          <cell r="L10">
            <v>444803.7</v>
          </cell>
          <cell r="M10">
            <v>733806.3</v>
          </cell>
          <cell r="N10">
            <v>8788.4299999999985</v>
          </cell>
          <cell r="O10">
            <v>45349.41</v>
          </cell>
          <cell r="P10">
            <v>3689019.44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1757483.68</v>
          </cell>
          <cell r="J11">
            <v>690728.23</v>
          </cell>
          <cell r="K11">
            <v>805214.61999999976</v>
          </cell>
          <cell r="L11">
            <v>317531.41000000003</v>
          </cell>
          <cell r="M11">
            <v>733803.71</v>
          </cell>
          <cell r="N11">
            <v>12085.09</v>
          </cell>
          <cell r="O11">
            <v>2500</v>
          </cell>
          <cell r="P11">
            <v>4319346.74</v>
          </cell>
        </row>
        <row r="12">
          <cell r="F12" t="str">
            <v>02250</v>
          </cell>
          <cell r="G12">
            <v>242879.47999999998</v>
          </cell>
          <cell r="H12">
            <v>-242879.47999999998</v>
          </cell>
          <cell r="I12">
            <v>11243379.169999998</v>
          </cell>
          <cell r="J12">
            <v>5076821.93</v>
          </cell>
          <cell r="K12">
            <v>6074330.1600000001</v>
          </cell>
          <cell r="L12">
            <v>2002256.8599999999</v>
          </cell>
          <cell r="M12">
            <v>2632948.9900000007</v>
          </cell>
          <cell r="N12">
            <v>171619.45</v>
          </cell>
          <cell r="O12">
            <v>62483.4</v>
          </cell>
          <cell r="P12">
            <v>27263839.959999997</v>
          </cell>
        </row>
        <row r="13">
          <cell r="F13" t="str">
            <v>02420</v>
          </cell>
          <cell r="G13">
            <v>38779.71</v>
          </cell>
          <cell r="H13">
            <v>-38779.71</v>
          </cell>
          <cell r="I13">
            <v>2600194.4400000004</v>
          </cell>
          <cell r="J13">
            <v>1077755.1100000001</v>
          </cell>
          <cell r="K13">
            <v>1318149.3999999999</v>
          </cell>
          <cell r="L13">
            <v>467912.35</v>
          </cell>
          <cell r="M13">
            <v>775754.5</v>
          </cell>
          <cell r="N13">
            <v>78713.660000000018</v>
          </cell>
          <cell r="O13">
            <v>4574.57</v>
          </cell>
          <cell r="P13">
            <v>6323054.0300000012</v>
          </cell>
        </row>
        <row r="14">
          <cell r="F14" t="str">
            <v>03017</v>
          </cell>
          <cell r="G14">
            <v>469602.00999999989</v>
          </cell>
          <cell r="H14">
            <v>-469602.01</v>
          </cell>
          <cell r="I14">
            <v>71653521.859999985</v>
          </cell>
          <cell r="J14">
            <v>24576550.48</v>
          </cell>
          <cell r="K14">
            <v>35777732.719999991</v>
          </cell>
          <cell r="L14">
            <v>10047710.169999994</v>
          </cell>
          <cell r="M14">
            <v>16334203.280000001</v>
          </cell>
          <cell r="N14">
            <v>325790.70999999996</v>
          </cell>
          <cell r="O14">
            <v>891424.70999999985</v>
          </cell>
          <cell r="P14">
            <v>159606933.92999998</v>
          </cell>
        </row>
        <row r="15">
          <cell r="F15" t="str">
            <v>03050</v>
          </cell>
          <cell r="G15">
            <v>0</v>
          </cell>
          <cell r="H15">
            <v>0</v>
          </cell>
          <cell r="I15">
            <v>601290.78</v>
          </cell>
          <cell r="J15">
            <v>240899.05</v>
          </cell>
          <cell r="K15">
            <v>310415.81999999995</v>
          </cell>
          <cell r="L15">
            <v>134501.9</v>
          </cell>
          <cell r="M15">
            <v>215768.38</v>
          </cell>
          <cell r="N15">
            <v>11294.47</v>
          </cell>
          <cell r="O15">
            <v>28934.89</v>
          </cell>
          <cell r="P15">
            <v>1543105.2899999996</v>
          </cell>
        </row>
        <row r="16">
          <cell r="F16" t="str">
            <v>03052</v>
          </cell>
          <cell r="G16">
            <v>108480.2</v>
          </cell>
          <cell r="H16">
            <v>-108480.2</v>
          </cell>
          <cell r="I16">
            <v>6156622.9900000012</v>
          </cell>
          <cell r="J16">
            <v>2501514.37</v>
          </cell>
          <cell r="K16">
            <v>3267328.3299999982</v>
          </cell>
          <cell r="L16">
            <v>1129472.94</v>
          </cell>
          <cell r="M16">
            <v>1644868.6399999997</v>
          </cell>
          <cell r="N16">
            <v>58718.860000000008</v>
          </cell>
          <cell r="O16">
            <v>588961.23</v>
          </cell>
          <cell r="P16">
            <v>15347487.359999999</v>
          </cell>
        </row>
        <row r="17">
          <cell r="F17" t="str">
            <v>03053</v>
          </cell>
          <cell r="G17">
            <v>56124.13</v>
          </cell>
          <cell r="H17">
            <v>-56124.13</v>
          </cell>
          <cell r="I17">
            <v>4336769.5799999991</v>
          </cell>
          <cell r="J17">
            <v>1594706.73</v>
          </cell>
          <cell r="K17">
            <v>2191021.3800000008</v>
          </cell>
          <cell r="L17">
            <v>859697.30000000028</v>
          </cell>
          <cell r="M17">
            <v>1173476.8000000003</v>
          </cell>
          <cell r="N17">
            <v>35318.449999999997</v>
          </cell>
          <cell r="O17">
            <v>0</v>
          </cell>
          <cell r="P17">
            <v>10190990.24</v>
          </cell>
        </row>
        <row r="18">
          <cell r="F18" t="str">
            <v>03116</v>
          </cell>
          <cell r="G18">
            <v>174274.53999999995</v>
          </cell>
          <cell r="H18">
            <v>-174274.54</v>
          </cell>
          <cell r="I18">
            <v>12762038.9</v>
          </cell>
          <cell r="J18">
            <v>5232725.07</v>
          </cell>
          <cell r="K18">
            <v>7027903.9500000011</v>
          </cell>
          <cell r="L18">
            <v>2204924.9899999993</v>
          </cell>
          <cell r="M18">
            <v>2383281.2799999998</v>
          </cell>
          <cell r="N18">
            <v>105954.66000000002</v>
          </cell>
          <cell r="O18">
            <v>156595.76</v>
          </cell>
          <cell r="P18">
            <v>29873424.610000003</v>
          </cell>
        </row>
        <row r="19">
          <cell r="F19" t="str">
            <v>03400</v>
          </cell>
          <cell r="G19">
            <v>286787.39</v>
          </cell>
          <cell r="H19">
            <v>-286787.39</v>
          </cell>
          <cell r="I19">
            <v>45201478.340000018</v>
          </cell>
          <cell r="J19">
            <v>17325192.609999999</v>
          </cell>
          <cell r="K19">
            <v>22652662.179999992</v>
          </cell>
          <cell r="L19">
            <v>6402051.8299999982</v>
          </cell>
          <cell r="M19">
            <v>13050191.749999998</v>
          </cell>
          <cell r="N19">
            <v>631807.49000000011</v>
          </cell>
          <cell r="O19">
            <v>1184433.5199999998</v>
          </cell>
          <cell r="P19">
            <v>106447817.72</v>
          </cell>
        </row>
        <row r="20">
          <cell r="F20" t="str">
            <v>04019</v>
          </cell>
          <cell r="G20">
            <v>96440.219999999987</v>
          </cell>
          <cell r="H20">
            <v>-96440.22</v>
          </cell>
          <cell r="I20">
            <v>2853913.85</v>
          </cell>
          <cell r="J20">
            <v>1509839.43</v>
          </cell>
          <cell r="K20">
            <v>1640126.1199999999</v>
          </cell>
          <cell r="L20">
            <v>751635.39000000013</v>
          </cell>
          <cell r="M20">
            <v>1065464.4900000002</v>
          </cell>
          <cell r="N20">
            <v>16523.870000000003</v>
          </cell>
          <cell r="O20">
            <v>0</v>
          </cell>
          <cell r="P20">
            <v>7837503.1500000013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74711.08</v>
          </cell>
          <cell r="J21">
            <v>21317.690000000002</v>
          </cell>
          <cell r="K21">
            <v>40962.22</v>
          </cell>
          <cell r="L21">
            <v>7051.25</v>
          </cell>
          <cell r="M21">
            <v>37399.410000000003</v>
          </cell>
          <cell r="N21">
            <v>5259.31</v>
          </cell>
          <cell r="O21">
            <v>0</v>
          </cell>
          <cell r="P21">
            <v>186700.96</v>
          </cell>
        </row>
        <row r="22">
          <cell r="F22" t="str">
            <v>04127</v>
          </cell>
          <cell r="G22">
            <v>46993.73</v>
          </cell>
          <cell r="H22">
            <v>-46993.729999999996</v>
          </cell>
          <cell r="I22">
            <v>1477320.2300000004</v>
          </cell>
          <cell r="J22">
            <v>804242.27</v>
          </cell>
          <cell r="K22">
            <v>901689.13</v>
          </cell>
          <cell r="L22">
            <v>355599.72000000009</v>
          </cell>
          <cell r="M22">
            <v>625355.26</v>
          </cell>
          <cell r="N22">
            <v>23568.27</v>
          </cell>
          <cell r="O22">
            <v>171788.45</v>
          </cell>
          <cell r="P22">
            <v>4359563.33</v>
          </cell>
        </row>
        <row r="23">
          <cell r="F23" t="str">
            <v>04129</v>
          </cell>
          <cell r="G23">
            <v>194951.49</v>
          </cell>
          <cell r="H23">
            <v>-194951.49</v>
          </cell>
          <cell r="I23">
            <v>6308218.2199999988</v>
          </cell>
          <cell r="J23">
            <v>2793761.4</v>
          </cell>
          <cell r="K23">
            <v>3277572.4400000004</v>
          </cell>
          <cell r="L23">
            <v>1298729.2799999998</v>
          </cell>
          <cell r="M23">
            <v>1993036.6899999995</v>
          </cell>
          <cell r="N23">
            <v>126409.63999999996</v>
          </cell>
          <cell r="O23">
            <v>42480.74</v>
          </cell>
          <cell r="P23">
            <v>15840208.409999998</v>
          </cell>
        </row>
        <row r="24">
          <cell r="F24" t="str">
            <v>04222</v>
          </cell>
          <cell r="G24">
            <v>130918.87000000001</v>
          </cell>
          <cell r="H24">
            <v>-130918.87</v>
          </cell>
          <cell r="I24">
            <v>6175968.5200000014</v>
          </cell>
          <cell r="J24">
            <v>2288762.9900000002</v>
          </cell>
          <cell r="K24">
            <v>3042468.560000001</v>
          </cell>
          <cell r="L24">
            <v>1031901.2</v>
          </cell>
          <cell r="M24">
            <v>1680881.2699999998</v>
          </cell>
          <cell r="N24">
            <v>75234.039999999994</v>
          </cell>
          <cell r="O24">
            <v>39901.14</v>
          </cell>
          <cell r="P24">
            <v>14335117.720000001</v>
          </cell>
        </row>
        <row r="25">
          <cell r="F25" t="str">
            <v>04228</v>
          </cell>
          <cell r="G25">
            <v>77251.37</v>
          </cell>
          <cell r="H25">
            <v>-77251.37</v>
          </cell>
          <cell r="I25">
            <v>5119614.2299999995</v>
          </cell>
          <cell r="J25">
            <v>2231329.87</v>
          </cell>
          <cell r="K25">
            <v>2636095.08</v>
          </cell>
          <cell r="L25">
            <v>920116.2</v>
          </cell>
          <cell r="M25">
            <v>1362078.3099999996</v>
          </cell>
          <cell r="N25">
            <v>54271.170000000006</v>
          </cell>
          <cell r="O25">
            <v>64740.17</v>
          </cell>
          <cell r="P25">
            <v>12388245.029999997</v>
          </cell>
        </row>
        <row r="26">
          <cell r="F26" t="str">
            <v>04246</v>
          </cell>
          <cell r="G26">
            <v>391102.2900000001</v>
          </cell>
          <cell r="H26">
            <v>-391102.29000000004</v>
          </cell>
          <cell r="I26">
            <v>34479994.690000005</v>
          </cell>
          <cell r="J26">
            <v>13132281.880000001</v>
          </cell>
          <cell r="K26">
            <v>17507205.790000003</v>
          </cell>
          <cell r="L26">
            <v>5737233.0199999996</v>
          </cell>
          <cell r="M26">
            <v>7229588.5600000033</v>
          </cell>
          <cell r="N26">
            <v>364705.85000000009</v>
          </cell>
          <cell r="O26">
            <v>271218.36000000004</v>
          </cell>
          <cell r="P26">
            <v>78722228.150000006</v>
          </cell>
        </row>
        <row r="27">
          <cell r="F27" t="str">
            <v>05121</v>
          </cell>
          <cell r="G27">
            <v>183804.88999999998</v>
          </cell>
          <cell r="H27">
            <v>-183804.89</v>
          </cell>
          <cell r="I27">
            <v>16983612.899999999</v>
          </cell>
          <cell r="J27">
            <v>6678120.8099999977</v>
          </cell>
          <cell r="K27">
            <v>8526712.5899999999</v>
          </cell>
          <cell r="L27">
            <v>2170173.4700000002</v>
          </cell>
          <cell r="M27">
            <v>5001914.71</v>
          </cell>
          <cell r="N27">
            <v>193830.33999999997</v>
          </cell>
          <cell r="O27">
            <v>247248.57</v>
          </cell>
          <cell r="P27">
            <v>39801613.390000001</v>
          </cell>
        </row>
        <row r="28">
          <cell r="F28" t="str">
            <v>05313</v>
          </cell>
          <cell r="G28">
            <v>17273.439999999999</v>
          </cell>
          <cell r="H28">
            <v>-17273.439999999999</v>
          </cell>
          <cell r="I28">
            <v>1343301.3800000001</v>
          </cell>
          <cell r="J28">
            <v>643472.16</v>
          </cell>
          <cell r="K28">
            <v>758020.75999999989</v>
          </cell>
          <cell r="L28">
            <v>207696.97000000003</v>
          </cell>
          <cell r="M28">
            <v>452902.98000000004</v>
          </cell>
          <cell r="N28">
            <v>15558.540000000003</v>
          </cell>
          <cell r="O28">
            <v>11354.12</v>
          </cell>
          <cell r="P28">
            <v>3432306.91</v>
          </cell>
        </row>
        <row r="29">
          <cell r="F29" t="str">
            <v>05323</v>
          </cell>
          <cell r="G29">
            <v>163198.72000000003</v>
          </cell>
          <cell r="H29">
            <v>-163198.72</v>
          </cell>
          <cell r="I29">
            <v>11452844.949999997</v>
          </cell>
          <cell r="J29">
            <v>4307668.95</v>
          </cell>
          <cell r="K29">
            <v>5956572.5499999989</v>
          </cell>
          <cell r="L29">
            <v>1575035.26</v>
          </cell>
          <cell r="M29">
            <v>2682525.5700000003</v>
          </cell>
          <cell r="N29">
            <v>79373.05</v>
          </cell>
          <cell r="O29">
            <v>458597.10999999993</v>
          </cell>
          <cell r="P29">
            <v>26512617.439999998</v>
          </cell>
        </row>
        <row r="30">
          <cell r="F30" t="str">
            <v>05401</v>
          </cell>
          <cell r="G30">
            <v>57574.42</v>
          </cell>
          <cell r="H30">
            <v>-57574.42</v>
          </cell>
          <cell r="I30">
            <v>2784043.5599999996</v>
          </cell>
          <cell r="J30">
            <v>1560566.79</v>
          </cell>
          <cell r="K30">
            <v>1710484.2600000005</v>
          </cell>
          <cell r="L30">
            <v>510941.86000000004</v>
          </cell>
          <cell r="M30">
            <v>954793.09</v>
          </cell>
          <cell r="N30">
            <v>46166.840000000004</v>
          </cell>
          <cell r="O30">
            <v>38601.26</v>
          </cell>
          <cell r="P30">
            <v>7605597.6600000001</v>
          </cell>
        </row>
        <row r="31">
          <cell r="F31" t="str">
            <v>05402</v>
          </cell>
          <cell r="G31">
            <v>153899.31999999998</v>
          </cell>
          <cell r="H31">
            <v>-153899.32</v>
          </cell>
          <cell r="I31">
            <v>5342451.0100000007</v>
          </cell>
          <cell r="J31">
            <v>2755022.03</v>
          </cell>
          <cell r="K31">
            <v>3126562.0299999993</v>
          </cell>
          <cell r="L31">
            <v>820758.41999999969</v>
          </cell>
          <cell r="M31">
            <v>12910044.660000002</v>
          </cell>
          <cell r="N31">
            <v>85534.619999999981</v>
          </cell>
          <cell r="O31">
            <v>169747.18</v>
          </cell>
          <cell r="P31">
            <v>25210119.950000003</v>
          </cell>
        </row>
        <row r="32">
          <cell r="F32" t="str">
            <v>06037</v>
          </cell>
          <cell r="G32">
            <v>493355.48</v>
          </cell>
          <cell r="H32">
            <v>-493355.48</v>
          </cell>
          <cell r="I32">
            <v>98043841.729999989</v>
          </cell>
          <cell r="J32">
            <v>42238854.710000001</v>
          </cell>
          <cell r="K32">
            <v>50065331.859999999</v>
          </cell>
          <cell r="L32">
            <v>16351934.630000001</v>
          </cell>
          <cell r="M32">
            <v>20576893.430000007</v>
          </cell>
          <cell r="N32">
            <v>658500.52000000014</v>
          </cell>
          <cell r="O32">
            <v>271032.26999999996</v>
          </cell>
          <cell r="P32">
            <v>228206389.15000004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6857680.7299999986</v>
          </cell>
          <cell r="J33">
            <v>2553262.5</v>
          </cell>
          <cell r="K33">
            <v>3602900.560000001</v>
          </cell>
          <cell r="L33">
            <v>828079.28</v>
          </cell>
          <cell r="M33">
            <v>2936115.1599999997</v>
          </cell>
          <cell r="N33">
            <v>42871.94</v>
          </cell>
          <cell r="O33">
            <v>44693.59</v>
          </cell>
          <cell r="P33">
            <v>16865603.759999998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5827160.8399999999</v>
          </cell>
          <cell r="J34">
            <v>1583330.77</v>
          </cell>
          <cell r="K34">
            <v>2644797.6300000008</v>
          </cell>
          <cell r="L34">
            <v>1039315.5399999999</v>
          </cell>
          <cell r="M34">
            <v>3035611.4899999998</v>
          </cell>
          <cell r="N34">
            <v>22900.78</v>
          </cell>
          <cell r="O34">
            <v>89523.17</v>
          </cell>
          <cell r="P34">
            <v>14242640.219999999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570991.33000000007</v>
          </cell>
          <cell r="J35">
            <v>257820.24</v>
          </cell>
          <cell r="K35">
            <v>329271.48000000004</v>
          </cell>
          <cell r="L35">
            <v>70156.45</v>
          </cell>
          <cell r="M35">
            <v>291101.07</v>
          </cell>
          <cell r="N35">
            <v>2632.2300000000005</v>
          </cell>
          <cell r="O35">
            <v>15716.22</v>
          </cell>
          <cell r="P35">
            <v>1537689.02</v>
          </cell>
        </row>
        <row r="36">
          <cell r="F36" t="str">
            <v>06112</v>
          </cell>
          <cell r="G36">
            <v>70771.16</v>
          </cell>
          <cell r="H36">
            <v>-70771.16</v>
          </cell>
          <cell r="I36">
            <v>12032192.189999998</v>
          </cell>
          <cell r="J36">
            <v>5110136.1199999992</v>
          </cell>
          <cell r="K36">
            <v>6397523.8099999996</v>
          </cell>
          <cell r="L36">
            <v>1591052.1599999997</v>
          </cell>
          <cell r="M36">
            <v>3946285.54</v>
          </cell>
          <cell r="N36">
            <v>86156.99</v>
          </cell>
          <cell r="O36">
            <v>48001.009999999995</v>
          </cell>
          <cell r="P36">
            <v>29211347.819999993</v>
          </cell>
        </row>
        <row r="37">
          <cell r="F37" t="str">
            <v>06114</v>
          </cell>
          <cell r="G37">
            <v>979993.74000000022</v>
          </cell>
          <cell r="H37">
            <v>-979993.74</v>
          </cell>
          <cell r="I37">
            <v>122350822.07999995</v>
          </cell>
          <cell r="J37">
            <v>34094886.579999998</v>
          </cell>
          <cell r="K37">
            <v>54732688.919999987</v>
          </cell>
          <cell r="L37">
            <v>12625478.720000003</v>
          </cell>
          <cell r="M37">
            <v>31292460.040000003</v>
          </cell>
          <cell r="N37">
            <v>265583.13</v>
          </cell>
          <cell r="O37">
            <v>1299760.2</v>
          </cell>
          <cell r="P37">
            <v>256661679.66999993</v>
          </cell>
        </row>
        <row r="38">
          <cell r="F38" t="str">
            <v>06117</v>
          </cell>
          <cell r="G38">
            <v>320674.60000000003</v>
          </cell>
          <cell r="H38">
            <v>-320674.59999999998</v>
          </cell>
          <cell r="I38">
            <v>25848780.779999997</v>
          </cell>
          <cell r="J38">
            <v>10339256.249999996</v>
          </cell>
          <cell r="K38">
            <v>13570332.819999998</v>
          </cell>
          <cell r="L38">
            <v>2564413.5600000005</v>
          </cell>
          <cell r="M38">
            <v>5347555.32</v>
          </cell>
          <cell r="N38">
            <v>138478.00999999998</v>
          </cell>
          <cell r="O38">
            <v>90291.239999999991</v>
          </cell>
          <cell r="P38">
            <v>57899107.979999997</v>
          </cell>
        </row>
        <row r="39">
          <cell r="F39" t="str">
            <v>06119</v>
          </cell>
          <cell r="G39">
            <v>124313.11000000002</v>
          </cell>
          <cell r="H39">
            <v>-124313.11</v>
          </cell>
          <cell r="I39">
            <v>54810452.360000007</v>
          </cell>
          <cell r="J39">
            <v>16472685.82</v>
          </cell>
          <cell r="K39">
            <v>25525189.919999994</v>
          </cell>
          <cell r="L39">
            <v>7372499.089999998</v>
          </cell>
          <cell r="M39">
            <v>20676800.069999997</v>
          </cell>
          <cell r="N39">
            <v>276418.11</v>
          </cell>
          <cell r="O39">
            <v>444137.52</v>
          </cell>
          <cell r="P39">
            <v>125578182.88999999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7635947.21</v>
          </cell>
          <cell r="J40">
            <v>1833025.7399999998</v>
          </cell>
          <cell r="K40">
            <v>3236186.4299999988</v>
          </cell>
          <cell r="L40">
            <v>1205800.92</v>
          </cell>
          <cell r="M40">
            <v>4701269.34</v>
          </cell>
          <cell r="N40">
            <v>55966.8</v>
          </cell>
          <cell r="O40">
            <v>130004</v>
          </cell>
          <cell r="P40">
            <v>18798200.440000001</v>
          </cell>
        </row>
        <row r="41">
          <cell r="F41" t="str">
            <v>07002</v>
          </cell>
          <cell r="G41">
            <v>55479.909999999996</v>
          </cell>
          <cell r="H41">
            <v>-55479.91</v>
          </cell>
          <cell r="I41">
            <v>2205577.0500000007</v>
          </cell>
          <cell r="J41">
            <v>857272.2300000001</v>
          </cell>
          <cell r="K41">
            <v>1126216.7999999998</v>
          </cell>
          <cell r="L41">
            <v>362640.29000000004</v>
          </cell>
          <cell r="M41">
            <v>1152467.9900000002</v>
          </cell>
          <cell r="N41">
            <v>36749.239999999991</v>
          </cell>
          <cell r="O41">
            <v>0</v>
          </cell>
          <cell r="P41">
            <v>5740923.6000000015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177378.72000000003</v>
          </cell>
          <cell r="J42">
            <v>109470.69</v>
          </cell>
          <cell r="K42">
            <v>97436.91</v>
          </cell>
          <cell r="L42">
            <v>54884.44</v>
          </cell>
          <cell r="M42">
            <v>82650.320000000007</v>
          </cell>
          <cell r="N42">
            <v>4769.3600000000006</v>
          </cell>
          <cell r="O42">
            <v>4301.41</v>
          </cell>
          <cell r="P42">
            <v>530891.85000000009</v>
          </cell>
        </row>
        <row r="43">
          <cell r="F43" t="str">
            <v>08122</v>
          </cell>
          <cell r="G43">
            <v>614383.54000000015</v>
          </cell>
          <cell r="H43">
            <v>-614383.54</v>
          </cell>
          <cell r="I43">
            <v>29249436.22000001</v>
          </cell>
          <cell r="J43">
            <v>11929507.469999999</v>
          </cell>
          <cell r="K43">
            <v>14815853.139999999</v>
          </cell>
          <cell r="L43">
            <v>5258627.28</v>
          </cell>
          <cell r="M43">
            <v>7481032.7399999993</v>
          </cell>
          <cell r="N43">
            <v>174956.81999999998</v>
          </cell>
          <cell r="O43">
            <v>201447.9</v>
          </cell>
          <cell r="P43">
            <v>69110861.570000008</v>
          </cell>
        </row>
        <row r="44">
          <cell r="F44" t="str">
            <v>08130</v>
          </cell>
          <cell r="G44">
            <v>26784.38</v>
          </cell>
          <cell r="H44">
            <v>-26784.38</v>
          </cell>
          <cell r="I44">
            <v>2374611.9499999997</v>
          </cell>
          <cell r="J44">
            <v>1078973.3600000001</v>
          </cell>
          <cell r="K44">
            <v>1310044.77</v>
          </cell>
          <cell r="L44">
            <v>409572.14</v>
          </cell>
          <cell r="M44">
            <v>1000274.0900000002</v>
          </cell>
          <cell r="N44">
            <v>5750.9100000000008</v>
          </cell>
          <cell r="O44">
            <v>13358.7</v>
          </cell>
          <cell r="P44">
            <v>6192585.9199999999</v>
          </cell>
        </row>
        <row r="45">
          <cell r="F45" t="str">
            <v>08401</v>
          </cell>
          <cell r="G45">
            <v>24996</v>
          </cell>
          <cell r="H45">
            <v>-24996</v>
          </cell>
          <cell r="I45">
            <v>4875753.68</v>
          </cell>
          <cell r="J45">
            <v>2273520.77</v>
          </cell>
          <cell r="K45">
            <v>2854404.4299999992</v>
          </cell>
          <cell r="L45">
            <v>940435.1399999999</v>
          </cell>
          <cell r="M45">
            <v>1327175.72</v>
          </cell>
          <cell r="N45">
            <v>47691.130000000012</v>
          </cell>
          <cell r="O45">
            <v>0</v>
          </cell>
          <cell r="P45">
            <v>12318980.870000001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3202203.0799999996</v>
          </cell>
          <cell r="J46">
            <v>892409.03</v>
          </cell>
          <cell r="K46">
            <v>1560966.1099999996</v>
          </cell>
          <cell r="L46">
            <v>317063.28999999992</v>
          </cell>
          <cell r="M46">
            <v>1763107.8200000005</v>
          </cell>
          <cell r="N46">
            <v>53372.57</v>
          </cell>
          <cell r="O46">
            <v>224315.22</v>
          </cell>
          <cell r="P46">
            <v>8013437.1199999992</v>
          </cell>
        </row>
        <row r="47">
          <cell r="F47" t="str">
            <v>08404</v>
          </cell>
          <cell r="G47">
            <v>233017.56000000003</v>
          </cell>
          <cell r="H47">
            <v>-233017.56</v>
          </cell>
          <cell r="I47">
            <v>8816757.7999999989</v>
          </cell>
          <cell r="J47">
            <v>4833923.72</v>
          </cell>
          <cell r="K47">
            <v>5502938.6000000006</v>
          </cell>
          <cell r="L47">
            <v>1535201.1299999997</v>
          </cell>
          <cell r="M47">
            <v>2529862.6700000009</v>
          </cell>
          <cell r="N47">
            <v>40911.889999999992</v>
          </cell>
          <cell r="O47">
            <v>84597.47</v>
          </cell>
          <cell r="P47">
            <v>23344193.280000001</v>
          </cell>
        </row>
        <row r="48">
          <cell r="F48" t="str">
            <v>08458</v>
          </cell>
          <cell r="G48">
            <v>282304.26000000007</v>
          </cell>
          <cell r="H48">
            <v>-282304.26</v>
          </cell>
          <cell r="I48">
            <v>21006755.300000001</v>
          </cell>
          <cell r="J48">
            <v>7857548.8600000013</v>
          </cell>
          <cell r="K48">
            <v>10587269.35</v>
          </cell>
          <cell r="L48">
            <v>3604666.2499999991</v>
          </cell>
          <cell r="M48">
            <v>4627399.76</v>
          </cell>
          <cell r="N48">
            <v>150320.1</v>
          </cell>
          <cell r="O48">
            <v>64165.96</v>
          </cell>
          <cell r="P48">
            <v>47898125.580000006</v>
          </cell>
        </row>
        <row r="49">
          <cell r="F49" t="str">
            <v>09013</v>
          </cell>
          <cell r="G49">
            <v>20207.339999999997</v>
          </cell>
          <cell r="H49">
            <v>-20207.34</v>
          </cell>
          <cell r="I49">
            <v>967785.64</v>
          </cell>
          <cell r="J49">
            <v>636199.23</v>
          </cell>
          <cell r="K49">
            <v>594230.37999999977</v>
          </cell>
          <cell r="L49">
            <v>224059.16</v>
          </cell>
          <cell r="M49">
            <v>769833.07999999984</v>
          </cell>
          <cell r="N49">
            <v>13127.369999999997</v>
          </cell>
          <cell r="O49">
            <v>8135.07</v>
          </cell>
          <cell r="P49">
            <v>3213369.93</v>
          </cell>
        </row>
        <row r="50">
          <cell r="F50" t="str">
            <v>09075</v>
          </cell>
          <cell r="G50">
            <v>149554.03</v>
          </cell>
          <cell r="H50">
            <v>-149554.03</v>
          </cell>
          <cell r="I50">
            <v>3128155.7399999998</v>
          </cell>
          <cell r="J50">
            <v>1398739.23</v>
          </cell>
          <cell r="K50">
            <v>1797348.9999999995</v>
          </cell>
          <cell r="L50">
            <v>673091.5</v>
          </cell>
          <cell r="M50">
            <v>1158111.6899999997</v>
          </cell>
          <cell r="N50">
            <v>115732.54</v>
          </cell>
          <cell r="O50">
            <v>17975.57</v>
          </cell>
          <cell r="P50">
            <v>8289155.2699999986</v>
          </cell>
        </row>
        <row r="51">
          <cell r="F51" t="str">
            <v>09102</v>
          </cell>
          <cell r="G51">
            <v>2891.2999999999997</v>
          </cell>
          <cell r="H51">
            <v>-2891.3</v>
          </cell>
          <cell r="I51">
            <v>96778.78</v>
          </cell>
          <cell r="J51">
            <v>123737.68000000002</v>
          </cell>
          <cell r="K51">
            <v>109094.77</v>
          </cell>
          <cell r="L51">
            <v>89808.83</v>
          </cell>
          <cell r="M51">
            <v>190437.92999999993</v>
          </cell>
          <cell r="N51">
            <v>5077.3900000000003</v>
          </cell>
          <cell r="O51">
            <v>0</v>
          </cell>
          <cell r="P51">
            <v>614935.38</v>
          </cell>
        </row>
        <row r="52">
          <cell r="F52" t="str">
            <v>09206</v>
          </cell>
          <cell r="G52">
            <v>218156.25</v>
          </cell>
          <cell r="H52">
            <v>-218156.25</v>
          </cell>
          <cell r="I52">
            <v>23782054.349999994</v>
          </cell>
          <cell r="J52">
            <v>9291742.6300000008</v>
          </cell>
          <cell r="K52">
            <v>12182075.469999997</v>
          </cell>
          <cell r="L52">
            <v>3987924.0199999991</v>
          </cell>
          <cell r="M52">
            <v>4454403.47</v>
          </cell>
          <cell r="N52">
            <v>176375.24999999994</v>
          </cell>
          <cell r="O52">
            <v>435564.85</v>
          </cell>
          <cell r="P52">
            <v>54310140.039999992</v>
          </cell>
        </row>
        <row r="53">
          <cell r="F53" t="str">
            <v>09207</v>
          </cell>
          <cell r="G53">
            <v>7562.71</v>
          </cell>
          <cell r="H53">
            <v>-7562.71</v>
          </cell>
          <cell r="I53">
            <v>764524.36999999988</v>
          </cell>
          <cell r="J53">
            <v>297240.28000000003</v>
          </cell>
          <cell r="K53">
            <v>397170.50000000006</v>
          </cell>
          <cell r="L53">
            <v>238505.40999999997</v>
          </cell>
          <cell r="M53">
            <v>266090.08</v>
          </cell>
          <cell r="N53">
            <v>28110.009999999995</v>
          </cell>
          <cell r="O53">
            <v>14361.34</v>
          </cell>
          <cell r="P53">
            <v>2006001.99</v>
          </cell>
        </row>
        <row r="54">
          <cell r="F54" t="str">
            <v>09209</v>
          </cell>
          <cell r="G54">
            <v>38823.429999999993</v>
          </cell>
          <cell r="H54">
            <v>-38823.43</v>
          </cell>
          <cell r="I54">
            <v>1452464.9700000002</v>
          </cell>
          <cell r="J54">
            <v>636741.46</v>
          </cell>
          <cell r="K54">
            <v>759685.4</v>
          </cell>
          <cell r="L54">
            <v>231261.12999999998</v>
          </cell>
          <cell r="M54">
            <v>767248.02</v>
          </cell>
          <cell r="N54">
            <v>14750.21</v>
          </cell>
          <cell r="O54">
            <v>255108.53</v>
          </cell>
          <cell r="P54">
            <v>4117259.7199999997</v>
          </cell>
        </row>
        <row r="55">
          <cell r="F55" t="str">
            <v>10003</v>
          </cell>
          <cell r="G55">
            <v>3036.5299999999997</v>
          </cell>
          <cell r="H55">
            <v>-3036.53</v>
          </cell>
          <cell r="I55">
            <v>196876.84000000003</v>
          </cell>
          <cell r="J55">
            <v>206934.83000000002</v>
          </cell>
          <cell r="K55">
            <v>177786.85</v>
          </cell>
          <cell r="L55">
            <v>85405.48000000001</v>
          </cell>
          <cell r="M55">
            <v>422417.58000000019</v>
          </cell>
          <cell r="N55">
            <v>7900.28</v>
          </cell>
          <cell r="O55">
            <v>0</v>
          </cell>
          <cell r="P55">
            <v>1097321.8600000001</v>
          </cell>
        </row>
        <row r="56">
          <cell r="F56" t="str">
            <v>10050</v>
          </cell>
          <cell r="G56">
            <v>26397.32</v>
          </cell>
          <cell r="H56">
            <v>-26397.32</v>
          </cell>
          <cell r="I56">
            <v>1004540.81</v>
          </cell>
          <cell r="J56">
            <v>510271.93</v>
          </cell>
          <cell r="K56">
            <v>600227.30999999994</v>
          </cell>
          <cell r="L56">
            <v>188721.49</v>
          </cell>
          <cell r="M56">
            <v>478723.57999999996</v>
          </cell>
          <cell r="N56">
            <v>21093.719999999998</v>
          </cell>
          <cell r="O56">
            <v>0</v>
          </cell>
          <cell r="P56">
            <v>2803578.8400000003</v>
          </cell>
        </row>
        <row r="57">
          <cell r="F57" t="str">
            <v>10065</v>
          </cell>
          <cell r="G57">
            <v>11025.42</v>
          </cell>
          <cell r="H57">
            <v>-11025.42</v>
          </cell>
          <cell r="I57">
            <v>409094.92</v>
          </cell>
          <cell r="J57">
            <v>315863.07</v>
          </cell>
          <cell r="K57">
            <v>265013.58</v>
          </cell>
          <cell r="L57">
            <v>153804.63</v>
          </cell>
          <cell r="M57">
            <v>393716.46000000008</v>
          </cell>
          <cell r="N57">
            <v>24025.809999999998</v>
          </cell>
          <cell r="O57">
            <v>0</v>
          </cell>
          <cell r="P57">
            <v>1561518.4700000002</v>
          </cell>
        </row>
        <row r="58">
          <cell r="F58" t="str">
            <v>10070</v>
          </cell>
          <cell r="G58">
            <v>26724.760000000002</v>
          </cell>
          <cell r="H58">
            <v>-26724.76</v>
          </cell>
          <cell r="I58">
            <v>1392481.7300000002</v>
          </cell>
          <cell r="J58">
            <v>648977.3899999999</v>
          </cell>
          <cell r="K58">
            <v>776006.6100000001</v>
          </cell>
          <cell r="L58">
            <v>297062.58</v>
          </cell>
          <cell r="M58">
            <v>535005.76</v>
          </cell>
          <cell r="N58">
            <v>29120.559999999998</v>
          </cell>
          <cell r="O58">
            <v>26645.25</v>
          </cell>
          <cell r="P58">
            <v>3705299.8800000004</v>
          </cell>
        </row>
        <row r="59">
          <cell r="F59" t="str">
            <v>10309</v>
          </cell>
          <cell r="G59">
            <v>54194.21</v>
          </cell>
          <cell r="H59">
            <v>-54194.21</v>
          </cell>
          <cell r="I59">
            <v>1649038.4699999997</v>
          </cell>
          <cell r="J59">
            <v>705157.39</v>
          </cell>
          <cell r="K59">
            <v>879128.05999999982</v>
          </cell>
          <cell r="L59">
            <v>397493.06</v>
          </cell>
          <cell r="M59">
            <v>569982.61</v>
          </cell>
          <cell r="N59">
            <v>52619.149999999994</v>
          </cell>
          <cell r="O59">
            <v>14663.41</v>
          </cell>
          <cell r="P59">
            <v>4268082.1500000004</v>
          </cell>
        </row>
        <row r="60">
          <cell r="F60" t="str">
            <v>11001</v>
          </cell>
          <cell r="G60">
            <v>269883.75</v>
          </cell>
          <cell r="H60">
            <v>-269883.75</v>
          </cell>
          <cell r="I60">
            <v>68214885.450000003</v>
          </cell>
          <cell r="J60">
            <v>23716001.709999993</v>
          </cell>
          <cell r="K60">
            <v>35783347.460000008</v>
          </cell>
          <cell r="L60">
            <v>16250827.090000002</v>
          </cell>
          <cell r="M60">
            <v>14345862.23</v>
          </cell>
          <cell r="N60">
            <v>833778.26000000013</v>
          </cell>
          <cell r="O60">
            <v>1439179.96</v>
          </cell>
          <cell r="P60">
            <v>160583882.16</v>
          </cell>
        </row>
        <row r="61">
          <cell r="F61" t="str">
            <v>11051</v>
          </cell>
          <cell r="G61">
            <v>179373.05000000002</v>
          </cell>
          <cell r="H61">
            <v>-179373.05</v>
          </cell>
          <cell r="I61">
            <v>8242363.71</v>
          </cell>
          <cell r="J61">
            <v>3822170.32</v>
          </cell>
          <cell r="K61">
            <v>4928590.5199999996</v>
          </cell>
          <cell r="L61">
            <v>1467270.6500000004</v>
          </cell>
          <cell r="M61">
            <v>1938211.0499999996</v>
          </cell>
          <cell r="N61">
            <v>110772.44</v>
          </cell>
          <cell r="O61">
            <v>490131.49000000005</v>
          </cell>
          <cell r="P61">
            <v>20999510.179999996</v>
          </cell>
        </row>
        <row r="62">
          <cell r="F62" t="str">
            <v>11054</v>
          </cell>
          <cell r="G62">
            <v>7005.25</v>
          </cell>
          <cell r="H62">
            <v>-7005.25</v>
          </cell>
          <cell r="I62">
            <v>103302.90000000001</v>
          </cell>
          <cell r="J62">
            <v>69037.73000000001</v>
          </cell>
          <cell r="K62">
            <v>74691.69</v>
          </cell>
          <cell r="L62">
            <v>28159.31</v>
          </cell>
          <cell r="M62">
            <v>84999.060000000012</v>
          </cell>
          <cell r="N62">
            <v>2093.36</v>
          </cell>
          <cell r="O62">
            <v>11573.79</v>
          </cell>
          <cell r="P62">
            <v>373857.83999999997</v>
          </cell>
        </row>
        <row r="63">
          <cell r="F63" t="str">
            <v>11056</v>
          </cell>
          <cell r="G63">
            <v>19214</v>
          </cell>
          <cell r="H63">
            <v>-19214</v>
          </cell>
          <cell r="I63">
            <v>722660.17</v>
          </cell>
          <cell r="J63">
            <v>277678.71999999997</v>
          </cell>
          <cell r="K63">
            <v>365247.43999999994</v>
          </cell>
          <cell r="L63">
            <v>107709.93999999999</v>
          </cell>
          <cell r="M63">
            <v>352720.37000000011</v>
          </cell>
          <cell r="N63">
            <v>8009.24</v>
          </cell>
          <cell r="O63">
            <v>87870.680000000008</v>
          </cell>
          <cell r="P63">
            <v>1921896.56</v>
          </cell>
        </row>
        <row r="64">
          <cell r="F64" t="str">
            <v>12110</v>
          </cell>
          <cell r="G64">
            <v>43788.38</v>
          </cell>
          <cell r="H64">
            <v>-43788.38</v>
          </cell>
          <cell r="I64">
            <v>1516615.6900000002</v>
          </cell>
          <cell r="J64">
            <v>744489.4</v>
          </cell>
          <cell r="K64">
            <v>869680.93</v>
          </cell>
          <cell r="L64">
            <v>413805.61000000004</v>
          </cell>
          <cell r="M64">
            <v>565075.75</v>
          </cell>
          <cell r="N64">
            <v>20514.61</v>
          </cell>
          <cell r="O64">
            <v>81780.41</v>
          </cell>
          <cell r="P64">
            <v>4211962.4000000004</v>
          </cell>
        </row>
        <row r="65">
          <cell r="F65" t="str">
            <v>13073</v>
          </cell>
          <cell r="G65">
            <v>99780.260000000024</v>
          </cell>
          <cell r="H65">
            <v>-99780.26</v>
          </cell>
          <cell r="I65">
            <v>8812886.7499999963</v>
          </cell>
          <cell r="J65">
            <v>3790877.56</v>
          </cell>
          <cell r="K65">
            <v>4675904.0500000017</v>
          </cell>
          <cell r="L65">
            <v>2552098.63</v>
          </cell>
          <cell r="M65">
            <v>2187122.6199999996</v>
          </cell>
          <cell r="N65">
            <v>152057.41000000006</v>
          </cell>
          <cell r="O65">
            <v>106772.07</v>
          </cell>
          <cell r="P65">
            <v>22277719.09</v>
          </cell>
        </row>
        <row r="66">
          <cell r="F66" t="str">
            <v>13144</v>
          </cell>
          <cell r="G66">
            <v>118886.21</v>
          </cell>
          <cell r="H66">
            <v>-118886.21</v>
          </cell>
          <cell r="I66">
            <v>11750262.279999999</v>
          </cell>
          <cell r="J66">
            <v>5184139.0599999996</v>
          </cell>
          <cell r="K66">
            <v>6886178.3299999982</v>
          </cell>
          <cell r="L66">
            <v>2236992.42</v>
          </cell>
          <cell r="M66">
            <v>3314325.38</v>
          </cell>
          <cell r="N66">
            <v>102336.51</v>
          </cell>
          <cell r="O66">
            <v>532308.12</v>
          </cell>
          <cell r="P66">
            <v>30006542.099999998</v>
          </cell>
        </row>
        <row r="67">
          <cell r="F67" t="str">
            <v>13146</v>
          </cell>
          <cell r="G67">
            <v>86071</v>
          </cell>
          <cell r="H67">
            <v>-86071</v>
          </cell>
          <cell r="I67">
            <v>4498500.2000000011</v>
          </cell>
          <cell r="J67">
            <v>1872838.4200000002</v>
          </cell>
          <cell r="K67">
            <v>2341655.9800000004</v>
          </cell>
          <cell r="L67">
            <v>682458.67</v>
          </cell>
          <cell r="M67">
            <v>880718.94999999984</v>
          </cell>
          <cell r="N67">
            <v>58542.699999999983</v>
          </cell>
          <cell r="O67">
            <v>49609.75</v>
          </cell>
          <cell r="P67">
            <v>10384324.67</v>
          </cell>
        </row>
        <row r="68">
          <cell r="F68" t="str">
            <v>13151</v>
          </cell>
          <cell r="G68">
            <v>32030.639999999999</v>
          </cell>
          <cell r="H68">
            <v>-32030.639999999999</v>
          </cell>
          <cell r="I68">
            <v>1144465.48</v>
          </cell>
          <cell r="J68">
            <v>543585.21000000008</v>
          </cell>
          <cell r="K68">
            <v>622054.17999999993</v>
          </cell>
          <cell r="L68">
            <v>281110.40000000002</v>
          </cell>
          <cell r="M68">
            <v>327906.51999999996</v>
          </cell>
          <cell r="N68">
            <v>12999.769999999999</v>
          </cell>
          <cell r="O68">
            <v>0</v>
          </cell>
          <cell r="P68">
            <v>2932121.56</v>
          </cell>
        </row>
        <row r="69">
          <cell r="F69" t="str">
            <v>13156</v>
          </cell>
          <cell r="G69">
            <v>77728.3</v>
          </cell>
          <cell r="H69">
            <v>-77728.3</v>
          </cell>
          <cell r="I69">
            <v>2327830.9700000002</v>
          </cell>
          <cell r="J69">
            <v>1063921.3700000001</v>
          </cell>
          <cell r="K69">
            <v>1263274.7099999997</v>
          </cell>
          <cell r="L69">
            <v>713426.49</v>
          </cell>
          <cell r="M69">
            <v>797423.17999999993</v>
          </cell>
          <cell r="N69">
            <v>48098.389999999992</v>
          </cell>
          <cell r="O69">
            <v>0</v>
          </cell>
          <cell r="P69">
            <v>6213975.1099999994</v>
          </cell>
        </row>
        <row r="70">
          <cell r="F70" t="str">
            <v>13160</v>
          </cell>
          <cell r="G70">
            <v>213803.82</v>
          </cell>
          <cell r="H70">
            <v>-213803.82</v>
          </cell>
          <cell r="I70">
            <v>5983746.5600000024</v>
          </cell>
          <cell r="J70">
            <v>2658858.87</v>
          </cell>
          <cell r="K70">
            <v>3421899.850000002</v>
          </cell>
          <cell r="L70">
            <v>1740524.9400000002</v>
          </cell>
          <cell r="M70">
            <v>905972.00999999989</v>
          </cell>
          <cell r="N70">
            <v>46097.160000000011</v>
          </cell>
          <cell r="O70">
            <v>178280.86</v>
          </cell>
          <cell r="P70">
            <v>14935380.250000004</v>
          </cell>
        </row>
        <row r="71">
          <cell r="F71" t="str">
            <v>13161</v>
          </cell>
          <cell r="G71">
            <v>348120.66000000003</v>
          </cell>
          <cell r="H71">
            <v>-348120.66</v>
          </cell>
          <cell r="I71">
            <v>34933369.419999979</v>
          </cell>
          <cell r="J71">
            <v>12912422.4</v>
          </cell>
          <cell r="K71">
            <v>17905225.290000003</v>
          </cell>
          <cell r="L71">
            <v>4944988.93</v>
          </cell>
          <cell r="M71">
            <v>7918135.1599999992</v>
          </cell>
          <cell r="N71">
            <v>299776.63</v>
          </cell>
          <cell r="O71">
            <v>37602.28</v>
          </cell>
          <cell r="P71">
            <v>78951520.109999985</v>
          </cell>
        </row>
        <row r="72">
          <cell r="F72" t="str">
            <v>13165</v>
          </cell>
          <cell r="G72">
            <v>153302.84</v>
          </cell>
          <cell r="H72">
            <v>-153302.84</v>
          </cell>
          <cell r="I72">
            <v>9435337.8099999912</v>
          </cell>
          <cell r="J72">
            <v>3995482.1899999995</v>
          </cell>
          <cell r="K72">
            <v>4919981.5899999989</v>
          </cell>
          <cell r="L72">
            <v>1942006.06</v>
          </cell>
          <cell r="M72">
            <v>1696104.83</v>
          </cell>
          <cell r="N72">
            <v>53742.970000000008</v>
          </cell>
          <cell r="O72">
            <v>183413.51000000004</v>
          </cell>
          <cell r="P72">
            <v>22226068.95999999</v>
          </cell>
        </row>
        <row r="73">
          <cell r="F73" t="str">
            <v>13167</v>
          </cell>
          <cell r="G73">
            <v>25948.76</v>
          </cell>
          <cell r="H73">
            <v>-25948.76</v>
          </cell>
          <cell r="I73">
            <v>1081322.2699999998</v>
          </cell>
          <cell r="J73">
            <v>600201.34000000008</v>
          </cell>
          <cell r="K73">
            <v>601313.07999999996</v>
          </cell>
          <cell r="L73">
            <v>192782.42999999996</v>
          </cell>
          <cell r="M73">
            <v>292831.52999999997</v>
          </cell>
          <cell r="N73">
            <v>27850.420000000002</v>
          </cell>
          <cell r="O73">
            <v>0</v>
          </cell>
          <cell r="P73">
            <v>2796301.07</v>
          </cell>
        </row>
        <row r="74">
          <cell r="F74" t="str">
            <v>13301</v>
          </cell>
          <cell r="G74">
            <v>88663.83</v>
          </cell>
          <cell r="H74">
            <v>-88663.83</v>
          </cell>
          <cell r="I74">
            <v>2890240.86</v>
          </cell>
          <cell r="J74">
            <v>2001356.29</v>
          </cell>
          <cell r="K74">
            <v>2121838.6899999995</v>
          </cell>
          <cell r="L74">
            <v>706651.04000000015</v>
          </cell>
          <cell r="M74">
            <v>1137792.6000000001</v>
          </cell>
          <cell r="N74">
            <v>123128.92999999998</v>
          </cell>
          <cell r="O74">
            <v>6063.98</v>
          </cell>
          <cell r="P74">
            <v>8987072.3900000006</v>
          </cell>
        </row>
        <row r="75">
          <cell r="F75" t="str">
            <v>14005</v>
          </cell>
          <cell r="G75">
            <v>248843.78000000006</v>
          </cell>
          <cell r="H75">
            <v>-248843.78</v>
          </cell>
          <cell r="I75">
            <v>14757449.489999998</v>
          </cell>
          <cell r="J75">
            <v>6752846.6500000013</v>
          </cell>
          <cell r="K75">
            <v>8469946.4799999967</v>
          </cell>
          <cell r="L75">
            <v>2457766.0900000003</v>
          </cell>
          <cell r="M75">
            <v>4129333.92</v>
          </cell>
          <cell r="N75">
            <v>222780.87000000002</v>
          </cell>
          <cell r="O75">
            <v>454176.76999999996</v>
          </cell>
          <cell r="P75">
            <v>37244300.269999996</v>
          </cell>
        </row>
        <row r="76">
          <cell r="F76" t="str">
            <v>14028</v>
          </cell>
          <cell r="G76">
            <v>92370.46</v>
          </cell>
          <cell r="H76">
            <v>-92370.46</v>
          </cell>
          <cell r="I76">
            <v>6749776.29</v>
          </cell>
          <cell r="J76">
            <v>3445485.66</v>
          </cell>
          <cell r="K76">
            <v>4098228.2500000014</v>
          </cell>
          <cell r="L76">
            <v>1506704.89</v>
          </cell>
          <cell r="M76">
            <v>1863150.2799999998</v>
          </cell>
          <cell r="N76">
            <v>90059.499999999985</v>
          </cell>
          <cell r="O76">
            <v>114281.63999999998</v>
          </cell>
          <cell r="P76">
            <v>17867686.510000002</v>
          </cell>
        </row>
        <row r="77">
          <cell r="F77" t="str">
            <v>14064</v>
          </cell>
          <cell r="G77">
            <v>83923.43</v>
          </cell>
          <cell r="H77">
            <v>-83923.43</v>
          </cell>
          <cell r="I77">
            <v>2644664.2000000002</v>
          </cell>
          <cell r="J77">
            <v>1285762.1399999999</v>
          </cell>
          <cell r="K77">
            <v>1651425.0599999998</v>
          </cell>
          <cell r="L77">
            <v>406733.74000000005</v>
          </cell>
          <cell r="M77">
            <v>859659.32999999973</v>
          </cell>
          <cell r="N77">
            <v>46286.950000000004</v>
          </cell>
          <cell r="O77">
            <v>3315.68</v>
          </cell>
          <cell r="P77">
            <v>6897847.0999999996</v>
          </cell>
        </row>
        <row r="78">
          <cell r="F78" t="str">
            <v>14065</v>
          </cell>
          <cell r="G78">
            <v>7793.8</v>
          </cell>
          <cell r="H78">
            <v>-7793.8</v>
          </cell>
          <cell r="I78">
            <v>1114307.3499999999</v>
          </cell>
          <cell r="J78">
            <v>543258.42999999993</v>
          </cell>
          <cell r="K78">
            <v>706397.17</v>
          </cell>
          <cell r="L78">
            <v>230284.54</v>
          </cell>
          <cell r="M78">
            <v>469888.33999999997</v>
          </cell>
          <cell r="N78">
            <v>2631.8900000000003</v>
          </cell>
          <cell r="O78">
            <v>0</v>
          </cell>
          <cell r="P78">
            <v>3066767.7199999997</v>
          </cell>
        </row>
        <row r="79">
          <cell r="F79" t="str">
            <v>14066</v>
          </cell>
          <cell r="G79">
            <v>114665.73000000001</v>
          </cell>
          <cell r="H79">
            <v>-114665.73</v>
          </cell>
          <cell r="I79">
            <v>5092111.5000000009</v>
          </cell>
          <cell r="J79">
            <v>2167885.5999999996</v>
          </cell>
          <cell r="K79">
            <v>2945549.0300000007</v>
          </cell>
          <cell r="L79">
            <v>781969.45000000019</v>
          </cell>
          <cell r="M79">
            <v>1332750.73</v>
          </cell>
          <cell r="N79">
            <v>25186.92</v>
          </cell>
          <cell r="O79">
            <v>1853.93</v>
          </cell>
          <cell r="P79">
            <v>12347307.160000002</v>
          </cell>
        </row>
        <row r="80">
          <cell r="F80" t="str">
            <v>14068</v>
          </cell>
          <cell r="G80">
            <v>73535.540000000008</v>
          </cell>
          <cell r="H80">
            <v>-73535.539999999994</v>
          </cell>
          <cell r="I80">
            <v>6387338.5199999977</v>
          </cell>
          <cell r="J80">
            <v>2757299.4099999997</v>
          </cell>
          <cell r="K80">
            <v>3674212.9500000007</v>
          </cell>
          <cell r="L80">
            <v>1224263.1199999996</v>
          </cell>
          <cell r="M80">
            <v>1460976.8199999996</v>
          </cell>
          <cell r="N80">
            <v>58656.17</v>
          </cell>
          <cell r="O80">
            <v>93255.829999999987</v>
          </cell>
          <cell r="P80">
            <v>15656002.819999998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1332786.6300000001</v>
          </cell>
          <cell r="J81">
            <v>761687.71999999986</v>
          </cell>
          <cell r="K81">
            <v>809999.99</v>
          </cell>
          <cell r="L81">
            <v>417248.32000000007</v>
          </cell>
          <cell r="M81">
            <v>564600.12</v>
          </cell>
          <cell r="N81">
            <v>45249.110000000015</v>
          </cell>
          <cell r="O81">
            <v>1870.34</v>
          </cell>
          <cell r="P81">
            <v>3933442.23</v>
          </cell>
        </row>
        <row r="82">
          <cell r="F82" t="str">
            <v>14097</v>
          </cell>
          <cell r="G82">
            <v>19137.53</v>
          </cell>
          <cell r="H82">
            <v>-19137.53</v>
          </cell>
          <cell r="I82">
            <v>969855.17</v>
          </cell>
          <cell r="J82">
            <v>684099.04999999993</v>
          </cell>
          <cell r="K82">
            <v>689069.74000000011</v>
          </cell>
          <cell r="L82">
            <v>293875.92</v>
          </cell>
          <cell r="M82">
            <v>527562.89999999991</v>
          </cell>
          <cell r="N82">
            <v>25663.93</v>
          </cell>
          <cell r="O82">
            <v>4500</v>
          </cell>
          <cell r="P82">
            <v>3194626.71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679497.50999999989</v>
          </cell>
          <cell r="J83">
            <v>218720.13</v>
          </cell>
          <cell r="K83">
            <v>351917.45999999996</v>
          </cell>
          <cell r="L83">
            <v>84188.200000000012</v>
          </cell>
          <cell r="M83">
            <v>420447.16</v>
          </cell>
          <cell r="N83">
            <v>5874.0999999999995</v>
          </cell>
          <cell r="O83">
            <v>9072.02</v>
          </cell>
          <cell r="P83">
            <v>1769716.5799999998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216354.41</v>
          </cell>
          <cell r="J84">
            <v>103267.71999999999</v>
          </cell>
          <cell r="K84">
            <v>131211.76999999999</v>
          </cell>
          <cell r="L84">
            <v>24581.819999999996</v>
          </cell>
          <cell r="M84">
            <v>134358.30999999997</v>
          </cell>
          <cell r="N84">
            <v>4289.49</v>
          </cell>
          <cell r="O84">
            <v>3815.08</v>
          </cell>
          <cell r="P84">
            <v>617878.6</v>
          </cell>
        </row>
        <row r="85">
          <cell r="F85" t="str">
            <v>14117</v>
          </cell>
          <cell r="G85">
            <v>3329.49</v>
          </cell>
          <cell r="H85">
            <v>-3329.49</v>
          </cell>
          <cell r="I85">
            <v>818816.79</v>
          </cell>
          <cell r="J85">
            <v>458077.14</v>
          </cell>
          <cell r="K85">
            <v>483102.3000000001</v>
          </cell>
          <cell r="L85">
            <v>135558.22</v>
          </cell>
          <cell r="M85">
            <v>315604</v>
          </cell>
          <cell r="N85">
            <v>7849.8899999999994</v>
          </cell>
          <cell r="O85">
            <v>0</v>
          </cell>
          <cell r="P85">
            <v>2219008.3400000003</v>
          </cell>
        </row>
        <row r="86">
          <cell r="F86" t="str">
            <v>14172</v>
          </cell>
          <cell r="G86">
            <v>63357.140000000014</v>
          </cell>
          <cell r="H86">
            <v>-63357.14</v>
          </cell>
          <cell r="I86">
            <v>3229284.9699999993</v>
          </cell>
          <cell r="J86">
            <v>1287968.5499999998</v>
          </cell>
          <cell r="K86">
            <v>1704867.0599999998</v>
          </cell>
          <cell r="L86">
            <v>505809.14</v>
          </cell>
          <cell r="M86">
            <v>808654.10000000009</v>
          </cell>
          <cell r="N86">
            <v>44247.979999999996</v>
          </cell>
          <cell r="O86">
            <v>117640.44</v>
          </cell>
          <cell r="P86">
            <v>7698472.2399999993</v>
          </cell>
        </row>
        <row r="87">
          <cell r="F87" t="str">
            <v>14400</v>
          </cell>
          <cell r="G87">
            <v>26767.22</v>
          </cell>
          <cell r="H87">
            <v>-26767.22</v>
          </cell>
          <cell r="I87">
            <v>1510517.0099999998</v>
          </cell>
          <cell r="J87">
            <v>685845.80999999994</v>
          </cell>
          <cell r="K87">
            <v>919882.98000000021</v>
          </cell>
          <cell r="L87">
            <v>263349.3</v>
          </cell>
          <cell r="M87">
            <v>689457.32</v>
          </cell>
          <cell r="N87">
            <v>10462.18</v>
          </cell>
          <cell r="O87">
            <v>1101.8</v>
          </cell>
          <cell r="P87">
            <v>4080616.3999999994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22874468.489999998</v>
          </cell>
          <cell r="J88">
            <v>9093466.0999999996</v>
          </cell>
          <cell r="K88">
            <v>11408375.110000005</v>
          </cell>
          <cell r="L88">
            <v>3492224.1399999992</v>
          </cell>
          <cell r="M88">
            <v>5425647.9799999995</v>
          </cell>
          <cell r="N88">
            <v>120148.65</v>
          </cell>
          <cell r="O88">
            <v>552215.49</v>
          </cell>
          <cell r="P88">
            <v>52966545.960000001</v>
          </cell>
        </row>
        <row r="89">
          <cell r="F89" t="str">
            <v>15204</v>
          </cell>
          <cell r="G89">
            <v>58180.91</v>
          </cell>
          <cell r="H89">
            <v>-58180.91</v>
          </cell>
          <cell r="I89">
            <v>4224714.0699999984</v>
          </cell>
          <cell r="J89">
            <v>1305330.3700000001</v>
          </cell>
          <cell r="K89">
            <v>1995228.9600000002</v>
          </cell>
          <cell r="L89">
            <v>474912.0400000001</v>
          </cell>
          <cell r="M89">
            <v>1323546.03</v>
          </cell>
          <cell r="N89">
            <v>41289.509999999987</v>
          </cell>
          <cell r="O89">
            <v>23306.92</v>
          </cell>
          <cell r="P89">
            <v>9388327.8999999985</v>
          </cell>
        </row>
        <row r="90">
          <cell r="F90" t="str">
            <v>15206</v>
          </cell>
          <cell r="G90">
            <v>31318.79</v>
          </cell>
          <cell r="H90">
            <v>-31318.79</v>
          </cell>
          <cell r="I90">
            <v>6632674.3700000001</v>
          </cell>
          <cell r="J90">
            <v>2668699</v>
          </cell>
          <cell r="K90">
            <v>3323422.1399999992</v>
          </cell>
          <cell r="L90">
            <v>696742.79999999993</v>
          </cell>
          <cell r="M90">
            <v>1810607.0199999996</v>
          </cell>
          <cell r="N90">
            <v>58942.159999999996</v>
          </cell>
          <cell r="O90">
            <v>0</v>
          </cell>
          <cell r="P90">
            <v>15191087.49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272982.86000000004</v>
          </cell>
          <cell r="J91">
            <v>201940.73</v>
          </cell>
          <cell r="K91">
            <v>203834.76</v>
          </cell>
          <cell r="L91">
            <v>69126.330000000016</v>
          </cell>
          <cell r="M91">
            <v>190680.09000000003</v>
          </cell>
          <cell r="N91">
            <v>9913.5499999999993</v>
          </cell>
          <cell r="O91">
            <v>0</v>
          </cell>
          <cell r="P91">
            <v>948478.3200000003</v>
          </cell>
        </row>
        <row r="92">
          <cell r="F92" t="str">
            <v>16046</v>
          </cell>
          <cell r="G92">
            <v>170.72</v>
          </cell>
          <cell r="H92">
            <v>-170.72</v>
          </cell>
          <cell r="I92">
            <v>300029.02</v>
          </cell>
          <cell r="J92">
            <v>140041.97</v>
          </cell>
          <cell r="K92">
            <v>180775.74</v>
          </cell>
          <cell r="L92">
            <v>62828.539999999994</v>
          </cell>
          <cell r="M92">
            <v>180770.13</v>
          </cell>
          <cell r="N92">
            <v>2889.29</v>
          </cell>
          <cell r="O92">
            <v>0</v>
          </cell>
          <cell r="P92">
            <v>867334.69000000006</v>
          </cell>
        </row>
        <row r="93">
          <cell r="F93" t="str">
            <v>16048</v>
          </cell>
          <cell r="G93">
            <v>40235.599999999999</v>
          </cell>
          <cell r="H93">
            <v>-40235.599999999999</v>
          </cell>
          <cell r="I93">
            <v>1300838.1599999999</v>
          </cell>
          <cell r="J93">
            <v>783850.57</v>
          </cell>
          <cell r="K93">
            <v>808150.54999999981</v>
          </cell>
          <cell r="L93">
            <v>468050.49999999988</v>
          </cell>
          <cell r="M93">
            <v>961389.93000000017</v>
          </cell>
          <cell r="N93">
            <v>27404.16</v>
          </cell>
          <cell r="O93">
            <v>35068.97</v>
          </cell>
          <cell r="P93">
            <v>4384752.84</v>
          </cell>
        </row>
        <row r="94">
          <cell r="F94" t="str">
            <v>16049</v>
          </cell>
          <cell r="G94">
            <v>63492.420000000006</v>
          </cell>
          <cell r="H94">
            <v>-63492.42</v>
          </cell>
          <cell r="I94">
            <v>4573981.4800000004</v>
          </cell>
          <cell r="J94">
            <v>2250452.3500000006</v>
          </cell>
          <cell r="K94">
            <v>2537309.6700000004</v>
          </cell>
          <cell r="L94">
            <v>902314.29000000015</v>
          </cell>
          <cell r="M94">
            <v>1516258.8499999996</v>
          </cell>
          <cell r="N94">
            <v>28249.21</v>
          </cell>
          <cell r="O94">
            <v>0</v>
          </cell>
          <cell r="P94">
            <v>11808565.850000003</v>
          </cell>
        </row>
        <row r="95">
          <cell r="F95" t="str">
            <v>16050</v>
          </cell>
          <cell r="G95">
            <v>68226.820000000007</v>
          </cell>
          <cell r="H95">
            <v>-68226.820000000007</v>
          </cell>
          <cell r="I95">
            <v>5597950.3500000015</v>
          </cell>
          <cell r="J95">
            <v>2257574.6</v>
          </cell>
          <cell r="K95">
            <v>2890700.29</v>
          </cell>
          <cell r="L95">
            <v>938407.32000000007</v>
          </cell>
          <cell r="M95">
            <v>1785758.7600000002</v>
          </cell>
          <cell r="N95">
            <v>30521.659999999996</v>
          </cell>
          <cell r="O95">
            <v>0</v>
          </cell>
          <cell r="P95">
            <v>13500912.980000002</v>
          </cell>
        </row>
        <row r="96">
          <cell r="F96" t="str">
            <v>17001</v>
          </cell>
          <cell r="G96">
            <v>4542452.8400000008</v>
          </cell>
          <cell r="H96">
            <v>-4542452.84</v>
          </cell>
          <cell r="I96">
            <v>273131347.44999999</v>
          </cell>
          <cell r="J96">
            <v>105492161.21999998</v>
          </cell>
          <cell r="K96">
            <v>126904262.89999998</v>
          </cell>
          <cell r="L96">
            <v>30319386.900000002</v>
          </cell>
          <cell r="M96">
            <v>74411672.890000015</v>
          </cell>
          <cell r="N96">
            <v>935548.29000000027</v>
          </cell>
          <cell r="O96">
            <v>488403.32000000007</v>
          </cell>
          <cell r="P96">
            <v>611682782.96999991</v>
          </cell>
        </row>
        <row r="97">
          <cell r="F97" t="str">
            <v>17210</v>
          </cell>
          <cell r="G97">
            <v>602215.64000000013</v>
          </cell>
          <cell r="H97">
            <v>-602215.64</v>
          </cell>
          <cell r="I97">
            <v>102238366.00000004</v>
          </cell>
          <cell r="J97">
            <v>35710340.320000008</v>
          </cell>
          <cell r="K97">
            <v>48642330.55999998</v>
          </cell>
          <cell r="L97">
            <v>12353940.800000001</v>
          </cell>
          <cell r="M97">
            <v>20888407.809999999</v>
          </cell>
          <cell r="N97">
            <v>694142.26000000036</v>
          </cell>
          <cell r="O97">
            <v>1955501.7600000002</v>
          </cell>
          <cell r="P97">
            <v>222483029.51000002</v>
          </cell>
        </row>
        <row r="98">
          <cell r="F98" t="str">
            <v>17216</v>
          </cell>
          <cell r="G98">
            <v>110670.18000000002</v>
          </cell>
          <cell r="H98">
            <v>-110670.18</v>
          </cell>
          <cell r="I98">
            <v>17885617.850000009</v>
          </cell>
          <cell r="J98">
            <v>7907355.3600000003</v>
          </cell>
          <cell r="K98">
            <v>9195710.4500000011</v>
          </cell>
          <cell r="L98">
            <v>2629823.66</v>
          </cell>
          <cell r="M98">
            <v>5320516.7699999996</v>
          </cell>
          <cell r="N98">
            <v>50881.330000000009</v>
          </cell>
          <cell r="O98">
            <v>302341.59000000003</v>
          </cell>
          <cell r="P98">
            <v>43292247.010000005</v>
          </cell>
        </row>
        <row r="99">
          <cell r="F99" t="str">
            <v>17400</v>
          </cell>
          <cell r="G99">
            <v>86709.75</v>
          </cell>
          <cell r="H99">
            <v>-86709.75</v>
          </cell>
          <cell r="I99">
            <v>19649306.330000002</v>
          </cell>
          <cell r="J99">
            <v>8129102.7100000018</v>
          </cell>
          <cell r="K99">
            <v>9288207.2399999984</v>
          </cell>
          <cell r="L99">
            <v>2113072.98</v>
          </cell>
          <cell r="M99">
            <v>5221735.0200000005</v>
          </cell>
          <cell r="N99">
            <v>61542.500000000022</v>
          </cell>
          <cell r="O99">
            <v>172210.31000000003</v>
          </cell>
          <cell r="P99">
            <v>44635177.090000004</v>
          </cell>
        </row>
        <row r="100">
          <cell r="F100" t="str">
            <v>17401</v>
          </cell>
          <cell r="G100">
            <v>1792813.57</v>
          </cell>
          <cell r="H100">
            <v>-1792813.5699999998</v>
          </cell>
          <cell r="I100">
            <v>88469635.550000012</v>
          </cell>
          <cell r="J100">
            <v>36684928.440000013</v>
          </cell>
          <cell r="K100">
            <v>44773817.31000004</v>
          </cell>
          <cell r="L100">
            <v>13568389.210000003</v>
          </cell>
          <cell r="M100">
            <v>22073936.209999997</v>
          </cell>
          <cell r="N100">
            <v>458985.49</v>
          </cell>
          <cell r="O100">
            <v>291207.39</v>
          </cell>
          <cell r="P100">
            <v>206320899.60000008</v>
          </cell>
        </row>
        <row r="101">
          <cell r="F101" t="str">
            <v>17402</v>
          </cell>
          <cell r="G101">
            <v>7041.45</v>
          </cell>
          <cell r="H101">
            <v>-7041.45</v>
          </cell>
          <cell r="I101">
            <v>6935070.8900000006</v>
          </cell>
          <cell r="J101">
            <v>2534865.06</v>
          </cell>
          <cell r="K101">
            <v>3452588.1799999992</v>
          </cell>
          <cell r="L101">
            <v>1063691.1300000004</v>
          </cell>
          <cell r="M101">
            <v>2073074.23</v>
          </cell>
          <cell r="N101">
            <v>10247.609999999999</v>
          </cell>
          <cell r="O101">
            <v>213482.08000000002</v>
          </cell>
          <cell r="P101">
            <v>16283019.180000002</v>
          </cell>
        </row>
        <row r="102">
          <cell r="F102" t="str">
            <v>17403</v>
          </cell>
          <cell r="G102">
            <v>504586.25999999995</v>
          </cell>
          <cell r="H102">
            <v>-504586.26</v>
          </cell>
          <cell r="I102">
            <v>71194126.170000017</v>
          </cell>
          <cell r="J102">
            <v>27691363.189999998</v>
          </cell>
          <cell r="K102">
            <v>34298639.950000003</v>
          </cell>
          <cell r="L102">
            <v>8549723.1000000015</v>
          </cell>
          <cell r="M102">
            <v>15747888.130000003</v>
          </cell>
          <cell r="N102">
            <v>283257.27000000008</v>
          </cell>
          <cell r="O102">
            <v>405180.13000000006</v>
          </cell>
          <cell r="P102">
            <v>158170177.94000003</v>
          </cell>
        </row>
        <row r="103">
          <cell r="F103" t="str">
            <v>17404</v>
          </cell>
          <cell r="G103">
            <v>17108.52</v>
          </cell>
          <cell r="H103">
            <v>-17108.52</v>
          </cell>
          <cell r="I103">
            <v>697939.86</v>
          </cell>
          <cell r="J103">
            <v>298945.78999999998</v>
          </cell>
          <cell r="K103">
            <v>380971.83999999991</v>
          </cell>
          <cell r="L103">
            <v>98248.48</v>
          </cell>
          <cell r="M103">
            <v>543180.75999999989</v>
          </cell>
          <cell r="N103">
            <v>4967.4699999999993</v>
          </cell>
          <cell r="O103">
            <v>0</v>
          </cell>
          <cell r="P103">
            <v>2024254.1999999995</v>
          </cell>
        </row>
        <row r="104">
          <cell r="F104" t="str">
            <v>17405</v>
          </cell>
          <cell r="G104">
            <v>1209982.2400000002</v>
          </cell>
          <cell r="H104">
            <v>-1209982.24</v>
          </cell>
          <cell r="I104">
            <v>96849702.229999974</v>
          </cell>
          <cell r="J104">
            <v>34749726.509999998</v>
          </cell>
          <cell r="K104">
            <v>45375530.000000045</v>
          </cell>
          <cell r="L104">
            <v>12712252.270000001</v>
          </cell>
          <cell r="M104">
            <v>18669129.23</v>
          </cell>
          <cell r="N104">
            <v>779914.43</v>
          </cell>
          <cell r="O104">
            <v>128872.41</v>
          </cell>
          <cell r="P104">
            <v>209265127.08000001</v>
          </cell>
        </row>
        <row r="105">
          <cell r="F105" t="str">
            <v>17406</v>
          </cell>
          <cell r="G105">
            <v>158288.95999999999</v>
          </cell>
          <cell r="H105">
            <v>-158288.95999999999</v>
          </cell>
          <cell r="I105">
            <v>14308651.499999993</v>
          </cell>
          <cell r="J105">
            <v>5615587.6899999995</v>
          </cell>
          <cell r="K105">
            <v>6945656.3500000024</v>
          </cell>
          <cell r="L105">
            <v>2282613.44</v>
          </cell>
          <cell r="M105">
            <v>5251702.9000000004</v>
          </cell>
          <cell r="N105">
            <v>74107.849999999977</v>
          </cell>
          <cell r="O105">
            <v>104612.27</v>
          </cell>
          <cell r="P105">
            <v>34582932</v>
          </cell>
        </row>
        <row r="106">
          <cell r="F106" t="str">
            <v>17407</v>
          </cell>
          <cell r="G106">
            <v>169816.28</v>
          </cell>
          <cell r="H106">
            <v>-169816.28000000003</v>
          </cell>
          <cell r="I106">
            <v>13797171.560000006</v>
          </cell>
          <cell r="J106">
            <v>5307786.0199999986</v>
          </cell>
          <cell r="K106">
            <v>6482759.589999998</v>
          </cell>
          <cell r="L106">
            <v>2231554.8600000008</v>
          </cell>
          <cell r="M106">
            <v>2956715.0700000003</v>
          </cell>
          <cell r="N106">
            <v>93977.5</v>
          </cell>
          <cell r="O106">
            <v>0</v>
          </cell>
          <cell r="P106">
            <v>30869964.600000001</v>
          </cell>
        </row>
        <row r="107">
          <cell r="F107" t="str">
            <v>17408</v>
          </cell>
          <cell r="G107">
            <v>1617619.9699999997</v>
          </cell>
          <cell r="H107">
            <v>-1617619.97</v>
          </cell>
          <cell r="I107">
            <v>72975823.439999968</v>
          </cell>
          <cell r="J107">
            <v>27546590.110000011</v>
          </cell>
          <cell r="K107">
            <v>34328019.480000012</v>
          </cell>
          <cell r="L107">
            <v>9028263.2500000019</v>
          </cell>
          <cell r="M107">
            <v>11668413.629999997</v>
          </cell>
          <cell r="N107">
            <v>186997.07</v>
          </cell>
          <cell r="O107">
            <v>248086.94</v>
          </cell>
          <cell r="P107">
            <v>155982193.91999999</v>
          </cell>
        </row>
        <row r="108">
          <cell r="F108" t="str">
            <v>17409</v>
          </cell>
          <cell r="G108">
            <v>68520.25</v>
          </cell>
          <cell r="H108">
            <v>-68520.25</v>
          </cell>
          <cell r="I108">
            <v>31337501.390000001</v>
          </cell>
          <cell r="J108">
            <v>12071049.6</v>
          </cell>
          <cell r="K108">
            <v>15664460.709999999</v>
          </cell>
          <cell r="L108">
            <v>4044725.15</v>
          </cell>
          <cell r="M108">
            <v>7025421.9500000002</v>
          </cell>
          <cell r="N108">
            <v>131705.62000000002</v>
          </cell>
          <cell r="O108">
            <v>1258142.7899999998</v>
          </cell>
          <cell r="P108">
            <v>71533007.210000008</v>
          </cell>
        </row>
        <row r="109">
          <cell r="F109" t="str">
            <v>17410</v>
          </cell>
          <cell r="G109">
            <v>120707.86000000002</v>
          </cell>
          <cell r="H109">
            <v>-120707.86</v>
          </cell>
          <cell r="I109">
            <v>25411690.04999999</v>
          </cell>
          <cell r="J109">
            <v>8272580.2600000007</v>
          </cell>
          <cell r="K109">
            <v>11638380.050000004</v>
          </cell>
          <cell r="L109">
            <v>3396991.9799999995</v>
          </cell>
          <cell r="M109">
            <v>7605410.6899999976</v>
          </cell>
          <cell r="N109">
            <v>76133.039999999994</v>
          </cell>
          <cell r="O109">
            <v>644353.22000000009</v>
          </cell>
          <cell r="P109">
            <v>57045539.289999984</v>
          </cell>
        </row>
        <row r="110">
          <cell r="F110" t="str">
            <v>17411</v>
          </cell>
          <cell r="G110">
            <v>1335448.8</v>
          </cell>
          <cell r="H110">
            <v>-1335448.8</v>
          </cell>
          <cell r="I110">
            <v>77351974.819999993</v>
          </cell>
          <cell r="J110">
            <v>29774138.699999996</v>
          </cell>
          <cell r="K110">
            <v>37471789.789999999</v>
          </cell>
          <cell r="L110">
            <v>11610407.189999999</v>
          </cell>
          <cell r="M110">
            <v>16123696.65</v>
          </cell>
          <cell r="N110">
            <v>275774.82999999996</v>
          </cell>
          <cell r="O110">
            <v>1201978.3599999996</v>
          </cell>
          <cell r="P110">
            <v>173809760.34</v>
          </cell>
        </row>
        <row r="111">
          <cell r="F111" t="str">
            <v>17412</v>
          </cell>
          <cell r="G111">
            <v>461422.02999999991</v>
          </cell>
          <cell r="H111">
            <v>-461422.02999999997</v>
          </cell>
          <cell r="I111">
            <v>39993581.310000002</v>
          </cell>
          <cell r="J111">
            <v>18582505.990000006</v>
          </cell>
          <cell r="K111">
            <v>21037736.020000003</v>
          </cell>
          <cell r="L111">
            <v>4817315.2999999989</v>
          </cell>
          <cell r="M111">
            <v>7611489.5599999996</v>
          </cell>
          <cell r="N111">
            <v>143216.09000000005</v>
          </cell>
          <cell r="O111">
            <v>148168.43</v>
          </cell>
          <cell r="P111">
            <v>92334012.700000033</v>
          </cell>
        </row>
        <row r="112">
          <cell r="F112" t="str">
            <v>17414</v>
          </cell>
          <cell r="G112">
            <v>1264533.5700000003</v>
          </cell>
          <cell r="H112">
            <v>-1264533.5699999998</v>
          </cell>
          <cell r="I112">
            <v>118236078.04000002</v>
          </cell>
          <cell r="J112">
            <v>34105510.420000002</v>
          </cell>
          <cell r="K112">
            <v>53387063.360000014</v>
          </cell>
          <cell r="L112">
            <v>11432342.77</v>
          </cell>
          <cell r="M112">
            <v>29943620.629999995</v>
          </cell>
          <cell r="N112">
            <v>276616.8000000001</v>
          </cell>
          <cell r="O112">
            <v>342762.63000000006</v>
          </cell>
          <cell r="P112">
            <v>247723994.65000007</v>
          </cell>
        </row>
        <row r="113">
          <cell r="F113" t="str">
            <v>17415</v>
          </cell>
          <cell r="G113">
            <v>1498942.7099999997</v>
          </cell>
          <cell r="H113">
            <v>-1498942.71</v>
          </cell>
          <cell r="I113">
            <v>122247783.57000004</v>
          </cell>
          <cell r="J113">
            <v>46160221.239999995</v>
          </cell>
          <cell r="K113">
            <v>60395659.430000022</v>
          </cell>
          <cell r="L113">
            <v>17781812.440000001</v>
          </cell>
          <cell r="M113">
            <v>27658004.16</v>
          </cell>
          <cell r="N113">
            <v>526539.88</v>
          </cell>
          <cell r="O113">
            <v>1113861.6599999999</v>
          </cell>
          <cell r="P113">
            <v>275883882.38000011</v>
          </cell>
        </row>
        <row r="114">
          <cell r="F114" t="str">
            <v>17417</v>
          </cell>
          <cell r="G114">
            <v>749953.42999999982</v>
          </cell>
          <cell r="H114">
            <v>-749953.42999999993</v>
          </cell>
          <cell r="I114">
            <v>98222993.879999951</v>
          </cell>
          <cell r="J114">
            <v>33720957.889999986</v>
          </cell>
          <cell r="K114">
            <v>43511106.530000009</v>
          </cell>
          <cell r="L114">
            <v>10006419.380000003</v>
          </cell>
          <cell r="M114">
            <v>15415715.840000004</v>
          </cell>
          <cell r="N114">
            <v>287108.64000000007</v>
          </cell>
          <cell r="O114">
            <v>167944.68</v>
          </cell>
          <cell r="P114">
            <v>201332246.83999994</v>
          </cell>
        </row>
        <row r="115">
          <cell r="F115" t="str">
            <v>18100</v>
          </cell>
          <cell r="G115">
            <v>80397</v>
          </cell>
          <cell r="H115">
            <v>-80397</v>
          </cell>
          <cell r="I115">
            <v>22430751.000000004</v>
          </cell>
          <cell r="J115">
            <v>9226385.0199999977</v>
          </cell>
          <cell r="K115">
            <v>11934489.249999994</v>
          </cell>
          <cell r="L115">
            <v>3682479.7600000002</v>
          </cell>
          <cell r="M115">
            <v>6424607.9799999995</v>
          </cell>
          <cell r="N115">
            <v>208066.47</v>
          </cell>
          <cell r="O115">
            <v>98712.59</v>
          </cell>
          <cell r="P115">
            <v>54005492.069999993</v>
          </cell>
        </row>
        <row r="116">
          <cell r="F116" t="str">
            <v>18303</v>
          </cell>
          <cell r="G116">
            <v>140244.04</v>
          </cell>
          <cell r="H116">
            <v>-140244.03999999998</v>
          </cell>
          <cell r="I116">
            <v>18164730.529999994</v>
          </cell>
          <cell r="J116">
            <v>6599124.6700000009</v>
          </cell>
          <cell r="K116">
            <v>8482510.4399999976</v>
          </cell>
          <cell r="L116">
            <v>2110187.0399999996</v>
          </cell>
          <cell r="M116">
            <v>3431454.05</v>
          </cell>
          <cell r="N116">
            <v>111405.93</v>
          </cell>
          <cell r="O116">
            <v>54049.85</v>
          </cell>
          <cell r="P116">
            <v>38953462.50999999</v>
          </cell>
        </row>
        <row r="117">
          <cell r="F117" t="str">
            <v>18400</v>
          </cell>
          <cell r="G117">
            <v>362407.11000000004</v>
          </cell>
          <cell r="H117">
            <v>-362407.11</v>
          </cell>
          <cell r="I117">
            <v>25857441.84</v>
          </cell>
          <cell r="J117">
            <v>11364907.619999999</v>
          </cell>
          <cell r="K117">
            <v>13374447.049999997</v>
          </cell>
          <cell r="L117">
            <v>3444420.3</v>
          </cell>
          <cell r="M117">
            <v>6228987.919999999</v>
          </cell>
          <cell r="N117">
            <v>102813.22000000003</v>
          </cell>
          <cell r="O117">
            <v>966976.8</v>
          </cell>
          <cell r="P117">
            <v>61339994.749999993</v>
          </cell>
        </row>
        <row r="118">
          <cell r="F118" t="str">
            <v>18401</v>
          </cell>
          <cell r="G118">
            <v>880459.3</v>
          </cell>
          <cell r="H118">
            <v>-880459.3</v>
          </cell>
          <cell r="I118">
            <v>51009678.800000019</v>
          </cell>
          <cell r="J118">
            <v>20742601.609999996</v>
          </cell>
          <cell r="K118">
            <v>25628169.270000007</v>
          </cell>
          <cell r="L118">
            <v>7620325.6299999999</v>
          </cell>
          <cell r="M118">
            <v>9728219.1100000013</v>
          </cell>
          <cell r="N118">
            <v>170754.1</v>
          </cell>
          <cell r="O118">
            <v>108082.72</v>
          </cell>
          <cell r="P118">
            <v>115007831.24000001</v>
          </cell>
        </row>
        <row r="119">
          <cell r="F119" t="str">
            <v>18402</v>
          </cell>
          <cell r="G119">
            <v>541379.75</v>
          </cell>
          <cell r="H119">
            <v>-541379.75</v>
          </cell>
          <cell r="I119">
            <v>38685116.62000002</v>
          </cell>
          <cell r="J119">
            <v>14802116.459999999</v>
          </cell>
          <cell r="K119">
            <v>19241813.159999996</v>
          </cell>
          <cell r="L119">
            <v>5627831.5000000009</v>
          </cell>
          <cell r="M119">
            <v>9034822.7199999988</v>
          </cell>
          <cell r="N119">
            <v>112852.02</v>
          </cell>
          <cell r="O119">
            <v>408680.6</v>
          </cell>
          <cell r="P119">
            <v>87913233.079999998</v>
          </cell>
        </row>
        <row r="120">
          <cell r="F120" t="str">
            <v>19007</v>
          </cell>
          <cell r="G120">
            <v>0</v>
          </cell>
          <cell r="H120">
            <v>0</v>
          </cell>
          <cell r="I120">
            <v>132223.91999999998</v>
          </cell>
          <cell r="J120">
            <v>68402.209999999992</v>
          </cell>
          <cell r="K120">
            <v>78233.19</v>
          </cell>
          <cell r="L120">
            <v>24564.12</v>
          </cell>
          <cell r="M120">
            <v>189923.94000000006</v>
          </cell>
          <cell r="N120">
            <v>0</v>
          </cell>
          <cell r="O120">
            <v>597.25</v>
          </cell>
          <cell r="P120">
            <v>493944.63</v>
          </cell>
        </row>
        <row r="121">
          <cell r="F121" t="str">
            <v>19028</v>
          </cell>
          <cell r="G121">
            <v>18582.800000000003</v>
          </cell>
          <cell r="H121">
            <v>-18582.8</v>
          </cell>
          <cell r="I121">
            <v>819289.17</v>
          </cell>
          <cell r="J121">
            <v>313405.76000000007</v>
          </cell>
          <cell r="K121">
            <v>397143.91</v>
          </cell>
          <cell r="L121">
            <v>129643.54</v>
          </cell>
          <cell r="M121">
            <v>338705.98</v>
          </cell>
          <cell r="N121">
            <v>12307.18</v>
          </cell>
          <cell r="O121">
            <v>23758.29</v>
          </cell>
          <cell r="P121">
            <v>2034253.83</v>
          </cell>
        </row>
        <row r="122">
          <cell r="F122" t="str">
            <v>19400</v>
          </cell>
          <cell r="G122">
            <v>17589.439999999999</v>
          </cell>
          <cell r="H122">
            <v>-17589.439999999999</v>
          </cell>
          <cell r="I122">
            <v>871824.32000000007</v>
          </cell>
          <cell r="J122">
            <v>394509.37999999995</v>
          </cell>
          <cell r="K122">
            <v>463802</v>
          </cell>
          <cell r="L122">
            <v>124253.64</v>
          </cell>
          <cell r="M122">
            <v>363797.22000000009</v>
          </cell>
          <cell r="N122">
            <v>5216.47</v>
          </cell>
          <cell r="O122">
            <v>59078.49</v>
          </cell>
          <cell r="P122">
            <v>2282481.5200000005</v>
          </cell>
        </row>
        <row r="123">
          <cell r="F123" t="str">
            <v>19401</v>
          </cell>
          <cell r="G123">
            <v>188678.08000000005</v>
          </cell>
          <cell r="H123">
            <v>-188678.08000000002</v>
          </cell>
          <cell r="I123">
            <v>11942157.059999999</v>
          </cell>
          <cell r="J123">
            <v>4977292.6300000008</v>
          </cell>
          <cell r="K123">
            <v>5899491.0100000007</v>
          </cell>
          <cell r="L123">
            <v>2279241.6</v>
          </cell>
          <cell r="M123">
            <v>3200156.26</v>
          </cell>
          <cell r="N123">
            <v>72133.509999999995</v>
          </cell>
          <cell r="O123">
            <v>23480.829999999998</v>
          </cell>
          <cell r="P123">
            <v>28393952.900000002</v>
          </cell>
        </row>
        <row r="124">
          <cell r="F124" t="str">
            <v>19403</v>
          </cell>
          <cell r="G124">
            <v>88298.829999999987</v>
          </cell>
          <cell r="H124">
            <v>-88298.83</v>
          </cell>
          <cell r="I124">
            <v>2716243.6500000004</v>
          </cell>
          <cell r="J124">
            <v>1157911.58</v>
          </cell>
          <cell r="K124">
            <v>1397153.6099999999</v>
          </cell>
          <cell r="L124">
            <v>671557.36999999988</v>
          </cell>
          <cell r="M124">
            <v>1014352.6399999999</v>
          </cell>
          <cell r="N124">
            <v>43124.189999999988</v>
          </cell>
          <cell r="O124">
            <v>32210.57</v>
          </cell>
          <cell r="P124">
            <v>7032553.6100000003</v>
          </cell>
        </row>
        <row r="125">
          <cell r="F125" t="str">
            <v>19404</v>
          </cell>
          <cell r="G125">
            <v>66276.420000000013</v>
          </cell>
          <cell r="H125">
            <v>-66276.42</v>
          </cell>
          <cell r="I125">
            <v>3596457.06</v>
          </cell>
          <cell r="J125">
            <v>1546512.0200000003</v>
          </cell>
          <cell r="K125">
            <v>1916880.5100000005</v>
          </cell>
          <cell r="L125">
            <v>464361.67</v>
          </cell>
          <cell r="M125">
            <v>974889.62</v>
          </cell>
          <cell r="N125">
            <v>37214.30000000001</v>
          </cell>
          <cell r="O125">
            <v>18842.489999999998</v>
          </cell>
          <cell r="P125">
            <v>8555157.6700000018</v>
          </cell>
        </row>
        <row r="126">
          <cell r="F126" t="str">
            <v>20094</v>
          </cell>
          <cell r="G126">
            <v>16381.49</v>
          </cell>
          <cell r="H126">
            <v>-16381.49</v>
          </cell>
          <cell r="I126">
            <v>742546.88000000012</v>
          </cell>
          <cell r="J126">
            <v>384298.74</v>
          </cell>
          <cell r="K126">
            <v>416422.05000000005</v>
          </cell>
          <cell r="L126">
            <v>139774.77000000002</v>
          </cell>
          <cell r="M126">
            <v>216192.44000000003</v>
          </cell>
          <cell r="N126">
            <v>7524.579999999999</v>
          </cell>
          <cell r="O126">
            <v>1250.71</v>
          </cell>
          <cell r="P126">
            <v>1908010.1700000002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816910.99999999988</v>
          </cell>
          <cell r="J127">
            <v>286612.83999999997</v>
          </cell>
          <cell r="K127">
            <v>398920.41999999993</v>
          </cell>
          <cell r="L127">
            <v>63215.62999999999</v>
          </cell>
          <cell r="M127">
            <v>214986.17</v>
          </cell>
          <cell r="N127">
            <v>2264.33</v>
          </cell>
          <cell r="O127">
            <v>4413.6099999999997</v>
          </cell>
          <cell r="P127">
            <v>1787323.9999999998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280889.84999999998</v>
          </cell>
          <cell r="J128">
            <v>224199.01</v>
          </cell>
          <cell r="K128">
            <v>240139.91999999998</v>
          </cell>
          <cell r="L128">
            <v>71661.119999999995</v>
          </cell>
          <cell r="M128">
            <v>199894.46999999997</v>
          </cell>
          <cell r="N128">
            <v>4663.13</v>
          </cell>
          <cell r="O128">
            <v>0</v>
          </cell>
          <cell r="P128">
            <v>1021447.5</v>
          </cell>
        </row>
        <row r="129">
          <cell r="F129" t="str">
            <v>20400</v>
          </cell>
          <cell r="G129">
            <v>32157.64</v>
          </cell>
          <cell r="H129">
            <v>-32157.64</v>
          </cell>
          <cell r="I129">
            <v>1063564.07</v>
          </cell>
          <cell r="J129">
            <v>369078.65</v>
          </cell>
          <cell r="K129">
            <v>529626.32000000007</v>
          </cell>
          <cell r="L129">
            <v>187557.52000000002</v>
          </cell>
          <cell r="M129">
            <v>526084.63</v>
          </cell>
          <cell r="N129">
            <v>14661.050000000001</v>
          </cell>
          <cell r="O129">
            <v>17172.400000000001</v>
          </cell>
          <cell r="P129">
            <v>2707744.64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707271.21999999986</v>
          </cell>
          <cell r="J130">
            <v>404692.74</v>
          </cell>
          <cell r="K130">
            <v>400734.50999999995</v>
          </cell>
          <cell r="L130">
            <v>89045.89</v>
          </cell>
          <cell r="M130">
            <v>278562.90000000002</v>
          </cell>
          <cell r="N130">
            <v>12585.94</v>
          </cell>
          <cell r="O130">
            <v>33911</v>
          </cell>
          <cell r="P130">
            <v>1926804.1999999997</v>
          </cell>
        </row>
        <row r="131">
          <cell r="F131" t="str">
            <v>20402</v>
          </cell>
          <cell r="G131">
            <v>19298.3</v>
          </cell>
          <cell r="H131">
            <v>-19298.3</v>
          </cell>
          <cell r="I131">
            <v>735596.74000000022</v>
          </cell>
          <cell r="J131">
            <v>448671.16000000009</v>
          </cell>
          <cell r="K131">
            <v>426482.77999999991</v>
          </cell>
          <cell r="L131">
            <v>149159.22</v>
          </cell>
          <cell r="M131">
            <v>290739.17999999993</v>
          </cell>
          <cell r="N131">
            <v>15026.519999999999</v>
          </cell>
          <cell r="O131">
            <v>13900</v>
          </cell>
          <cell r="P131">
            <v>2079575.6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138496.26</v>
          </cell>
          <cell r="J132">
            <v>94316.160000000003</v>
          </cell>
          <cell r="K132">
            <v>110117.98</v>
          </cell>
          <cell r="L132">
            <v>35962.69</v>
          </cell>
          <cell r="M132">
            <v>65585.63</v>
          </cell>
          <cell r="N132">
            <v>1395.3899999999999</v>
          </cell>
          <cell r="O132">
            <v>12477.4</v>
          </cell>
          <cell r="P132">
            <v>458351.51000000007</v>
          </cell>
        </row>
        <row r="133">
          <cell r="F133" t="str">
            <v>20404</v>
          </cell>
          <cell r="G133">
            <v>114139.77000000002</v>
          </cell>
          <cell r="H133">
            <v>-114139.77</v>
          </cell>
          <cell r="I133">
            <v>4234879.1800000006</v>
          </cell>
          <cell r="J133">
            <v>1850351.43</v>
          </cell>
          <cell r="K133">
            <v>2189794.1900000004</v>
          </cell>
          <cell r="L133">
            <v>714715.0299999998</v>
          </cell>
          <cell r="M133">
            <v>1769824.13</v>
          </cell>
          <cell r="N133">
            <v>62306.570000000014</v>
          </cell>
          <cell r="O133">
            <v>0</v>
          </cell>
          <cell r="P133">
            <v>10821870.530000001</v>
          </cell>
        </row>
        <row r="134">
          <cell r="F134" t="str">
            <v>20405</v>
          </cell>
          <cell r="G134">
            <v>164441.37000000002</v>
          </cell>
          <cell r="H134">
            <v>-164441.37</v>
          </cell>
          <cell r="I134">
            <v>4634926.8899999997</v>
          </cell>
          <cell r="J134">
            <v>2277464.16</v>
          </cell>
          <cell r="K134">
            <v>2572392.4100000006</v>
          </cell>
          <cell r="L134">
            <v>937993.5</v>
          </cell>
          <cell r="M134">
            <v>2808886.52</v>
          </cell>
          <cell r="N134">
            <v>46139.409999999989</v>
          </cell>
          <cell r="O134">
            <v>92662.87999999999</v>
          </cell>
          <cell r="P134">
            <v>13370465.770000001</v>
          </cell>
        </row>
        <row r="135">
          <cell r="F135" t="str">
            <v>20406</v>
          </cell>
          <cell r="G135">
            <v>1052.45</v>
          </cell>
          <cell r="H135">
            <v>-1052.45</v>
          </cell>
          <cell r="I135">
            <v>986108.66</v>
          </cell>
          <cell r="J135">
            <v>561175.44999999984</v>
          </cell>
          <cell r="K135">
            <v>607383.44999999995</v>
          </cell>
          <cell r="L135">
            <v>273615.83</v>
          </cell>
          <cell r="M135">
            <v>810861.3</v>
          </cell>
          <cell r="N135">
            <v>10051.889999999998</v>
          </cell>
          <cell r="O135">
            <v>0</v>
          </cell>
          <cell r="P135">
            <v>3249196.5799999996</v>
          </cell>
        </row>
        <row r="136">
          <cell r="F136" t="str">
            <v>21014</v>
          </cell>
          <cell r="G136">
            <v>26332.5</v>
          </cell>
          <cell r="H136">
            <v>-26332.5</v>
          </cell>
          <cell r="I136">
            <v>2945272.3199999994</v>
          </cell>
          <cell r="J136">
            <v>1148811.96</v>
          </cell>
          <cell r="K136">
            <v>1591681.0100000007</v>
          </cell>
          <cell r="L136">
            <v>433694.71</v>
          </cell>
          <cell r="M136">
            <v>1135245.9000000001</v>
          </cell>
          <cell r="N136">
            <v>5545.4699999999993</v>
          </cell>
          <cell r="O136">
            <v>0</v>
          </cell>
          <cell r="P136">
            <v>7260251.3700000001</v>
          </cell>
        </row>
        <row r="137">
          <cell r="F137" t="str">
            <v>21036</v>
          </cell>
          <cell r="G137">
            <v>0</v>
          </cell>
          <cell r="H137">
            <v>0</v>
          </cell>
          <cell r="I137">
            <v>113010.56</v>
          </cell>
          <cell r="J137">
            <v>150735.98000000001</v>
          </cell>
          <cell r="K137">
            <v>105582.98999999999</v>
          </cell>
          <cell r="L137">
            <v>23250.799999999996</v>
          </cell>
          <cell r="M137">
            <v>130465.72000000002</v>
          </cell>
          <cell r="N137">
            <v>172.07</v>
          </cell>
          <cell r="O137">
            <v>18045.510000000002</v>
          </cell>
          <cell r="P137">
            <v>541263.63</v>
          </cell>
        </row>
        <row r="138">
          <cell r="F138" t="str">
            <v>21206</v>
          </cell>
          <cell r="G138">
            <v>38080.97</v>
          </cell>
          <cell r="H138">
            <v>-38080.97</v>
          </cell>
          <cell r="I138">
            <v>2133138.44</v>
          </cell>
          <cell r="J138">
            <v>957135.25</v>
          </cell>
          <cell r="K138">
            <v>1230036.6300000004</v>
          </cell>
          <cell r="L138">
            <v>360910.01999999996</v>
          </cell>
          <cell r="M138">
            <v>765863.63</v>
          </cell>
          <cell r="N138">
            <v>10405.549999999999</v>
          </cell>
          <cell r="O138">
            <v>58121.72</v>
          </cell>
          <cell r="P138">
            <v>5515611.2399999993</v>
          </cell>
        </row>
        <row r="139">
          <cell r="F139" t="str">
            <v>21214</v>
          </cell>
          <cell r="G139">
            <v>19771.309999999998</v>
          </cell>
          <cell r="H139">
            <v>-19771.310000000001</v>
          </cell>
          <cell r="I139">
            <v>1322692.93</v>
          </cell>
          <cell r="J139">
            <v>769256.72999999975</v>
          </cell>
          <cell r="K139">
            <v>848931.24000000034</v>
          </cell>
          <cell r="L139">
            <v>286358.68</v>
          </cell>
          <cell r="M139">
            <v>752827.67</v>
          </cell>
          <cell r="N139">
            <v>6468.38</v>
          </cell>
          <cell r="O139">
            <v>15618.25</v>
          </cell>
          <cell r="P139">
            <v>4002153.88</v>
          </cell>
        </row>
        <row r="140">
          <cell r="F140" t="str">
            <v>21226</v>
          </cell>
          <cell r="G140">
            <v>36572.530000000006</v>
          </cell>
          <cell r="H140">
            <v>-36572.53</v>
          </cell>
          <cell r="I140">
            <v>2177905.7999999998</v>
          </cell>
          <cell r="J140">
            <v>643399.51</v>
          </cell>
          <cell r="K140">
            <v>1050335.8999999999</v>
          </cell>
          <cell r="L140">
            <v>210045.15000000002</v>
          </cell>
          <cell r="M140">
            <v>1365949.23</v>
          </cell>
          <cell r="N140">
            <v>2253.7699999999995</v>
          </cell>
          <cell r="O140">
            <v>17283.45</v>
          </cell>
          <cell r="P140">
            <v>5467172.8099999996</v>
          </cell>
        </row>
        <row r="141">
          <cell r="F141" t="str">
            <v>21232</v>
          </cell>
          <cell r="G141">
            <v>37418.009999999995</v>
          </cell>
          <cell r="H141">
            <v>-37418.01</v>
          </cell>
          <cell r="I141">
            <v>2613503.8800000004</v>
          </cell>
          <cell r="J141">
            <v>1155626.8699999999</v>
          </cell>
          <cell r="K141">
            <v>1489745.0399999996</v>
          </cell>
          <cell r="L141">
            <v>223454.07999999999</v>
          </cell>
          <cell r="M141">
            <v>1376131.5299999998</v>
          </cell>
          <cell r="N141">
            <v>12891.73</v>
          </cell>
          <cell r="O141">
            <v>27649.61</v>
          </cell>
          <cell r="P141">
            <v>6899002.7399999993</v>
          </cell>
        </row>
        <row r="142">
          <cell r="F142" t="str">
            <v>21234</v>
          </cell>
          <cell r="G142">
            <v>0</v>
          </cell>
          <cell r="H142">
            <v>0</v>
          </cell>
          <cell r="I142">
            <v>432977.45</v>
          </cell>
          <cell r="J142">
            <v>278471.09999999998</v>
          </cell>
          <cell r="K142">
            <v>295193.33999999997</v>
          </cell>
          <cell r="L142">
            <v>94510.14999999998</v>
          </cell>
          <cell r="M142">
            <v>310120.94</v>
          </cell>
          <cell r="N142">
            <v>2450.38</v>
          </cell>
          <cell r="O142">
            <v>200</v>
          </cell>
          <cell r="P142">
            <v>1413923.3599999999</v>
          </cell>
        </row>
        <row r="143">
          <cell r="F143" t="str">
            <v>21237</v>
          </cell>
          <cell r="G143">
            <v>55363.569999999992</v>
          </cell>
          <cell r="H143">
            <v>-55363.57</v>
          </cell>
          <cell r="I143">
            <v>2959321.48</v>
          </cell>
          <cell r="J143">
            <v>1023341.4300000003</v>
          </cell>
          <cell r="K143">
            <v>1521786.6999999995</v>
          </cell>
          <cell r="L143">
            <v>358492.69</v>
          </cell>
          <cell r="M143">
            <v>1711694.62</v>
          </cell>
          <cell r="N143">
            <v>27501.919999999995</v>
          </cell>
          <cell r="O143">
            <v>38214</v>
          </cell>
          <cell r="P143">
            <v>7640352.8399999999</v>
          </cell>
        </row>
        <row r="144">
          <cell r="F144" t="str">
            <v>21300</v>
          </cell>
          <cell r="G144">
            <v>31402.880000000001</v>
          </cell>
          <cell r="H144">
            <v>-31402.880000000001</v>
          </cell>
          <cell r="I144">
            <v>2831974.38</v>
          </cell>
          <cell r="J144">
            <v>1410649.5899999999</v>
          </cell>
          <cell r="K144">
            <v>1719350.43</v>
          </cell>
          <cell r="L144">
            <v>450758.39999999991</v>
          </cell>
          <cell r="M144">
            <v>1135613.68</v>
          </cell>
          <cell r="N144">
            <v>40685.620000000003</v>
          </cell>
          <cell r="O144">
            <v>0</v>
          </cell>
          <cell r="P144">
            <v>7589032.0999999987</v>
          </cell>
        </row>
        <row r="145">
          <cell r="F145" t="str">
            <v>21301</v>
          </cell>
          <cell r="G145">
            <v>50132</v>
          </cell>
          <cell r="H145">
            <v>-50132</v>
          </cell>
          <cell r="I145">
            <v>1436936.0999999999</v>
          </cell>
          <cell r="J145">
            <v>699843.83</v>
          </cell>
          <cell r="K145">
            <v>894786.61999999988</v>
          </cell>
          <cell r="L145">
            <v>247807.58</v>
          </cell>
          <cell r="M145">
            <v>497041.76</v>
          </cell>
          <cell r="N145">
            <v>8956.4599999999991</v>
          </cell>
          <cell r="O145">
            <v>0</v>
          </cell>
          <cell r="P145">
            <v>3785372.3499999996</v>
          </cell>
        </row>
        <row r="146">
          <cell r="F146" t="str">
            <v>21302</v>
          </cell>
          <cell r="G146">
            <v>116854.01</v>
          </cell>
          <cell r="H146">
            <v>-116854.01</v>
          </cell>
          <cell r="I146">
            <v>13252936.770000005</v>
          </cell>
          <cell r="J146">
            <v>4946182</v>
          </cell>
          <cell r="K146">
            <v>6682012.9300000016</v>
          </cell>
          <cell r="L146">
            <v>1395580.3400000005</v>
          </cell>
          <cell r="M146">
            <v>4481527.68</v>
          </cell>
          <cell r="N146">
            <v>126035.52000000002</v>
          </cell>
          <cell r="O146">
            <v>423818.37999999995</v>
          </cell>
          <cell r="P146">
            <v>31308093.620000001</v>
          </cell>
        </row>
        <row r="147">
          <cell r="F147" t="str">
            <v>21303</v>
          </cell>
          <cell r="G147">
            <v>70340.299999999988</v>
          </cell>
          <cell r="H147">
            <v>-70340.3</v>
          </cell>
          <cell r="I147">
            <v>1880076.87</v>
          </cell>
          <cell r="J147">
            <v>1012851.4999999998</v>
          </cell>
          <cell r="K147">
            <v>1159435.9500000002</v>
          </cell>
          <cell r="L147">
            <v>316490.18</v>
          </cell>
          <cell r="M147">
            <v>883647.29999999981</v>
          </cell>
          <cell r="N147">
            <v>36061.450000000004</v>
          </cell>
          <cell r="O147">
            <v>0</v>
          </cell>
          <cell r="P147">
            <v>5288563.25</v>
          </cell>
        </row>
        <row r="148">
          <cell r="F148" t="str">
            <v>21401</v>
          </cell>
          <cell r="G148">
            <v>152210.61000000004</v>
          </cell>
          <cell r="H148">
            <v>-152210.60999999999</v>
          </cell>
          <cell r="I148">
            <v>14031189.030000001</v>
          </cell>
          <cell r="J148">
            <v>6097108.6899999995</v>
          </cell>
          <cell r="K148">
            <v>7941414.7899999963</v>
          </cell>
          <cell r="L148">
            <v>1949846.8900000004</v>
          </cell>
          <cell r="M148">
            <v>5850990.4400000013</v>
          </cell>
          <cell r="N148">
            <v>61233.599999999991</v>
          </cell>
          <cell r="O148">
            <v>33332.720000000001</v>
          </cell>
          <cell r="P148">
            <v>35965116.159999996</v>
          </cell>
        </row>
        <row r="149">
          <cell r="F149" t="str">
            <v>22008</v>
          </cell>
          <cell r="G149">
            <v>29817</v>
          </cell>
          <cell r="H149">
            <v>-29817</v>
          </cell>
          <cell r="I149">
            <v>691416.43</v>
          </cell>
          <cell r="J149">
            <v>341029.09</v>
          </cell>
          <cell r="K149">
            <v>395875.67000000004</v>
          </cell>
          <cell r="L149">
            <v>119635.09999999999</v>
          </cell>
          <cell r="M149">
            <v>269122.45</v>
          </cell>
          <cell r="N149">
            <v>5060.51</v>
          </cell>
          <cell r="O149">
            <v>33049.96</v>
          </cell>
          <cell r="P149">
            <v>1855189.21</v>
          </cell>
        </row>
        <row r="150">
          <cell r="F150" t="str">
            <v>22009</v>
          </cell>
          <cell r="G150">
            <v>75916.800000000017</v>
          </cell>
          <cell r="H150">
            <v>-75916.800000000003</v>
          </cell>
          <cell r="I150">
            <v>2629428.4800000004</v>
          </cell>
          <cell r="J150">
            <v>1131242.98</v>
          </cell>
          <cell r="K150">
            <v>1386996.31</v>
          </cell>
          <cell r="L150">
            <v>465601.01</v>
          </cell>
          <cell r="M150">
            <v>834157.33000000031</v>
          </cell>
          <cell r="N150">
            <v>40097.000000000007</v>
          </cell>
          <cell r="O150">
            <v>16851.23</v>
          </cell>
          <cell r="P150">
            <v>6504374.3400000008</v>
          </cell>
        </row>
        <row r="151">
          <cell r="F151" t="str">
            <v>22017</v>
          </cell>
          <cell r="G151">
            <v>23927</v>
          </cell>
          <cell r="H151">
            <v>-23927</v>
          </cell>
          <cell r="I151">
            <v>739877.24</v>
          </cell>
          <cell r="J151">
            <v>313249.88</v>
          </cell>
          <cell r="K151">
            <v>406171.0500000001</v>
          </cell>
          <cell r="L151">
            <v>143983.29000000004</v>
          </cell>
          <cell r="M151">
            <v>471427.64999999997</v>
          </cell>
          <cell r="N151">
            <v>10801.560000000001</v>
          </cell>
          <cell r="O151">
            <v>35717.14</v>
          </cell>
          <cell r="P151">
            <v>2121227.81</v>
          </cell>
        </row>
        <row r="152">
          <cell r="F152" t="str">
            <v>22073</v>
          </cell>
          <cell r="G152">
            <v>21664.959999999999</v>
          </cell>
          <cell r="H152">
            <v>-21664.959999999999</v>
          </cell>
          <cell r="I152">
            <v>912872.67999999993</v>
          </cell>
          <cell r="J152">
            <v>380740.72000000003</v>
          </cell>
          <cell r="K152">
            <v>494111.57999999996</v>
          </cell>
          <cell r="L152">
            <v>128112.91999999998</v>
          </cell>
          <cell r="M152">
            <v>320975.30999999994</v>
          </cell>
          <cell r="N152">
            <v>2051.6800000000003</v>
          </cell>
          <cell r="O152">
            <v>0</v>
          </cell>
          <cell r="P152">
            <v>2238864.89</v>
          </cell>
        </row>
        <row r="153">
          <cell r="F153" t="str">
            <v>22105</v>
          </cell>
          <cell r="G153">
            <v>39076.210000000006</v>
          </cell>
          <cell r="H153">
            <v>-39076.21</v>
          </cell>
          <cell r="I153">
            <v>1331213.1200000001</v>
          </cell>
          <cell r="J153">
            <v>595853.19999999995</v>
          </cell>
          <cell r="K153">
            <v>737122.98000000021</v>
          </cell>
          <cell r="L153">
            <v>270988.65000000002</v>
          </cell>
          <cell r="M153">
            <v>475352.31999999989</v>
          </cell>
          <cell r="N153">
            <v>24988.690000000002</v>
          </cell>
          <cell r="O153">
            <v>29076.3</v>
          </cell>
          <cell r="P153">
            <v>3464595.26</v>
          </cell>
        </row>
        <row r="154">
          <cell r="F154" t="str">
            <v>22200</v>
          </cell>
          <cell r="G154">
            <v>26807.5</v>
          </cell>
          <cell r="H154">
            <v>-26807.5</v>
          </cell>
          <cell r="I154">
            <v>1544916</v>
          </cell>
          <cell r="J154">
            <v>623128.22</v>
          </cell>
          <cell r="K154">
            <v>794155.21999999986</v>
          </cell>
          <cell r="L154">
            <v>324617.18</v>
          </cell>
          <cell r="M154">
            <v>484042.21</v>
          </cell>
          <cell r="N154">
            <v>9240.9299999999985</v>
          </cell>
          <cell r="O154">
            <v>54492.59</v>
          </cell>
          <cell r="P154">
            <v>3834592.3499999996</v>
          </cell>
        </row>
        <row r="155">
          <cell r="F155" t="str">
            <v>22204</v>
          </cell>
          <cell r="G155">
            <v>52950.17</v>
          </cell>
          <cell r="H155">
            <v>-52950.17</v>
          </cell>
          <cell r="I155">
            <v>926840.07</v>
          </cell>
          <cell r="J155">
            <v>399860.16999999993</v>
          </cell>
          <cell r="K155">
            <v>481778.22999999992</v>
          </cell>
          <cell r="L155">
            <v>206441.95000000004</v>
          </cell>
          <cell r="M155">
            <v>365333.78</v>
          </cell>
          <cell r="N155">
            <v>8434.1</v>
          </cell>
          <cell r="O155">
            <v>16064.330000000002</v>
          </cell>
          <cell r="P155">
            <v>2404752.63</v>
          </cell>
        </row>
        <row r="156">
          <cell r="F156" t="str">
            <v>22207</v>
          </cell>
          <cell r="G156">
            <v>71045</v>
          </cell>
          <cell r="H156">
            <v>-71045</v>
          </cell>
          <cell r="I156">
            <v>2495923.2300000004</v>
          </cell>
          <cell r="J156">
            <v>1010228.3299999998</v>
          </cell>
          <cell r="K156">
            <v>1278111.57</v>
          </cell>
          <cell r="L156">
            <v>643942.17999999993</v>
          </cell>
          <cell r="M156">
            <v>863513.90999999992</v>
          </cell>
          <cell r="N156">
            <v>41362.869999999995</v>
          </cell>
          <cell r="O156">
            <v>32263.440000000002</v>
          </cell>
          <cell r="P156">
            <v>6365345.5300000012</v>
          </cell>
        </row>
        <row r="157">
          <cell r="F157" t="str">
            <v>23042</v>
          </cell>
          <cell r="G157">
            <v>2712.92</v>
          </cell>
          <cell r="H157">
            <v>-2712.92</v>
          </cell>
          <cell r="I157">
            <v>679083.13999999978</v>
          </cell>
          <cell r="J157">
            <v>269307.26999999996</v>
          </cell>
          <cell r="K157">
            <v>364341.42</v>
          </cell>
          <cell r="L157">
            <v>46129.009999999995</v>
          </cell>
          <cell r="M157">
            <v>637213.58000000007</v>
          </cell>
          <cell r="N157">
            <v>2483.87</v>
          </cell>
          <cell r="O157">
            <v>0</v>
          </cell>
          <cell r="P157">
            <v>1998558.2899999998</v>
          </cell>
        </row>
        <row r="158">
          <cell r="F158" t="str">
            <v>23054</v>
          </cell>
          <cell r="G158">
            <v>9092.4500000000007</v>
          </cell>
          <cell r="H158">
            <v>-9092.4500000000007</v>
          </cell>
          <cell r="I158">
            <v>871222.65000000014</v>
          </cell>
          <cell r="J158">
            <v>315981.44</v>
          </cell>
          <cell r="K158">
            <v>474414.38999999996</v>
          </cell>
          <cell r="L158">
            <v>139904.31999999998</v>
          </cell>
          <cell r="M158">
            <v>375629.77</v>
          </cell>
          <cell r="N158">
            <v>4961.43</v>
          </cell>
          <cell r="O158">
            <v>0</v>
          </cell>
          <cell r="P158">
            <v>2182114.0000000005</v>
          </cell>
        </row>
        <row r="159">
          <cell r="F159" t="str">
            <v>23309</v>
          </cell>
          <cell r="G159">
            <v>287625.67000000004</v>
          </cell>
          <cell r="H159">
            <v>-287625.67000000004</v>
          </cell>
          <cell r="I159">
            <v>18319044.279999997</v>
          </cell>
          <cell r="J159">
            <v>7508718.2300000004</v>
          </cell>
          <cell r="K159">
            <v>9796560.3899999969</v>
          </cell>
          <cell r="L159">
            <v>3046452.4599999995</v>
          </cell>
          <cell r="M159">
            <v>5560961.5000000009</v>
          </cell>
          <cell r="N159">
            <v>86662.639999999985</v>
          </cell>
          <cell r="O159">
            <v>98961</v>
          </cell>
          <cell r="P159">
            <v>44417360.499999993</v>
          </cell>
        </row>
        <row r="160">
          <cell r="F160" t="str">
            <v>23311</v>
          </cell>
          <cell r="G160">
            <v>33492.620000000003</v>
          </cell>
          <cell r="H160">
            <v>-33492.620000000003</v>
          </cell>
          <cell r="I160">
            <v>1228785.2600000002</v>
          </cell>
          <cell r="J160">
            <v>499998.88999999996</v>
          </cell>
          <cell r="K160">
            <v>682618.7899999998</v>
          </cell>
          <cell r="L160">
            <v>205880.99</v>
          </cell>
          <cell r="M160">
            <v>475131.92</v>
          </cell>
          <cell r="N160">
            <v>8075.8200000000006</v>
          </cell>
          <cell r="O160">
            <v>1500</v>
          </cell>
          <cell r="P160">
            <v>3101991.6699999995</v>
          </cell>
        </row>
        <row r="161">
          <cell r="F161" t="str">
            <v>23402</v>
          </cell>
          <cell r="G161">
            <v>13703.23</v>
          </cell>
          <cell r="H161">
            <v>-13703.23</v>
          </cell>
          <cell r="I161">
            <v>3192209.03</v>
          </cell>
          <cell r="J161">
            <v>1333051.4000000001</v>
          </cell>
          <cell r="K161">
            <v>1769978.3800000001</v>
          </cell>
          <cell r="L161">
            <v>526913.05999999994</v>
          </cell>
          <cell r="M161">
            <v>1294512.95</v>
          </cell>
          <cell r="N161">
            <v>20602.36</v>
          </cell>
          <cell r="O161">
            <v>0</v>
          </cell>
          <cell r="P161">
            <v>8137267.1799999997</v>
          </cell>
        </row>
        <row r="162">
          <cell r="F162" t="str">
            <v>23403</v>
          </cell>
          <cell r="G162">
            <v>89177.06</v>
          </cell>
          <cell r="H162">
            <v>-89177.06</v>
          </cell>
          <cell r="I162">
            <v>8377673.1200000029</v>
          </cell>
          <cell r="J162">
            <v>3631945.1100000003</v>
          </cell>
          <cell r="K162">
            <v>4594970.2299999995</v>
          </cell>
          <cell r="L162">
            <v>1714676.1299999997</v>
          </cell>
          <cell r="M162">
            <v>2386383.9500000002</v>
          </cell>
          <cell r="N162">
            <v>52266.94</v>
          </cell>
          <cell r="O162">
            <v>54592.99</v>
          </cell>
          <cell r="P162">
            <v>20812508.470000003</v>
          </cell>
        </row>
        <row r="163">
          <cell r="F163" t="str">
            <v>23404</v>
          </cell>
          <cell r="G163">
            <v>28837.78</v>
          </cell>
          <cell r="H163">
            <v>-28837.78</v>
          </cell>
          <cell r="I163">
            <v>1620349.1999999997</v>
          </cell>
          <cell r="J163">
            <v>778202.16</v>
          </cell>
          <cell r="K163">
            <v>933772.7100000002</v>
          </cell>
          <cell r="L163">
            <v>321204.81</v>
          </cell>
          <cell r="M163">
            <v>775092.8</v>
          </cell>
          <cell r="N163">
            <v>17436.47</v>
          </cell>
          <cell r="O163">
            <v>6822.4</v>
          </cell>
          <cell r="P163">
            <v>4452880.5500000007</v>
          </cell>
        </row>
        <row r="164">
          <cell r="F164" t="str">
            <v>24014</v>
          </cell>
          <cell r="G164">
            <v>24194.05</v>
          </cell>
          <cell r="H164">
            <v>-24194.05</v>
          </cell>
          <cell r="I164">
            <v>653122.81999999983</v>
          </cell>
          <cell r="J164">
            <v>481340.90000000008</v>
          </cell>
          <cell r="K164">
            <v>483907.43999999994</v>
          </cell>
          <cell r="L164">
            <v>252238.81</v>
          </cell>
          <cell r="M164">
            <v>1116846.1100000001</v>
          </cell>
          <cell r="N164">
            <v>22257.350000000002</v>
          </cell>
          <cell r="O164">
            <v>14626.25</v>
          </cell>
          <cell r="P164">
            <v>3024339.68</v>
          </cell>
        </row>
        <row r="165">
          <cell r="F165" t="str">
            <v>24019</v>
          </cell>
          <cell r="G165">
            <v>59257.43</v>
          </cell>
          <cell r="H165">
            <v>-59257.43</v>
          </cell>
          <cell r="I165">
            <v>12929002.679999998</v>
          </cell>
          <cell r="J165">
            <v>3512625.6</v>
          </cell>
          <cell r="K165">
            <v>6255842.8600000013</v>
          </cell>
          <cell r="L165">
            <v>1722813.8900000001</v>
          </cell>
          <cell r="M165">
            <v>13137460.959999999</v>
          </cell>
          <cell r="N165">
            <v>122326.76</v>
          </cell>
          <cell r="O165">
            <v>245468.85000000003</v>
          </cell>
          <cell r="P165">
            <v>37925541.600000001</v>
          </cell>
        </row>
        <row r="166">
          <cell r="F166" t="str">
            <v>24105</v>
          </cell>
          <cell r="G166">
            <v>76772.930000000008</v>
          </cell>
          <cell r="H166">
            <v>-76772.929999999993</v>
          </cell>
          <cell r="I166">
            <v>4287785.7600000007</v>
          </cell>
          <cell r="J166">
            <v>2150266.75</v>
          </cell>
          <cell r="K166">
            <v>2497526.6799999997</v>
          </cell>
          <cell r="L166">
            <v>954766.3</v>
          </cell>
          <cell r="M166">
            <v>1550974.2300000004</v>
          </cell>
          <cell r="N166">
            <v>74729.229999999981</v>
          </cell>
          <cell r="O166">
            <v>0</v>
          </cell>
          <cell r="P166">
            <v>11516048.950000003</v>
          </cell>
        </row>
        <row r="167">
          <cell r="F167" t="str">
            <v>24111</v>
          </cell>
          <cell r="G167">
            <v>143995.76</v>
          </cell>
          <cell r="H167">
            <v>-143995.76</v>
          </cell>
          <cell r="I167">
            <v>4144531.310000001</v>
          </cell>
          <cell r="J167">
            <v>1548195.4399999997</v>
          </cell>
          <cell r="K167">
            <v>2205395.8299999996</v>
          </cell>
          <cell r="L167">
            <v>665493.95000000019</v>
          </cell>
          <cell r="M167">
            <v>1395956.06</v>
          </cell>
          <cell r="N167">
            <v>70081.34</v>
          </cell>
          <cell r="O167">
            <v>33320.75</v>
          </cell>
          <cell r="P167">
            <v>10062974.680000002</v>
          </cell>
        </row>
        <row r="168">
          <cell r="F168" t="str">
            <v>24122</v>
          </cell>
          <cell r="G168">
            <v>15845.890000000001</v>
          </cell>
          <cell r="H168">
            <v>-15845.89</v>
          </cell>
          <cell r="I168">
            <v>1477066.02</v>
          </cell>
          <cell r="J168">
            <v>669456.03999999992</v>
          </cell>
          <cell r="K168">
            <v>809629.1399999999</v>
          </cell>
          <cell r="L168">
            <v>342526.39</v>
          </cell>
          <cell r="M168">
            <v>630344.49</v>
          </cell>
          <cell r="N168">
            <v>48199.1</v>
          </cell>
          <cell r="O168">
            <v>13056.32</v>
          </cell>
          <cell r="P168">
            <v>3990277.5</v>
          </cell>
        </row>
        <row r="169">
          <cell r="F169" t="str">
            <v>24350</v>
          </cell>
          <cell r="G169">
            <v>105494.75</v>
          </cell>
          <cell r="H169">
            <v>-105494.75</v>
          </cell>
          <cell r="I169">
            <v>2482228.41</v>
          </cell>
          <cell r="J169">
            <v>1296192.9200000002</v>
          </cell>
          <cell r="K169">
            <v>1455032.2400000002</v>
          </cell>
          <cell r="L169">
            <v>458816.5</v>
          </cell>
          <cell r="M169">
            <v>1230942.5399999998</v>
          </cell>
          <cell r="N169">
            <v>55955.749999999993</v>
          </cell>
          <cell r="O169">
            <v>0</v>
          </cell>
          <cell r="P169">
            <v>6979168.3600000003</v>
          </cell>
        </row>
        <row r="170">
          <cell r="F170" t="str">
            <v>24404</v>
          </cell>
          <cell r="G170">
            <v>111834.40000000001</v>
          </cell>
          <cell r="H170">
            <v>-111834.4</v>
          </cell>
          <cell r="I170">
            <v>4454827.2699999996</v>
          </cell>
          <cell r="J170">
            <v>1922733.1399999997</v>
          </cell>
          <cell r="K170">
            <v>2553470.6699999995</v>
          </cell>
          <cell r="L170">
            <v>784161.54999999981</v>
          </cell>
          <cell r="M170">
            <v>1055620.95</v>
          </cell>
          <cell r="N170">
            <v>89862.73</v>
          </cell>
          <cell r="O170">
            <v>83267.34</v>
          </cell>
          <cell r="P170">
            <v>10943943.649999999</v>
          </cell>
        </row>
        <row r="171">
          <cell r="F171" t="str">
            <v>24410</v>
          </cell>
          <cell r="G171">
            <v>75499.13</v>
          </cell>
          <cell r="H171">
            <v>-75499.13</v>
          </cell>
          <cell r="I171">
            <v>2604054.31</v>
          </cell>
          <cell r="J171">
            <v>1220027.25</v>
          </cell>
          <cell r="K171">
            <v>1563281.6700000002</v>
          </cell>
          <cell r="L171">
            <v>643399.68000000005</v>
          </cell>
          <cell r="M171">
            <v>709414.65000000014</v>
          </cell>
          <cell r="N171">
            <v>35094.32</v>
          </cell>
          <cell r="O171">
            <v>30617.47</v>
          </cell>
          <cell r="P171">
            <v>6805889.3500000006</v>
          </cell>
        </row>
        <row r="172">
          <cell r="F172" t="str">
            <v>25101</v>
          </cell>
          <cell r="G172">
            <v>103476.52000000002</v>
          </cell>
          <cell r="H172">
            <v>-103476.52</v>
          </cell>
          <cell r="I172">
            <v>3657331.8400000003</v>
          </cell>
          <cell r="J172">
            <v>1856644.4100000004</v>
          </cell>
          <cell r="K172">
            <v>2220163.8600000003</v>
          </cell>
          <cell r="L172">
            <v>676198.2699999999</v>
          </cell>
          <cell r="M172">
            <v>2652182.46</v>
          </cell>
          <cell r="N172">
            <v>50475</v>
          </cell>
          <cell r="O172">
            <v>81678.429999999993</v>
          </cell>
          <cell r="P172">
            <v>11194674.27</v>
          </cell>
        </row>
        <row r="173">
          <cell r="F173" t="str">
            <v>25116</v>
          </cell>
          <cell r="G173">
            <v>55483.119999999995</v>
          </cell>
          <cell r="H173">
            <v>-55483.12</v>
          </cell>
          <cell r="I173">
            <v>2485102.7399999998</v>
          </cell>
          <cell r="J173">
            <v>1342985.2400000002</v>
          </cell>
          <cell r="K173">
            <v>1567916.8599999994</v>
          </cell>
          <cell r="L173">
            <v>490213.44999999995</v>
          </cell>
          <cell r="M173">
            <v>969867.33</v>
          </cell>
          <cell r="N173">
            <v>39029.589999999997</v>
          </cell>
          <cell r="O173">
            <v>80295.47</v>
          </cell>
          <cell r="P173">
            <v>6975410.6799999997</v>
          </cell>
        </row>
        <row r="174">
          <cell r="F174" t="str">
            <v>25118</v>
          </cell>
          <cell r="G174">
            <v>40473.769999999997</v>
          </cell>
          <cell r="H174">
            <v>-40473.769999999997</v>
          </cell>
          <cell r="I174">
            <v>2551552.8299999996</v>
          </cell>
          <cell r="J174">
            <v>1477257.7399999998</v>
          </cell>
          <cell r="K174">
            <v>1679609.0699999996</v>
          </cell>
          <cell r="L174">
            <v>474613.29</v>
          </cell>
          <cell r="M174">
            <v>860834.14999999991</v>
          </cell>
          <cell r="N174">
            <v>46305.97</v>
          </cell>
          <cell r="O174">
            <v>14349.75</v>
          </cell>
          <cell r="P174">
            <v>7104522.799999998</v>
          </cell>
        </row>
        <row r="175">
          <cell r="F175" t="str">
            <v>25155</v>
          </cell>
          <cell r="G175">
            <v>0</v>
          </cell>
          <cell r="H175">
            <v>0</v>
          </cell>
          <cell r="I175">
            <v>2226677.6399999992</v>
          </cell>
          <cell r="J175">
            <v>879046.67</v>
          </cell>
          <cell r="K175">
            <v>1271106.2199999997</v>
          </cell>
          <cell r="L175">
            <v>594701.6399999999</v>
          </cell>
          <cell r="M175">
            <v>967789.55000000016</v>
          </cell>
          <cell r="N175">
            <v>92493.989999999991</v>
          </cell>
          <cell r="O175">
            <v>66803.740000000005</v>
          </cell>
          <cell r="P175">
            <v>6098619.4499999993</v>
          </cell>
        </row>
        <row r="176">
          <cell r="F176" t="str">
            <v>25160</v>
          </cell>
          <cell r="G176">
            <v>24515.07</v>
          </cell>
          <cell r="H176">
            <v>-24515.07</v>
          </cell>
          <cell r="I176">
            <v>1620955.17</v>
          </cell>
          <cell r="J176">
            <v>748238.34999999986</v>
          </cell>
          <cell r="K176">
            <v>921512.39</v>
          </cell>
          <cell r="L176">
            <v>381676.23</v>
          </cell>
          <cell r="M176">
            <v>399577.7</v>
          </cell>
          <cell r="N176">
            <v>18293.929999999997</v>
          </cell>
          <cell r="O176">
            <v>1924.09</v>
          </cell>
          <cell r="P176">
            <v>4092177.86</v>
          </cell>
        </row>
        <row r="177">
          <cell r="F177" t="str">
            <v>25200</v>
          </cell>
          <cell r="G177">
            <v>8404.76</v>
          </cell>
          <cell r="H177">
            <v>-8404.76</v>
          </cell>
          <cell r="I177">
            <v>624860.91</v>
          </cell>
          <cell r="J177">
            <v>285739.78000000003</v>
          </cell>
          <cell r="K177">
            <v>355641.85</v>
          </cell>
          <cell r="L177">
            <v>168539.08</v>
          </cell>
          <cell r="M177">
            <v>148925.38</v>
          </cell>
          <cell r="N177">
            <v>2263.2599999999998</v>
          </cell>
          <cell r="O177">
            <v>16211.84</v>
          </cell>
          <cell r="P177">
            <v>1602182.1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4576496.1700000009</v>
          </cell>
          <cell r="J178">
            <v>1697411.51</v>
          </cell>
          <cell r="K178">
            <v>2257732.3899999997</v>
          </cell>
          <cell r="L178">
            <v>999424.4600000002</v>
          </cell>
          <cell r="M178">
            <v>2609064.52</v>
          </cell>
          <cell r="N178">
            <v>39104.910000000003</v>
          </cell>
          <cell r="O178">
            <v>212881.25</v>
          </cell>
          <cell r="P178">
            <v>12392115.210000001</v>
          </cell>
        </row>
        <row r="179">
          <cell r="F179" t="str">
            <v>26059</v>
          </cell>
          <cell r="G179">
            <v>23552.399999999998</v>
          </cell>
          <cell r="H179">
            <v>-23552.399999999998</v>
          </cell>
          <cell r="I179">
            <v>1446860.87</v>
          </cell>
          <cell r="J179">
            <v>597715.63</v>
          </cell>
          <cell r="K179">
            <v>792492.58</v>
          </cell>
          <cell r="L179">
            <v>250341.52000000002</v>
          </cell>
          <cell r="M179">
            <v>379903.56</v>
          </cell>
          <cell r="N179">
            <v>24712.71</v>
          </cell>
          <cell r="O179">
            <v>0</v>
          </cell>
          <cell r="P179">
            <v>3492026.87</v>
          </cell>
        </row>
        <row r="180">
          <cell r="F180" t="str">
            <v>26070</v>
          </cell>
          <cell r="G180">
            <v>49031.609999999993</v>
          </cell>
          <cell r="H180">
            <v>-49031.61</v>
          </cell>
          <cell r="I180">
            <v>1448406.7899999996</v>
          </cell>
          <cell r="J180">
            <v>687626.02</v>
          </cell>
          <cell r="K180">
            <v>769593.59</v>
          </cell>
          <cell r="L180">
            <v>431628.75000000006</v>
          </cell>
          <cell r="M180">
            <v>253763.82</v>
          </cell>
          <cell r="N180">
            <v>20501.109999999993</v>
          </cell>
          <cell r="O180">
            <v>7253.6</v>
          </cell>
          <cell r="P180">
            <v>3618773.6799999992</v>
          </cell>
        </row>
        <row r="181">
          <cell r="F181" t="str">
            <v>27001</v>
          </cell>
          <cell r="G181">
            <v>3081.75</v>
          </cell>
          <cell r="H181">
            <v>-3081.75</v>
          </cell>
          <cell r="I181">
            <v>12896063.550000003</v>
          </cell>
          <cell r="J181">
            <v>3777713.88</v>
          </cell>
          <cell r="K181">
            <v>6084765.2100000009</v>
          </cell>
          <cell r="L181">
            <v>1404938.87</v>
          </cell>
          <cell r="M181">
            <v>4902897.9399999995</v>
          </cell>
          <cell r="N181">
            <v>35655.499999999993</v>
          </cell>
          <cell r="O181">
            <v>248788.13</v>
          </cell>
          <cell r="P181">
            <v>29350823.080000002</v>
          </cell>
        </row>
        <row r="182">
          <cell r="F182" t="str">
            <v>27003</v>
          </cell>
          <cell r="G182">
            <v>762888.16</v>
          </cell>
          <cell r="H182">
            <v>-762888.16</v>
          </cell>
          <cell r="I182">
            <v>90051244.419999942</v>
          </cell>
          <cell r="J182">
            <v>36501544.100000001</v>
          </cell>
          <cell r="K182">
            <v>42229737.870000005</v>
          </cell>
          <cell r="L182">
            <v>14326639.369999999</v>
          </cell>
          <cell r="M182">
            <v>19651670.670000006</v>
          </cell>
          <cell r="N182">
            <v>291502.59999999998</v>
          </cell>
          <cell r="O182">
            <v>667508.57999999996</v>
          </cell>
          <cell r="P182">
            <v>203719847.60999998</v>
          </cell>
        </row>
        <row r="183">
          <cell r="F183" t="str">
            <v>27010</v>
          </cell>
          <cell r="G183">
            <v>2164096.669999999</v>
          </cell>
          <cell r="H183">
            <v>-2164096.67</v>
          </cell>
          <cell r="I183">
            <v>155894200.60999998</v>
          </cell>
          <cell r="J183">
            <v>54579438.350000009</v>
          </cell>
          <cell r="K183">
            <v>75674177.50000003</v>
          </cell>
          <cell r="L183">
            <v>15578480.750000002</v>
          </cell>
          <cell r="M183">
            <v>32452235.300000004</v>
          </cell>
          <cell r="N183">
            <v>1052817.2400000005</v>
          </cell>
          <cell r="O183">
            <v>1653062.6400000001</v>
          </cell>
          <cell r="P183">
            <v>336884412.39000005</v>
          </cell>
        </row>
        <row r="184">
          <cell r="F184" t="str">
            <v>27019</v>
          </cell>
          <cell r="G184">
            <v>13784.080000000002</v>
          </cell>
          <cell r="H184">
            <v>-13784.08</v>
          </cell>
          <cell r="I184">
            <v>776659.33</v>
          </cell>
          <cell r="J184">
            <v>367389.86</v>
          </cell>
          <cell r="K184">
            <v>439425.98000000016</v>
          </cell>
          <cell r="L184">
            <v>80320.37999999999</v>
          </cell>
          <cell r="M184">
            <v>353780.03</v>
          </cell>
          <cell r="N184">
            <v>2191.33</v>
          </cell>
          <cell r="O184">
            <v>17829.53</v>
          </cell>
          <cell r="P184">
            <v>2037596.4400000002</v>
          </cell>
        </row>
        <row r="185">
          <cell r="F185" t="str">
            <v>27083</v>
          </cell>
          <cell r="G185">
            <v>395954.96999999991</v>
          </cell>
          <cell r="H185">
            <v>-395954.97</v>
          </cell>
          <cell r="I185">
            <v>25504877.040000007</v>
          </cell>
          <cell r="J185">
            <v>8127436.4600000009</v>
          </cell>
          <cell r="K185">
            <v>11393732.130000008</v>
          </cell>
          <cell r="L185">
            <v>3304303.55</v>
          </cell>
          <cell r="M185">
            <v>5056727.3900000006</v>
          </cell>
          <cell r="N185">
            <v>50878.979999999996</v>
          </cell>
          <cell r="O185">
            <v>19939.23</v>
          </cell>
          <cell r="P185">
            <v>53457894.780000009</v>
          </cell>
        </row>
        <row r="186">
          <cell r="F186" t="str">
            <v>27320</v>
          </cell>
          <cell r="G186">
            <v>165431.28999999998</v>
          </cell>
          <cell r="H186">
            <v>-165431.29</v>
          </cell>
          <cell r="I186">
            <v>37235563.229999989</v>
          </cell>
          <cell r="J186">
            <v>16123210.299999995</v>
          </cell>
          <cell r="K186">
            <v>18408253.240000013</v>
          </cell>
          <cell r="L186">
            <v>5835892.7999999989</v>
          </cell>
          <cell r="M186">
            <v>8297078.4000000041</v>
          </cell>
          <cell r="N186">
            <v>181750.96</v>
          </cell>
          <cell r="O186">
            <v>0</v>
          </cell>
          <cell r="P186">
            <v>86081748.929999992</v>
          </cell>
        </row>
        <row r="187">
          <cell r="F187" t="str">
            <v>27343</v>
          </cell>
          <cell r="G187">
            <v>47892.74</v>
          </cell>
          <cell r="H187">
            <v>-47892.74</v>
          </cell>
          <cell r="I187">
            <v>6569898.2899999991</v>
          </cell>
          <cell r="J187">
            <v>2677082.9400000004</v>
          </cell>
          <cell r="K187">
            <v>3283668.9900000016</v>
          </cell>
          <cell r="L187">
            <v>675220.76</v>
          </cell>
          <cell r="M187">
            <v>2225814.92</v>
          </cell>
          <cell r="N187">
            <v>20277.77</v>
          </cell>
          <cell r="O187">
            <v>7156.9800000000005</v>
          </cell>
          <cell r="P187">
            <v>15459120.650000002</v>
          </cell>
        </row>
        <row r="188">
          <cell r="F188" t="str">
            <v>27344</v>
          </cell>
          <cell r="G188">
            <v>105196.47000000002</v>
          </cell>
          <cell r="H188">
            <v>-105196.47</v>
          </cell>
          <cell r="I188">
            <v>9288838.2400000021</v>
          </cell>
          <cell r="J188">
            <v>3659295.7500000005</v>
          </cell>
          <cell r="K188">
            <v>4677416.59</v>
          </cell>
          <cell r="L188">
            <v>1071448.56</v>
          </cell>
          <cell r="M188">
            <v>2457367.9899999998</v>
          </cell>
          <cell r="N188">
            <v>37816.54</v>
          </cell>
          <cell r="O188">
            <v>169279.71000000002</v>
          </cell>
          <cell r="P188">
            <v>21361463.379999999</v>
          </cell>
        </row>
        <row r="189">
          <cell r="F189" t="str">
            <v>27400</v>
          </cell>
          <cell r="G189">
            <v>1248854.93</v>
          </cell>
          <cell r="H189">
            <v>-1248854.9300000002</v>
          </cell>
          <cell r="I189">
            <v>60099051.809999965</v>
          </cell>
          <cell r="J189">
            <v>24898003.759999998</v>
          </cell>
          <cell r="K189">
            <v>30739516.469999995</v>
          </cell>
          <cell r="L189">
            <v>11315679.760000002</v>
          </cell>
          <cell r="M189">
            <v>11156212.200000001</v>
          </cell>
          <cell r="N189">
            <v>154098.55999999997</v>
          </cell>
          <cell r="O189">
            <v>322730.92</v>
          </cell>
          <cell r="P189">
            <v>138685293.47999996</v>
          </cell>
        </row>
        <row r="190">
          <cell r="F190" t="str">
            <v>27401</v>
          </cell>
          <cell r="G190">
            <v>456845.64999999997</v>
          </cell>
          <cell r="H190">
            <v>-456845.65</v>
          </cell>
          <cell r="I190">
            <v>38090663.619999997</v>
          </cell>
          <cell r="J190">
            <v>13220429.639999999</v>
          </cell>
          <cell r="K190">
            <v>18014511.560000006</v>
          </cell>
          <cell r="L190">
            <v>6107331.5099999998</v>
          </cell>
          <cell r="M190">
            <v>10817580.57</v>
          </cell>
          <cell r="N190">
            <v>118606.74999999999</v>
          </cell>
          <cell r="O190">
            <v>213377.68000000002</v>
          </cell>
          <cell r="P190">
            <v>86582501.330000013</v>
          </cell>
        </row>
        <row r="191">
          <cell r="F191" t="str">
            <v>27402</v>
          </cell>
          <cell r="G191">
            <v>199862.28</v>
          </cell>
          <cell r="H191">
            <v>-199862.28</v>
          </cell>
          <cell r="I191">
            <v>34182155.219999999</v>
          </cell>
          <cell r="J191">
            <v>13682692.120000001</v>
          </cell>
          <cell r="K191">
            <v>17642327.569999997</v>
          </cell>
          <cell r="L191">
            <v>4788780.5299999993</v>
          </cell>
          <cell r="M191">
            <v>7988292.6100000013</v>
          </cell>
          <cell r="N191">
            <v>344933.55999999994</v>
          </cell>
          <cell r="O191">
            <v>206255.71000000002</v>
          </cell>
          <cell r="P191">
            <v>78835437.319999993</v>
          </cell>
        </row>
        <row r="192">
          <cell r="F192" t="str">
            <v>27403</v>
          </cell>
          <cell r="G192">
            <v>1840811.77</v>
          </cell>
          <cell r="H192">
            <v>-1840811.77</v>
          </cell>
          <cell r="I192">
            <v>76393815.13000004</v>
          </cell>
          <cell r="J192">
            <v>29596586.550000004</v>
          </cell>
          <cell r="K192">
            <v>37252954.659999996</v>
          </cell>
          <cell r="L192">
            <v>11426419.5</v>
          </cell>
          <cell r="M192">
            <v>19034850.090000004</v>
          </cell>
          <cell r="N192">
            <v>341585.82000000007</v>
          </cell>
          <cell r="O192">
            <v>1465866.5299999998</v>
          </cell>
          <cell r="P192">
            <v>175512078.28000003</v>
          </cell>
        </row>
        <row r="193">
          <cell r="F193" t="str">
            <v>27404</v>
          </cell>
          <cell r="G193">
            <v>125895.03</v>
          </cell>
          <cell r="H193">
            <v>-125895.03</v>
          </cell>
          <cell r="I193">
            <v>7251433.7800000021</v>
          </cell>
          <cell r="J193">
            <v>3287970.66</v>
          </cell>
          <cell r="K193">
            <v>4138619.4599999995</v>
          </cell>
          <cell r="L193">
            <v>764879.66</v>
          </cell>
          <cell r="M193">
            <v>2631215.9300000002</v>
          </cell>
          <cell r="N193">
            <v>45976.15</v>
          </cell>
          <cell r="O193">
            <v>195363.81</v>
          </cell>
          <cell r="P193">
            <v>18315459.449999999</v>
          </cell>
        </row>
        <row r="194">
          <cell r="F194" t="str">
            <v>27416</v>
          </cell>
          <cell r="G194">
            <v>208124.08999999997</v>
          </cell>
          <cell r="H194">
            <v>-208124.09</v>
          </cell>
          <cell r="I194">
            <v>15013260.869999997</v>
          </cell>
          <cell r="J194">
            <v>6701862.4799999995</v>
          </cell>
          <cell r="K194">
            <v>7865040.0299999984</v>
          </cell>
          <cell r="L194">
            <v>2103258.0299999993</v>
          </cell>
          <cell r="M194">
            <v>3111673.77</v>
          </cell>
          <cell r="N194">
            <v>68081.099999999977</v>
          </cell>
          <cell r="O194">
            <v>152651.26</v>
          </cell>
          <cell r="P194">
            <v>35015827.539999999</v>
          </cell>
        </row>
        <row r="195">
          <cell r="F195" t="str">
            <v>27417</v>
          </cell>
          <cell r="G195">
            <v>133707.61000000002</v>
          </cell>
          <cell r="H195">
            <v>-133707.60999999999</v>
          </cell>
          <cell r="I195">
            <v>15712454.239999998</v>
          </cell>
          <cell r="J195">
            <v>5421263.2299999986</v>
          </cell>
          <cell r="K195">
            <v>7508127.5399999991</v>
          </cell>
          <cell r="L195">
            <v>2478168.7799999998</v>
          </cell>
          <cell r="M195">
            <v>3324808.129999999</v>
          </cell>
          <cell r="N195">
            <v>59158.379999999983</v>
          </cell>
          <cell r="O195">
            <v>12213.89</v>
          </cell>
          <cell r="P195">
            <v>34516194.190000005</v>
          </cell>
        </row>
        <row r="196">
          <cell r="F196" t="str">
            <v>28010</v>
          </cell>
          <cell r="G196">
            <v>0</v>
          </cell>
          <cell r="H196">
            <v>0</v>
          </cell>
          <cell r="I196">
            <v>121338.31999999999</v>
          </cell>
          <cell r="J196">
            <v>58658.82</v>
          </cell>
          <cell r="K196">
            <v>51389.789999999994</v>
          </cell>
          <cell r="L196">
            <v>12199.04</v>
          </cell>
          <cell r="M196">
            <v>64912.18</v>
          </cell>
          <cell r="N196">
            <v>4160.1400000000003</v>
          </cell>
          <cell r="O196">
            <v>4360.76</v>
          </cell>
          <cell r="P196">
            <v>317019.05000000005</v>
          </cell>
        </row>
        <row r="197">
          <cell r="F197" t="str">
            <v>28137</v>
          </cell>
          <cell r="G197">
            <v>17023.93</v>
          </cell>
          <cell r="H197">
            <v>-17023.93</v>
          </cell>
          <cell r="I197">
            <v>3409758.7</v>
          </cell>
          <cell r="J197">
            <v>1350346.4800000002</v>
          </cell>
          <cell r="K197">
            <v>1765603.01</v>
          </cell>
          <cell r="L197">
            <v>466136.79999999981</v>
          </cell>
          <cell r="M197">
            <v>1084362.3499999996</v>
          </cell>
          <cell r="N197">
            <v>49441.509999999995</v>
          </cell>
          <cell r="O197">
            <v>34477.82</v>
          </cell>
          <cell r="P197">
            <v>8160126.6699999999</v>
          </cell>
        </row>
        <row r="198">
          <cell r="F198" t="str">
            <v>28144</v>
          </cell>
          <cell r="G198">
            <v>37725.269999999997</v>
          </cell>
          <cell r="H198">
            <v>-37725.269999999997</v>
          </cell>
          <cell r="I198">
            <v>1480759.66</v>
          </cell>
          <cell r="J198">
            <v>800805.49000000011</v>
          </cell>
          <cell r="K198">
            <v>890614.65000000037</v>
          </cell>
          <cell r="L198">
            <v>172357.61000000002</v>
          </cell>
          <cell r="M198">
            <v>496403.30000000005</v>
          </cell>
          <cell r="N198">
            <v>30507.969999999998</v>
          </cell>
          <cell r="O198">
            <v>10253.199999999999</v>
          </cell>
          <cell r="P198">
            <v>3881701.8800000004</v>
          </cell>
        </row>
        <row r="199">
          <cell r="F199" t="str">
            <v>28149</v>
          </cell>
          <cell r="G199">
            <v>47782.909999999996</v>
          </cell>
          <cell r="H199">
            <v>-47782.91</v>
          </cell>
          <cell r="I199">
            <v>3469738.2700000005</v>
          </cell>
          <cell r="J199">
            <v>1544567.5999999999</v>
          </cell>
          <cell r="K199">
            <v>1861136.4100000004</v>
          </cell>
          <cell r="L199">
            <v>507490.87</v>
          </cell>
          <cell r="M199">
            <v>1145172.07</v>
          </cell>
          <cell r="N199">
            <v>46979.609999999993</v>
          </cell>
          <cell r="O199">
            <v>0</v>
          </cell>
          <cell r="P199">
            <v>8575084.8300000001</v>
          </cell>
        </row>
        <row r="200">
          <cell r="F200" t="str">
            <v>29011</v>
          </cell>
          <cell r="G200">
            <v>82797.5</v>
          </cell>
          <cell r="H200">
            <v>-82797.5</v>
          </cell>
          <cell r="I200">
            <v>2512550.7600000002</v>
          </cell>
          <cell r="J200">
            <v>1255574.74</v>
          </cell>
          <cell r="K200">
            <v>1446445.73</v>
          </cell>
          <cell r="L200">
            <v>514248.84000000014</v>
          </cell>
          <cell r="M200">
            <v>902048.11</v>
          </cell>
          <cell r="N200">
            <v>12130.78</v>
          </cell>
          <cell r="O200">
            <v>103385.22</v>
          </cell>
          <cell r="P200">
            <v>6746384.1800000006</v>
          </cell>
        </row>
        <row r="201">
          <cell r="F201" t="str">
            <v>29100</v>
          </cell>
          <cell r="G201">
            <v>198719.25000000003</v>
          </cell>
          <cell r="H201">
            <v>-198719.25</v>
          </cell>
          <cell r="I201">
            <v>17235663.480000012</v>
          </cell>
          <cell r="J201">
            <v>7241579.9899999993</v>
          </cell>
          <cell r="K201">
            <v>8701105.7299999967</v>
          </cell>
          <cell r="L201">
            <v>2139729.6799999997</v>
          </cell>
          <cell r="M201">
            <v>2936362.94</v>
          </cell>
          <cell r="N201">
            <v>122755.41999999998</v>
          </cell>
          <cell r="O201">
            <v>134043.66999999998</v>
          </cell>
          <cell r="P201">
            <v>38511240.910000011</v>
          </cell>
        </row>
        <row r="202">
          <cell r="F202" t="str">
            <v>29101</v>
          </cell>
          <cell r="G202">
            <v>134861.35</v>
          </cell>
          <cell r="H202">
            <v>-134861.35</v>
          </cell>
          <cell r="I202">
            <v>18565455.610000011</v>
          </cell>
          <cell r="J202">
            <v>8196570.4099999992</v>
          </cell>
          <cell r="K202">
            <v>9567977.2199999988</v>
          </cell>
          <cell r="L202">
            <v>2348676.14</v>
          </cell>
          <cell r="M202">
            <v>3445347.2099999995</v>
          </cell>
          <cell r="N202">
            <v>131711.29</v>
          </cell>
          <cell r="O202">
            <v>453334.72</v>
          </cell>
          <cell r="P202">
            <v>42709072.600000009</v>
          </cell>
        </row>
        <row r="203">
          <cell r="F203" t="str">
            <v>29103</v>
          </cell>
          <cell r="G203">
            <v>141592.5</v>
          </cell>
          <cell r="H203">
            <v>-141592.5</v>
          </cell>
          <cell r="I203">
            <v>12213890.199999999</v>
          </cell>
          <cell r="J203">
            <v>4746265.42</v>
          </cell>
          <cell r="K203">
            <v>5807847.5199999977</v>
          </cell>
          <cell r="L203">
            <v>1865492.8399999994</v>
          </cell>
          <cell r="M203">
            <v>2600502.71</v>
          </cell>
          <cell r="N203">
            <v>81424.95</v>
          </cell>
          <cell r="O203">
            <v>228848.03</v>
          </cell>
          <cell r="P203">
            <v>27544271.669999994</v>
          </cell>
        </row>
        <row r="204">
          <cell r="F204" t="str">
            <v>29311</v>
          </cell>
          <cell r="G204">
            <v>169909.98</v>
          </cell>
          <cell r="H204">
            <v>-169909.98</v>
          </cell>
          <cell r="I204">
            <v>3820795.4400000004</v>
          </cell>
          <cell r="J204">
            <v>1461778.2300000002</v>
          </cell>
          <cell r="K204">
            <v>1869196.0299999998</v>
          </cell>
          <cell r="L204">
            <v>790664.75000000012</v>
          </cell>
          <cell r="M204">
            <v>1117581.75</v>
          </cell>
          <cell r="N204">
            <v>81418.66</v>
          </cell>
          <cell r="O204">
            <v>0</v>
          </cell>
          <cell r="P204">
            <v>9141434.8600000013</v>
          </cell>
        </row>
        <row r="205">
          <cell r="F205" t="str">
            <v>29317</v>
          </cell>
          <cell r="G205">
            <v>8998.7999999999993</v>
          </cell>
          <cell r="H205">
            <v>-8998.7999999999993</v>
          </cell>
          <cell r="I205">
            <v>1815737.5099999998</v>
          </cell>
          <cell r="J205">
            <v>758738.6399999999</v>
          </cell>
          <cell r="K205">
            <v>936909.25000000012</v>
          </cell>
          <cell r="L205">
            <v>166059.48000000001</v>
          </cell>
          <cell r="M205">
            <v>653795.89</v>
          </cell>
          <cell r="N205">
            <v>1998.17</v>
          </cell>
          <cell r="O205">
            <v>34577.18</v>
          </cell>
          <cell r="P205">
            <v>4367816.1199999992</v>
          </cell>
        </row>
        <row r="206">
          <cell r="F206" t="str">
            <v>29320</v>
          </cell>
          <cell r="G206">
            <v>226873.72999999995</v>
          </cell>
          <cell r="H206">
            <v>-226873.73</v>
          </cell>
          <cell r="I206">
            <v>29509473.089999992</v>
          </cell>
          <cell r="J206">
            <v>12315246.07</v>
          </cell>
          <cell r="K206">
            <v>15496167.350000005</v>
          </cell>
          <cell r="L206">
            <v>3968375.34</v>
          </cell>
          <cell r="M206">
            <v>8234364.4400000013</v>
          </cell>
          <cell r="N206">
            <v>183545.07000000004</v>
          </cell>
          <cell r="O206">
            <v>654363.6</v>
          </cell>
          <cell r="P206">
            <v>70361534.959999993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266647.43</v>
          </cell>
          <cell r="J207">
            <v>173296.48</v>
          </cell>
          <cell r="K207">
            <v>176300.46999999997</v>
          </cell>
          <cell r="L207">
            <v>70419.81</v>
          </cell>
          <cell r="M207">
            <v>206984.91000000006</v>
          </cell>
          <cell r="N207">
            <v>2361.7799999999997</v>
          </cell>
          <cell r="O207">
            <v>0</v>
          </cell>
          <cell r="P207">
            <v>896010.88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194207.43</v>
          </cell>
          <cell r="J208">
            <v>138155.83000000002</v>
          </cell>
          <cell r="K208">
            <v>119996.49</v>
          </cell>
          <cell r="L208">
            <v>56940.459999999992</v>
          </cell>
          <cell r="M208">
            <v>171090.94000000006</v>
          </cell>
          <cell r="N208">
            <v>8634.840000000002</v>
          </cell>
          <cell r="O208">
            <v>2045.22</v>
          </cell>
          <cell r="P208">
            <v>691071.21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142963.59</v>
          </cell>
          <cell r="J209">
            <v>148104.78</v>
          </cell>
          <cell r="K209">
            <v>137281.87</v>
          </cell>
          <cell r="L209">
            <v>32955.480000000003</v>
          </cell>
          <cell r="M209">
            <v>123502.57999999999</v>
          </cell>
          <cell r="N209">
            <v>49.16</v>
          </cell>
          <cell r="O209">
            <v>0</v>
          </cell>
          <cell r="P209">
            <v>584857.46</v>
          </cell>
        </row>
        <row r="210">
          <cell r="F210" t="str">
            <v>30303</v>
          </cell>
          <cell r="G210">
            <v>64178.580000000009</v>
          </cell>
          <cell r="H210">
            <v>-64178.58</v>
          </cell>
          <cell r="I210">
            <v>3825995.6700000009</v>
          </cell>
          <cell r="J210">
            <v>1972579.73</v>
          </cell>
          <cell r="K210">
            <v>2326740.3599999994</v>
          </cell>
          <cell r="L210">
            <v>742554.82</v>
          </cell>
          <cell r="M210">
            <v>2544055.8700000006</v>
          </cell>
          <cell r="N210">
            <v>58517.96</v>
          </cell>
          <cell r="O210">
            <v>24877.06</v>
          </cell>
          <cell r="P210">
            <v>11495321.470000003</v>
          </cell>
        </row>
        <row r="211">
          <cell r="F211" t="str">
            <v>31002</v>
          </cell>
          <cell r="G211">
            <v>804493.53999999992</v>
          </cell>
          <cell r="H211">
            <v>-804493.54</v>
          </cell>
          <cell r="I211">
            <v>99496114.76000005</v>
          </cell>
          <cell r="J211">
            <v>28193722.459999997</v>
          </cell>
          <cell r="K211">
            <v>42110494.339999989</v>
          </cell>
          <cell r="L211">
            <v>8561274.9199999981</v>
          </cell>
          <cell r="M211">
            <v>21388446.350000001</v>
          </cell>
          <cell r="N211">
            <v>252711.75999999986</v>
          </cell>
          <cell r="O211">
            <v>503549.09000000008</v>
          </cell>
          <cell r="P211">
            <v>200506313.68000001</v>
          </cell>
        </row>
        <row r="212">
          <cell r="F212" t="str">
            <v>31004</v>
          </cell>
          <cell r="G212">
            <v>587562.89</v>
          </cell>
          <cell r="H212">
            <v>-587562.8899999999</v>
          </cell>
          <cell r="I212">
            <v>34996704.009999998</v>
          </cell>
          <cell r="J212">
            <v>13520750.280000005</v>
          </cell>
          <cell r="K212">
            <v>17043867.300000001</v>
          </cell>
          <cell r="L212">
            <v>4672414.8499999996</v>
          </cell>
          <cell r="M212">
            <v>6425494.4799999995</v>
          </cell>
          <cell r="N212">
            <v>116986.47</v>
          </cell>
          <cell r="O212">
            <v>507179.26000000007</v>
          </cell>
          <cell r="P212">
            <v>77283396.650000006</v>
          </cell>
        </row>
        <row r="213">
          <cell r="F213" t="str">
            <v>31006</v>
          </cell>
          <cell r="G213">
            <v>777002.91</v>
          </cell>
          <cell r="H213">
            <v>-777002.91</v>
          </cell>
          <cell r="I213">
            <v>77492207.539999977</v>
          </cell>
          <cell r="J213">
            <v>22312545.909999996</v>
          </cell>
          <cell r="K213">
            <v>33849905.929999992</v>
          </cell>
          <cell r="L213">
            <v>8228163.6000000015</v>
          </cell>
          <cell r="M213">
            <v>11679931.600000001</v>
          </cell>
          <cell r="N213">
            <v>142110.75000000003</v>
          </cell>
          <cell r="O213">
            <v>393443.32999999996</v>
          </cell>
          <cell r="P213">
            <v>154098308.65999997</v>
          </cell>
        </row>
        <row r="214">
          <cell r="F214" t="str">
            <v>31015</v>
          </cell>
          <cell r="G214">
            <v>1328859.6000000001</v>
          </cell>
          <cell r="H214">
            <v>-1328859.5999999999</v>
          </cell>
          <cell r="I214">
            <v>97090606.419999927</v>
          </cell>
          <cell r="J214">
            <v>37615665.519999996</v>
          </cell>
          <cell r="K214">
            <v>46999173.670000032</v>
          </cell>
          <cell r="L214">
            <v>9747674.0400000047</v>
          </cell>
          <cell r="M214">
            <v>17111364.480000008</v>
          </cell>
          <cell r="N214">
            <v>208998.72000000003</v>
          </cell>
          <cell r="O214">
            <v>1138975.7500000002</v>
          </cell>
          <cell r="P214">
            <v>209912458.59999996</v>
          </cell>
        </row>
        <row r="215">
          <cell r="F215" t="str">
            <v>31016</v>
          </cell>
          <cell r="G215">
            <v>114846.3</v>
          </cell>
          <cell r="H215">
            <v>-114846.29999999999</v>
          </cell>
          <cell r="I215">
            <v>24041709.809999987</v>
          </cell>
          <cell r="J215">
            <v>8618071.1699999999</v>
          </cell>
          <cell r="K215">
            <v>11522010.649999999</v>
          </cell>
          <cell r="L215">
            <v>2480753.2099999995</v>
          </cell>
          <cell r="M215">
            <v>3761956.5100000007</v>
          </cell>
          <cell r="N215">
            <v>82591.100000000006</v>
          </cell>
          <cell r="O215">
            <v>479068.48999999993</v>
          </cell>
          <cell r="P215">
            <v>50986160.93999999</v>
          </cell>
        </row>
        <row r="216">
          <cell r="F216" t="str">
            <v>31025</v>
          </cell>
          <cell r="G216">
            <v>1517759.3599999999</v>
          </cell>
          <cell r="H216">
            <v>-1517759.36</v>
          </cell>
          <cell r="I216">
            <v>56098833.18</v>
          </cell>
          <cell r="J216">
            <v>19951894.23</v>
          </cell>
          <cell r="K216">
            <v>25848585.799999993</v>
          </cell>
          <cell r="L216">
            <v>4142334.4200000004</v>
          </cell>
          <cell r="M216">
            <v>12042222.070000002</v>
          </cell>
          <cell r="N216">
            <v>195805.14</v>
          </cell>
          <cell r="O216">
            <v>210697.19999999998</v>
          </cell>
          <cell r="P216">
            <v>118490372.04000001</v>
          </cell>
        </row>
        <row r="217">
          <cell r="F217" t="str">
            <v>31063</v>
          </cell>
          <cell r="G217">
            <v>593.64</v>
          </cell>
          <cell r="H217">
            <v>-593.64</v>
          </cell>
          <cell r="I217">
            <v>230893.43</v>
          </cell>
          <cell r="J217">
            <v>142716.74</v>
          </cell>
          <cell r="K217">
            <v>114818.45000000001</v>
          </cell>
          <cell r="L217">
            <v>49970.189999999995</v>
          </cell>
          <cell r="M217">
            <v>174380.55999999997</v>
          </cell>
          <cell r="N217">
            <v>2762.48</v>
          </cell>
          <cell r="O217">
            <v>0</v>
          </cell>
          <cell r="P217">
            <v>715541.84999999986</v>
          </cell>
        </row>
        <row r="218">
          <cell r="F218" t="str">
            <v>31103</v>
          </cell>
          <cell r="G218">
            <v>196360.15</v>
          </cell>
          <cell r="H218">
            <v>-196360.15000000002</v>
          </cell>
          <cell r="I218">
            <v>29483944.239999998</v>
          </cell>
          <cell r="J218">
            <v>10093041.079999998</v>
          </cell>
          <cell r="K218">
            <v>13481882.999999993</v>
          </cell>
          <cell r="L218">
            <v>2468416.81</v>
          </cell>
          <cell r="M218">
            <v>9298981.2099999972</v>
          </cell>
          <cell r="N218">
            <v>116431.16999999998</v>
          </cell>
          <cell r="O218">
            <v>30511.4</v>
          </cell>
          <cell r="P218">
            <v>64973208.909999989</v>
          </cell>
        </row>
        <row r="219">
          <cell r="F219" t="str">
            <v>31201</v>
          </cell>
          <cell r="G219">
            <v>254096.73</v>
          </cell>
          <cell r="H219">
            <v>-254096.73</v>
          </cell>
          <cell r="I219">
            <v>44534343.939999998</v>
          </cell>
          <cell r="J219">
            <v>14900063.379999997</v>
          </cell>
          <cell r="K219">
            <v>20962292.059999987</v>
          </cell>
          <cell r="L219">
            <v>4177945.0599999996</v>
          </cell>
          <cell r="M219">
            <v>9903463.5199999996</v>
          </cell>
          <cell r="N219">
            <v>136378.38</v>
          </cell>
          <cell r="O219">
            <v>96331.39</v>
          </cell>
          <cell r="P219">
            <v>94710817.729999974</v>
          </cell>
        </row>
        <row r="220">
          <cell r="F220" t="str">
            <v>31306</v>
          </cell>
          <cell r="G220">
            <v>97802.10000000002</v>
          </cell>
          <cell r="H220">
            <v>-97802.1</v>
          </cell>
          <cell r="I220">
            <v>10162327.359999998</v>
          </cell>
          <cell r="J220">
            <v>4318428.28</v>
          </cell>
          <cell r="K220">
            <v>5207306.629999999</v>
          </cell>
          <cell r="L220">
            <v>931743.84</v>
          </cell>
          <cell r="M220">
            <v>2023707.1499999997</v>
          </cell>
          <cell r="N220">
            <v>31083.390000000003</v>
          </cell>
          <cell r="O220">
            <v>15929.840000000002</v>
          </cell>
          <cell r="P220">
            <v>22690526.489999995</v>
          </cell>
        </row>
        <row r="221">
          <cell r="F221" t="str">
            <v>31311</v>
          </cell>
          <cell r="G221">
            <v>105793.02</v>
          </cell>
          <cell r="H221">
            <v>-105793.02</v>
          </cell>
          <cell r="I221">
            <v>9051567.8399999999</v>
          </cell>
          <cell r="J221">
            <v>3439432.55</v>
          </cell>
          <cell r="K221">
            <v>4546981.7300000004</v>
          </cell>
          <cell r="L221">
            <v>749224.07999999973</v>
          </cell>
          <cell r="M221">
            <v>2419925.4100000006</v>
          </cell>
          <cell r="N221">
            <v>18885.460000000003</v>
          </cell>
          <cell r="O221">
            <v>23054.06</v>
          </cell>
          <cell r="P221">
            <v>20249071.129999999</v>
          </cell>
        </row>
        <row r="222">
          <cell r="F222" t="str">
            <v>31330</v>
          </cell>
          <cell r="G222">
            <v>48253.409999999996</v>
          </cell>
          <cell r="H222">
            <v>-48253.41</v>
          </cell>
          <cell r="I222">
            <v>2215829.7399999988</v>
          </cell>
          <cell r="J222">
            <v>1008036.9100000001</v>
          </cell>
          <cell r="K222">
            <v>1164024.1099999996</v>
          </cell>
          <cell r="L222">
            <v>278792.82</v>
          </cell>
          <cell r="M222">
            <v>693908.71</v>
          </cell>
          <cell r="N222">
            <v>10773.24</v>
          </cell>
          <cell r="O222">
            <v>9189.18</v>
          </cell>
          <cell r="P222">
            <v>5380554.709999999</v>
          </cell>
        </row>
        <row r="223">
          <cell r="F223" t="str">
            <v>31332</v>
          </cell>
          <cell r="G223">
            <v>55904.459999999992</v>
          </cell>
          <cell r="H223">
            <v>-55904.46</v>
          </cell>
          <cell r="I223">
            <v>8822964.5600000005</v>
          </cell>
          <cell r="J223">
            <v>2941288.7</v>
          </cell>
          <cell r="K223">
            <v>4369078.0299999984</v>
          </cell>
          <cell r="L223">
            <v>873107.06</v>
          </cell>
          <cell r="M223">
            <v>3160152.0399999996</v>
          </cell>
          <cell r="N223">
            <v>66898.689999999988</v>
          </cell>
          <cell r="O223">
            <v>2740.92</v>
          </cell>
          <cell r="P223">
            <v>20236230</v>
          </cell>
        </row>
        <row r="224">
          <cell r="F224" t="str">
            <v>31401</v>
          </cell>
          <cell r="G224">
            <v>174555.51999999999</v>
          </cell>
          <cell r="H224">
            <v>-174555.52000000002</v>
          </cell>
          <cell r="I224">
            <v>20578000.670000002</v>
          </cell>
          <cell r="J224">
            <v>8012432.4700000007</v>
          </cell>
          <cell r="K224">
            <v>10133979.590000002</v>
          </cell>
          <cell r="L224">
            <v>2336651.89</v>
          </cell>
          <cell r="M224">
            <v>3404917.5</v>
          </cell>
          <cell r="N224">
            <v>36152.47</v>
          </cell>
          <cell r="O224">
            <v>188898.09</v>
          </cell>
          <cell r="P224">
            <v>44691032.680000007</v>
          </cell>
        </row>
        <row r="225">
          <cell r="F225" t="str">
            <v>32081</v>
          </cell>
          <cell r="G225">
            <v>1769497.15</v>
          </cell>
          <cell r="H225">
            <v>-1769497.1500000001</v>
          </cell>
          <cell r="I225">
            <v>153230807.64999995</v>
          </cell>
          <cell r="J225">
            <v>48060513.140000015</v>
          </cell>
          <cell r="K225">
            <v>70124145.469999999</v>
          </cell>
          <cell r="L225">
            <v>21071965.889999997</v>
          </cell>
          <cell r="M225">
            <v>30816956.68</v>
          </cell>
          <cell r="N225">
            <v>905528.25000000058</v>
          </cell>
          <cell r="O225">
            <v>966952.22000000009</v>
          </cell>
          <cell r="P225">
            <v>325176869.30000001</v>
          </cell>
        </row>
        <row r="226">
          <cell r="F226" t="str">
            <v>32123</v>
          </cell>
          <cell r="G226">
            <v>1318.97</v>
          </cell>
          <cell r="H226">
            <v>-1318.97</v>
          </cell>
          <cell r="I226">
            <v>409536.51999999996</v>
          </cell>
          <cell r="J226">
            <v>62092.689999999988</v>
          </cell>
          <cell r="K226">
            <v>158919.15</v>
          </cell>
          <cell r="L226">
            <v>27739.839999999997</v>
          </cell>
          <cell r="M226">
            <v>140030.84999999998</v>
          </cell>
          <cell r="N226">
            <v>144.81</v>
          </cell>
          <cell r="O226">
            <v>0</v>
          </cell>
          <cell r="P226">
            <v>798463.86</v>
          </cell>
        </row>
        <row r="227">
          <cell r="F227" t="str">
            <v>32312</v>
          </cell>
          <cell r="G227">
            <v>781.05</v>
          </cell>
          <cell r="H227">
            <v>-781.05</v>
          </cell>
          <cell r="I227">
            <v>206471.55</v>
          </cell>
          <cell r="J227">
            <v>84560.2</v>
          </cell>
          <cell r="K227">
            <v>82410.499999999985</v>
          </cell>
          <cell r="L227">
            <v>35098.410000000003</v>
          </cell>
          <cell r="M227">
            <v>218372.98000000004</v>
          </cell>
          <cell r="N227">
            <v>589.15</v>
          </cell>
          <cell r="O227">
            <v>0</v>
          </cell>
          <cell r="P227">
            <v>627502.79000000015</v>
          </cell>
        </row>
        <row r="228">
          <cell r="F228" t="str">
            <v>32325</v>
          </cell>
          <cell r="G228">
            <v>11216.6</v>
          </cell>
          <cell r="H228">
            <v>-11216.6</v>
          </cell>
          <cell r="I228">
            <v>6680028.4599999972</v>
          </cell>
          <cell r="J228">
            <v>2016176.3</v>
          </cell>
          <cell r="K228">
            <v>3135403.9500000016</v>
          </cell>
          <cell r="L228">
            <v>775171.01</v>
          </cell>
          <cell r="M228">
            <v>1976755.0199999998</v>
          </cell>
          <cell r="N228">
            <v>50192.409999999996</v>
          </cell>
          <cell r="O228">
            <v>28603.809999999998</v>
          </cell>
          <cell r="P228">
            <v>14662330.959999999</v>
          </cell>
        </row>
        <row r="229">
          <cell r="F229" t="str">
            <v>32326</v>
          </cell>
          <cell r="G229">
            <v>180664.12999999998</v>
          </cell>
          <cell r="H229">
            <v>-180664.13</v>
          </cell>
          <cell r="I229">
            <v>8079048.4399999995</v>
          </cell>
          <cell r="J229">
            <v>3005537.0600000005</v>
          </cell>
          <cell r="K229">
            <v>4044051.79</v>
          </cell>
          <cell r="L229">
            <v>1557431.6400000001</v>
          </cell>
          <cell r="M229">
            <v>1898199.06</v>
          </cell>
          <cell r="N229">
            <v>91071.690000000017</v>
          </cell>
          <cell r="O229">
            <v>59380.349999999991</v>
          </cell>
          <cell r="P229">
            <v>18734720.030000001</v>
          </cell>
        </row>
        <row r="230">
          <cell r="F230" t="str">
            <v>32354</v>
          </cell>
          <cell r="G230">
            <v>210726.81999999998</v>
          </cell>
          <cell r="H230">
            <v>-210726.82</v>
          </cell>
          <cell r="I230">
            <v>40139446.440000005</v>
          </cell>
          <cell r="J230">
            <v>15603360.290000003</v>
          </cell>
          <cell r="K230">
            <v>19953281.760000005</v>
          </cell>
          <cell r="L230">
            <v>5412389.6599999992</v>
          </cell>
          <cell r="M230">
            <v>7208549.6699999999</v>
          </cell>
          <cell r="N230">
            <v>203751.15000000002</v>
          </cell>
          <cell r="O230">
            <v>1278728.4000000001</v>
          </cell>
          <cell r="P230">
            <v>89799507.37000002</v>
          </cell>
        </row>
        <row r="231">
          <cell r="F231" t="str">
            <v>32356</v>
          </cell>
          <cell r="G231">
            <v>611446.56000000017</v>
          </cell>
          <cell r="H231">
            <v>-611446.56000000006</v>
          </cell>
          <cell r="I231">
            <v>57693149.74000001</v>
          </cell>
          <cell r="J231">
            <v>19042118.829999998</v>
          </cell>
          <cell r="K231">
            <v>28984393.010000002</v>
          </cell>
          <cell r="L231">
            <v>6647821.7000000002</v>
          </cell>
          <cell r="M231">
            <v>9486499.8200000022</v>
          </cell>
          <cell r="N231">
            <v>257942.2000000001</v>
          </cell>
          <cell r="O231">
            <v>2520864.4100000006</v>
          </cell>
          <cell r="P231">
            <v>124632789.71000002</v>
          </cell>
        </row>
        <row r="232">
          <cell r="F232" t="str">
            <v>32358</v>
          </cell>
          <cell r="G232">
            <v>100149.67</v>
          </cell>
          <cell r="H232">
            <v>-100149.67</v>
          </cell>
          <cell r="I232">
            <v>3730481.6700000004</v>
          </cell>
          <cell r="J232">
            <v>1485544.46</v>
          </cell>
          <cell r="K232">
            <v>1853687.8599999999</v>
          </cell>
          <cell r="L232">
            <v>532648.81999999995</v>
          </cell>
          <cell r="M232">
            <v>957415.67999999993</v>
          </cell>
          <cell r="N232">
            <v>20701.640000000003</v>
          </cell>
          <cell r="O232">
            <v>11498.14</v>
          </cell>
          <cell r="P232">
            <v>8591978.2700000014</v>
          </cell>
        </row>
        <row r="233">
          <cell r="F233" t="str">
            <v>32360</v>
          </cell>
          <cell r="G233">
            <v>257306.64999999997</v>
          </cell>
          <cell r="H233">
            <v>-257306.65</v>
          </cell>
          <cell r="I233">
            <v>19156032.029999997</v>
          </cell>
          <cell r="J233">
            <v>6712548.2200000007</v>
          </cell>
          <cell r="K233">
            <v>9369886.2600000016</v>
          </cell>
          <cell r="L233">
            <v>2747652.44</v>
          </cell>
          <cell r="M233">
            <v>3588307.6700000004</v>
          </cell>
          <cell r="N233">
            <v>148351.91000000003</v>
          </cell>
          <cell r="O233">
            <v>63993.34</v>
          </cell>
          <cell r="P233">
            <v>41786771.870000005</v>
          </cell>
        </row>
        <row r="234">
          <cell r="F234" t="str">
            <v>32361</v>
          </cell>
          <cell r="G234">
            <v>113925.76999999999</v>
          </cell>
          <cell r="H234">
            <v>-113925.76999999999</v>
          </cell>
          <cell r="I234">
            <v>19802334.220000006</v>
          </cell>
          <cell r="J234">
            <v>7583287.3199999984</v>
          </cell>
          <cell r="K234">
            <v>10175678.200000001</v>
          </cell>
          <cell r="L234">
            <v>3106779.2399999993</v>
          </cell>
          <cell r="M234">
            <v>4883210.34</v>
          </cell>
          <cell r="N234">
            <v>183115.35000000003</v>
          </cell>
          <cell r="O234">
            <v>30253.39</v>
          </cell>
          <cell r="P234">
            <v>45764658.06000001</v>
          </cell>
        </row>
        <row r="235">
          <cell r="F235" t="str">
            <v>32362</v>
          </cell>
          <cell r="G235">
            <v>27623.199999999997</v>
          </cell>
          <cell r="H235">
            <v>-27623.200000000001</v>
          </cell>
          <cell r="I235">
            <v>2116156.33</v>
          </cell>
          <cell r="J235">
            <v>1094995.8599999999</v>
          </cell>
          <cell r="K235">
            <v>1208111.24</v>
          </cell>
          <cell r="L235">
            <v>350740.47999999998</v>
          </cell>
          <cell r="M235">
            <v>632127.85000000021</v>
          </cell>
          <cell r="N235">
            <v>23447.93</v>
          </cell>
          <cell r="O235">
            <v>0</v>
          </cell>
          <cell r="P235">
            <v>5425579.6900000004</v>
          </cell>
        </row>
        <row r="236">
          <cell r="F236" t="str">
            <v>32363</v>
          </cell>
          <cell r="G236">
            <v>203400.28999999992</v>
          </cell>
          <cell r="H236">
            <v>-203400.28999999998</v>
          </cell>
          <cell r="I236">
            <v>15854541.690000001</v>
          </cell>
          <cell r="J236">
            <v>6550918.0800000001</v>
          </cell>
          <cell r="K236">
            <v>9264979.0800000019</v>
          </cell>
          <cell r="L236">
            <v>2359518.1100000003</v>
          </cell>
          <cell r="M236">
            <v>2769682.7699999986</v>
          </cell>
          <cell r="N236">
            <v>163032.78000000003</v>
          </cell>
          <cell r="O236">
            <v>2494362.3000000003</v>
          </cell>
          <cell r="P236">
            <v>39457034.810000002</v>
          </cell>
        </row>
        <row r="237">
          <cell r="F237" t="str">
            <v>32414</v>
          </cell>
          <cell r="G237">
            <v>44168.810000000005</v>
          </cell>
          <cell r="H237">
            <v>-44168.81</v>
          </cell>
          <cell r="I237">
            <v>9139192.9500000011</v>
          </cell>
          <cell r="J237">
            <v>4276418.12</v>
          </cell>
          <cell r="K237">
            <v>4861211.1099999985</v>
          </cell>
          <cell r="L237">
            <v>2071013.03</v>
          </cell>
          <cell r="M237">
            <v>1960219.44</v>
          </cell>
          <cell r="N237">
            <v>46399.560000000005</v>
          </cell>
          <cell r="O237">
            <v>0</v>
          </cell>
          <cell r="P237">
            <v>22354454.210000001</v>
          </cell>
        </row>
        <row r="238">
          <cell r="F238" t="str">
            <v>32416</v>
          </cell>
          <cell r="G238">
            <v>8314.17</v>
          </cell>
          <cell r="H238">
            <v>-8314.17</v>
          </cell>
          <cell r="I238">
            <v>6831695.370000001</v>
          </cell>
          <cell r="J238">
            <v>2376337.6199999996</v>
          </cell>
          <cell r="K238">
            <v>3357214.9300000006</v>
          </cell>
          <cell r="L238">
            <v>1093773.5100000002</v>
          </cell>
          <cell r="M238">
            <v>2799615.5999999996</v>
          </cell>
          <cell r="N238">
            <v>91833.250000000015</v>
          </cell>
          <cell r="O238">
            <v>28313.56</v>
          </cell>
          <cell r="P238">
            <v>16578783.840000002</v>
          </cell>
        </row>
        <row r="239">
          <cell r="F239" t="str">
            <v>33030</v>
          </cell>
          <cell r="G239">
            <v>1710.39</v>
          </cell>
          <cell r="H239">
            <v>-1710.39</v>
          </cell>
          <cell r="I239">
            <v>282200.84999999998</v>
          </cell>
          <cell r="J239">
            <v>258462.40000000005</v>
          </cell>
          <cell r="K239">
            <v>196290.83</v>
          </cell>
          <cell r="L239">
            <v>71594.3</v>
          </cell>
          <cell r="M239">
            <v>110396.23</v>
          </cell>
          <cell r="N239">
            <v>3878.82</v>
          </cell>
          <cell r="O239">
            <v>0</v>
          </cell>
          <cell r="P239">
            <v>922823.42999999993</v>
          </cell>
        </row>
        <row r="240">
          <cell r="F240" t="str">
            <v>33036</v>
          </cell>
          <cell r="G240">
            <v>46303.21</v>
          </cell>
          <cell r="H240">
            <v>-46303.21</v>
          </cell>
          <cell r="I240">
            <v>3836083.44</v>
          </cell>
          <cell r="J240">
            <v>1684644.3799999997</v>
          </cell>
          <cell r="K240">
            <v>1906786.3600000003</v>
          </cell>
          <cell r="L240">
            <v>756349.3600000001</v>
          </cell>
          <cell r="M240">
            <v>852739.9</v>
          </cell>
          <cell r="N240">
            <v>32328.640000000007</v>
          </cell>
          <cell r="O240">
            <v>0</v>
          </cell>
          <cell r="P240">
            <v>9068932.0800000001</v>
          </cell>
        </row>
        <row r="241">
          <cell r="F241" t="str">
            <v>33049</v>
          </cell>
          <cell r="G241">
            <v>49657.71</v>
          </cell>
          <cell r="H241">
            <v>-49657.71</v>
          </cell>
          <cell r="I241">
            <v>2444975.7499999995</v>
          </cell>
          <cell r="J241">
            <v>1262800.3399999999</v>
          </cell>
          <cell r="K241">
            <v>1302198.1700000002</v>
          </cell>
          <cell r="L241">
            <v>382650.17999999993</v>
          </cell>
          <cell r="M241">
            <v>990909.43999999994</v>
          </cell>
          <cell r="N241">
            <v>26927.039999999997</v>
          </cell>
          <cell r="O241">
            <v>0</v>
          </cell>
          <cell r="P241">
            <v>6410460.919999999</v>
          </cell>
        </row>
        <row r="242">
          <cell r="F242" t="str">
            <v>33070</v>
          </cell>
          <cell r="G242">
            <v>121227.18</v>
          </cell>
          <cell r="H242">
            <v>-121227.18</v>
          </cell>
          <cell r="I242">
            <v>2253337.1</v>
          </cell>
          <cell r="J242">
            <v>2185153.6800000002</v>
          </cell>
          <cell r="K242">
            <v>1862195.1300000004</v>
          </cell>
          <cell r="L242">
            <v>2696113.49</v>
          </cell>
          <cell r="M242">
            <v>1398486.9300000002</v>
          </cell>
          <cell r="N242">
            <v>30884.600000000002</v>
          </cell>
          <cell r="O242">
            <v>21936.57</v>
          </cell>
          <cell r="P242">
            <v>10448107.5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7775712.3800000008</v>
          </cell>
          <cell r="J243">
            <v>2992537.6000000001</v>
          </cell>
          <cell r="K243">
            <v>4011978.4699999993</v>
          </cell>
          <cell r="L243">
            <v>1056994.9899999998</v>
          </cell>
          <cell r="M243">
            <v>2823239.05</v>
          </cell>
          <cell r="N243">
            <v>58980.99</v>
          </cell>
          <cell r="O243">
            <v>0</v>
          </cell>
          <cell r="P243">
            <v>18719443.479999997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573619.70000000007</v>
          </cell>
          <cell r="J244">
            <v>272114.32</v>
          </cell>
          <cell r="K244">
            <v>349800.61999999994</v>
          </cell>
          <cell r="L244">
            <v>216468.1</v>
          </cell>
          <cell r="M244">
            <v>386949.27</v>
          </cell>
          <cell r="N244">
            <v>1643.1299999999999</v>
          </cell>
          <cell r="O244">
            <v>0</v>
          </cell>
          <cell r="P244">
            <v>1800595.14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368243.91</v>
          </cell>
          <cell r="J245">
            <v>175190.96000000002</v>
          </cell>
          <cell r="K245">
            <v>195863.97999999998</v>
          </cell>
          <cell r="L245">
            <v>95846.89</v>
          </cell>
          <cell r="M245">
            <v>155915.57999999999</v>
          </cell>
          <cell r="N245">
            <v>7690.0999999999995</v>
          </cell>
          <cell r="O245">
            <v>0</v>
          </cell>
          <cell r="P245">
            <v>998751.41999999993</v>
          </cell>
        </row>
        <row r="246">
          <cell r="F246" t="str">
            <v>33205</v>
          </cell>
          <cell r="G246">
            <v>416.5</v>
          </cell>
          <cell r="H246">
            <v>-416.5</v>
          </cell>
          <cell r="I246">
            <v>142655.57999999999</v>
          </cell>
          <cell r="J246">
            <v>87760.5</v>
          </cell>
          <cell r="K246">
            <v>96760.199999999983</v>
          </cell>
          <cell r="L246">
            <v>41164.579999999994</v>
          </cell>
          <cell r="M246">
            <v>83262.25</v>
          </cell>
          <cell r="N246">
            <v>3032.37</v>
          </cell>
          <cell r="O246">
            <v>0</v>
          </cell>
          <cell r="P246">
            <v>454635.48</v>
          </cell>
        </row>
        <row r="247">
          <cell r="F247" t="str">
            <v>33206</v>
          </cell>
          <cell r="G247">
            <v>34275.42</v>
          </cell>
          <cell r="H247">
            <v>-34275.42</v>
          </cell>
          <cell r="I247">
            <v>1122074.58</v>
          </cell>
          <cell r="J247">
            <v>500472.11000000004</v>
          </cell>
          <cell r="K247">
            <v>634337.47999999986</v>
          </cell>
          <cell r="L247">
            <v>311639.67999999999</v>
          </cell>
          <cell r="M247">
            <v>327454.09999999998</v>
          </cell>
          <cell r="N247">
            <v>6373.56</v>
          </cell>
          <cell r="O247">
            <v>0</v>
          </cell>
          <cell r="P247">
            <v>2902351.5100000002</v>
          </cell>
        </row>
        <row r="248">
          <cell r="F248" t="str">
            <v>33207</v>
          </cell>
          <cell r="G248">
            <v>22013.52</v>
          </cell>
          <cell r="H248">
            <v>-22013.52</v>
          </cell>
          <cell r="I248">
            <v>2230714.39</v>
          </cell>
          <cell r="J248">
            <v>1179667.72</v>
          </cell>
          <cell r="K248">
            <v>1333824.9999999995</v>
          </cell>
          <cell r="L248">
            <v>535223.4</v>
          </cell>
          <cell r="M248">
            <v>744351.41</v>
          </cell>
          <cell r="N248">
            <v>68336.81</v>
          </cell>
          <cell r="O248">
            <v>12185.7</v>
          </cell>
          <cell r="P248">
            <v>6104304.4299999997</v>
          </cell>
        </row>
        <row r="249">
          <cell r="F249" t="str">
            <v>33211</v>
          </cell>
          <cell r="G249">
            <v>14504.09</v>
          </cell>
          <cell r="H249">
            <v>-14504.09</v>
          </cell>
          <cell r="I249">
            <v>1122605.17</v>
          </cell>
          <cell r="J249">
            <v>657413.35999999987</v>
          </cell>
          <cell r="K249">
            <v>718924.2899999998</v>
          </cell>
          <cell r="L249">
            <v>331074.75</v>
          </cell>
          <cell r="M249">
            <v>390735.23</v>
          </cell>
          <cell r="N249">
            <v>28090.090000000004</v>
          </cell>
          <cell r="O249">
            <v>0</v>
          </cell>
          <cell r="P249">
            <v>3248842.8899999992</v>
          </cell>
        </row>
        <row r="250">
          <cell r="F250" t="str">
            <v>33212</v>
          </cell>
          <cell r="G250">
            <v>52222.969999999994</v>
          </cell>
          <cell r="H250">
            <v>-52222.97</v>
          </cell>
          <cell r="I250">
            <v>3416623.9699999997</v>
          </cell>
          <cell r="J250">
            <v>1562831.27</v>
          </cell>
          <cell r="K250">
            <v>1870115.75</v>
          </cell>
          <cell r="L250">
            <v>633532.75</v>
          </cell>
          <cell r="M250">
            <v>1256999.02</v>
          </cell>
          <cell r="N250">
            <v>92998.83</v>
          </cell>
          <cell r="O250">
            <v>10170.89</v>
          </cell>
          <cell r="P250">
            <v>8843272.4800000004</v>
          </cell>
        </row>
        <row r="251">
          <cell r="F251" t="str">
            <v>34002</v>
          </cell>
          <cell r="G251">
            <v>180241.15999999997</v>
          </cell>
          <cell r="H251">
            <v>-180241.16</v>
          </cell>
          <cell r="I251">
            <v>22040578.219999999</v>
          </cell>
          <cell r="J251">
            <v>8562778.3899999987</v>
          </cell>
          <cell r="K251">
            <v>11884185.159999996</v>
          </cell>
          <cell r="L251">
            <v>3459104.290000001</v>
          </cell>
          <cell r="M251">
            <v>5007486.0299999993</v>
          </cell>
          <cell r="N251">
            <v>80190.179999999993</v>
          </cell>
          <cell r="O251">
            <v>1098090.9000000001</v>
          </cell>
          <cell r="P251">
            <v>52132413.169999994</v>
          </cell>
        </row>
        <row r="252">
          <cell r="F252" t="str">
            <v>34003</v>
          </cell>
          <cell r="G252">
            <v>462595.8600000001</v>
          </cell>
          <cell r="H252">
            <v>-462595.86</v>
          </cell>
          <cell r="I252">
            <v>63529938.229999989</v>
          </cell>
          <cell r="J252">
            <v>22924409.030000001</v>
          </cell>
          <cell r="K252">
            <v>31360618.450000022</v>
          </cell>
          <cell r="L252">
            <v>10833702.400000004</v>
          </cell>
          <cell r="M252">
            <v>12128248.5</v>
          </cell>
          <cell r="N252">
            <v>220219.81000000003</v>
          </cell>
          <cell r="O252">
            <v>509985.2</v>
          </cell>
          <cell r="P252">
            <v>141507121.62</v>
          </cell>
        </row>
        <row r="253">
          <cell r="F253" t="str">
            <v>34033</v>
          </cell>
          <cell r="G253">
            <v>232675.44999999998</v>
          </cell>
          <cell r="H253">
            <v>-232675.44999999998</v>
          </cell>
          <cell r="I253">
            <v>27806762.100000009</v>
          </cell>
          <cell r="J253">
            <v>10456760.330000006</v>
          </cell>
          <cell r="K253">
            <v>13587246.250000007</v>
          </cell>
          <cell r="L253">
            <v>3777681.169999999</v>
          </cell>
          <cell r="M253">
            <v>7910009.7300000014</v>
          </cell>
          <cell r="N253">
            <v>130288.26999999999</v>
          </cell>
          <cell r="O253">
            <v>99420.680000000008</v>
          </cell>
          <cell r="P253">
            <v>63768168.530000031</v>
          </cell>
        </row>
        <row r="254">
          <cell r="F254" t="str">
            <v>34111</v>
          </cell>
          <cell r="G254">
            <v>258614.90999999997</v>
          </cell>
          <cell r="H254">
            <v>-258614.90999999997</v>
          </cell>
          <cell r="I254">
            <v>40955756.639999986</v>
          </cell>
          <cell r="J254">
            <v>15855024.52</v>
          </cell>
          <cell r="K254">
            <v>21008216.250000011</v>
          </cell>
          <cell r="L254">
            <v>4929227.790000001</v>
          </cell>
          <cell r="M254">
            <v>9151894.5600000005</v>
          </cell>
          <cell r="N254">
            <v>171719.08</v>
          </cell>
          <cell r="O254">
            <v>155325.78</v>
          </cell>
          <cell r="P254">
            <v>92227164.620000005</v>
          </cell>
        </row>
        <row r="255">
          <cell r="F255" t="str">
            <v>34307</v>
          </cell>
          <cell r="G255">
            <v>33635.1</v>
          </cell>
          <cell r="H255">
            <v>-33635.1</v>
          </cell>
          <cell r="I255">
            <v>3341883.0600000005</v>
          </cell>
          <cell r="J255">
            <v>1463045.14</v>
          </cell>
          <cell r="K255">
            <v>1917769.3299999998</v>
          </cell>
          <cell r="L255">
            <v>474172.20000000007</v>
          </cell>
          <cell r="M255">
            <v>1064009.9399999997</v>
          </cell>
          <cell r="N255">
            <v>7501.1900000000005</v>
          </cell>
          <cell r="O255">
            <v>28109.35</v>
          </cell>
          <cell r="P255">
            <v>8296490.21</v>
          </cell>
        </row>
        <row r="256">
          <cell r="F256" t="str">
            <v>34324</v>
          </cell>
          <cell r="G256">
            <v>29223.319999999996</v>
          </cell>
          <cell r="H256">
            <v>-29223.32</v>
          </cell>
          <cell r="I256">
            <v>2630427.86</v>
          </cell>
          <cell r="J256">
            <v>1303942.7200000002</v>
          </cell>
          <cell r="K256">
            <v>1513135.3399999996</v>
          </cell>
          <cell r="L256">
            <v>409664.01000000007</v>
          </cell>
          <cell r="M256">
            <v>1128584.8799999999</v>
          </cell>
          <cell r="N256">
            <v>22240.13</v>
          </cell>
          <cell r="O256">
            <v>0</v>
          </cell>
          <cell r="P256">
            <v>7007994.9399999995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8751117.2100000009</v>
          </cell>
          <cell r="J257">
            <v>2714757.3299999996</v>
          </cell>
          <cell r="K257">
            <v>4591367.6599999992</v>
          </cell>
          <cell r="L257">
            <v>1804986.3100000003</v>
          </cell>
          <cell r="M257">
            <v>4198866.74</v>
          </cell>
          <cell r="N257">
            <v>110889.12999999998</v>
          </cell>
          <cell r="O257">
            <v>127265.67</v>
          </cell>
          <cell r="P257">
            <v>22299250.050000001</v>
          </cell>
        </row>
        <row r="258">
          <cell r="F258" t="str">
            <v>34402</v>
          </cell>
          <cell r="G258">
            <v>68722.719999999987</v>
          </cell>
          <cell r="H258">
            <v>-68722.720000000001</v>
          </cell>
          <cell r="I258">
            <v>4590999.5100000007</v>
          </cell>
          <cell r="J258">
            <v>1710851.2999999998</v>
          </cell>
          <cell r="K258">
            <v>2489395.6100000003</v>
          </cell>
          <cell r="L258">
            <v>758021.3899999999</v>
          </cell>
          <cell r="M258">
            <v>2450802.8600000003</v>
          </cell>
          <cell r="N258">
            <v>46362.66</v>
          </cell>
          <cell r="O258">
            <v>755.3</v>
          </cell>
          <cell r="P258">
            <v>12047188.630000003</v>
          </cell>
        </row>
        <row r="259">
          <cell r="F259" t="str">
            <v>35200</v>
          </cell>
          <cell r="G259">
            <v>47472.549999999996</v>
          </cell>
          <cell r="H259">
            <v>-47472.55</v>
          </cell>
          <cell r="I259">
            <v>1703965.21</v>
          </cell>
          <cell r="J259">
            <v>767938.95</v>
          </cell>
          <cell r="K259">
            <v>950222.88</v>
          </cell>
          <cell r="L259">
            <v>451049.71</v>
          </cell>
          <cell r="M259">
            <v>1082497.96</v>
          </cell>
          <cell r="N259">
            <v>14511.41</v>
          </cell>
          <cell r="O259">
            <v>20091</v>
          </cell>
          <cell r="P259">
            <v>4990277.12</v>
          </cell>
        </row>
        <row r="260">
          <cell r="F260" t="str">
            <v>36101</v>
          </cell>
          <cell r="G260">
            <v>2209.44</v>
          </cell>
          <cell r="H260">
            <v>-2209.44</v>
          </cell>
          <cell r="I260">
            <v>193005.53</v>
          </cell>
          <cell r="J260">
            <v>159265.49</v>
          </cell>
          <cell r="K260">
            <v>148028.63</v>
          </cell>
          <cell r="L260">
            <v>74668.41</v>
          </cell>
          <cell r="M260">
            <v>187978.27000000002</v>
          </cell>
          <cell r="N260">
            <v>5291.8600000000006</v>
          </cell>
          <cell r="O260">
            <v>0</v>
          </cell>
          <cell r="P260">
            <v>768238.19000000006</v>
          </cell>
        </row>
        <row r="261">
          <cell r="F261" t="str">
            <v>36140</v>
          </cell>
          <cell r="G261">
            <v>445410.47</v>
          </cell>
          <cell r="H261">
            <v>-445410.47</v>
          </cell>
          <cell r="I261">
            <v>26314307.369999997</v>
          </cell>
          <cell r="J261">
            <v>11532259.849999998</v>
          </cell>
          <cell r="K261">
            <v>15073225.420000006</v>
          </cell>
          <cell r="L261">
            <v>3986129.2200000007</v>
          </cell>
          <cell r="M261">
            <v>6377187.5000000009</v>
          </cell>
          <cell r="N261">
            <v>346907.86999999994</v>
          </cell>
          <cell r="O261">
            <v>693305.61</v>
          </cell>
          <cell r="P261">
            <v>64323322.839999996</v>
          </cell>
        </row>
        <row r="262">
          <cell r="F262" t="str">
            <v>36250</v>
          </cell>
          <cell r="G262">
            <v>18249.3</v>
          </cell>
          <cell r="H262">
            <v>-18249.3</v>
          </cell>
          <cell r="I262">
            <v>3740724.3499999996</v>
          </cell>
          <cell r="J262">
            <v>1472976.8400000003</v>
          </cell>
          <cell r="K262">
            <v>2060174.5500000003</v>
          </cell>
          <cell r="L262">
            <v>770486.19000000006</v>
          </cell>
          <cell r="M262">
            <v>1552166.22</v>
          </cell>
          <cell r="N262">
            <v>70759.750000000015</v>
          </cell>
          <cell r="O262">
            <v>0</v>
          </cell>
          <cell r="P262">
            <v>9667287.9000000004</v>
          </cell>
        </row>
        <row r="263">
          <cell r="F263" t="str">
            <v>36300</v>
          </cell>
          <cell r="G263">
            <v>33554.04</v>
          </cell>
          <cell r="H263">
            <v>-33554.04</v>
          </cell>
          <cell r="I263">
            <v>1394869.0399999998</v>
          </cell>
          <cell r="J263">
            <v>532040.60000000009</v>
          </cell>
          <cell r="K263">
            <v>677761.34999999986</v>
          </cell>
          <cell r="L263">
            <v>200814.22</v>
          </cell>
          <cell r="M263">
            <v>549445.31999999995</v>
          </cell>
          <cell r="N263">
            <v>16418.810000000001</v>
          </cell>
          <cell r="O263">
            <v>0</v>
          </cell>
          <cell r="P263">
            <v>3371349.34</v>
          </cell>
        </row>
        <row r="264">
          <cell r="F264" t="str">
            <v>36400</v>
          </cell>
          <cell r="G264">
            <v>56579.6</v>
          </cell>
          <cell r="H264">
            <v>-56579.6</v>
          </cell>
          <cell r="I264">
            <v>3675101.9799999995</v>
          </cell>
          <cell r="J264">
            <v>1454882.7399999995</v>
          </cell>
          <cell r="K264">
            <v>2085480.1500000004</v>
          </cell>
          <cell r="L264">
            <v>544521.79</v>
          </cell>
          <cell r="M264">
            <v>1083190.9000000001</v>
          </cell>
          <cell r="N264">
            <v>21665.33</v>
          </cell>
          <cell r="O264">
            <v>57564.73</v>
          </cell>
          <cell r="P264">
            <v>8922407.6199999992</v>
          </cell>
        </row>
        <row r="265">
          <cell r="F265" t="str">
            <v>36401</v>
          </cell>
          <cell r="G265">
            <v>41293.520000000004</v>
          </cell>
          <cell r="H265">
            <v>-41293.519999999997</v>
          </cell>
          <cell r="I265">
            <v>1383855.55</v>
          </cell>
          <cell r="J265">
            <v>631407.24000000011</v>
          </cell>
          <cell r="K265">
            <v>732371.98000000021</v>
          </cell>
          <cell r="L265">
            <v>217943.5</v>
          </cell>
          <cell r="M265">
            <v>534919.12000000011</v>
          </cell>
          <cell r="N265">
            <v>12157.03</v>
          </cell>
          <cell r="O265">
            <v>18397.259999999998</v>
          </cell>
          <cell r="P265">
            <v>3531051.68</v>
          </cell>
        </row>
        <row r="266">
          <cell r="F266" t="str">
            <v>36402</v>
          </cell>
          <cell r="G266">
            <v>68135.199999999997</v>
          </cell>
          <cell r="H266">
            <v>-68135.199999999997</v>
          </cell>
          <cell r="I266">
            <v>1352480.88</v>
          </cell>
          <cell r="J266">
            <v>686288.98999999987</v>
          </cell>
          <cell r="K266">
            <v>803701.3</v>
          </cell>
          <cell r="L266">
            <v>275911.64</v>
          </cell>
          <cell r="M266">
            <v>1125775.3599999999</v>
          </cell>
          <cell r="N266">
            <v>25113.349999999995</v>
          </cell>
          <cell r="O266">
            <v>0</v>
          </cell>
          <cell r="P266">
            <v>4269271.5199999996</v>
          </cell>
        </row>
        <row r="267">
          <cell r="F267" t="str">
            <v>37501</v>
          </cell>
          <cell r="G267">
            <v>582909.1</v>
          </cell>
          <cell r="H267">
            <v>-582909.10000000009</v>
          </cell>
          <cell r="I267">
            <v>52282806.940000035</v>
          </cell>
          <cell r="J267">
            <v>17953867.979999997</v>
          </cell>
          <cell r="K267">
            <v>24557738.329999991</v>
          </cell>
          <cell r="L267">
            <v>5472517.7999999998</v>
          </cell>
          <cell r="M267">
            <v>10118416.869999999</v>
          </cell>
          <cell r="N267">
            <v>270298.50999999995</v>
          </cell>
          <cell r="O267">
            <v>52219.8</v>
          </cell>
          <cell r="P267">
            <v>110707866.23000003</v>
          </cell>
        </row>
        <row r="268">
          <cell r="F268" t="str">
            <v>37502</v>
          </cell>
          <cell r="G268">
            <v>177031.05000000002</v>
          </cell>
          <cell r="H268">
            <v>-177031.05000000002</v>
          </cell>
          <cell r="I268">
            <v>22203981.970000003</v>
          </cell>
          <cell r="J268">
            <v>8337883.7699999996</v>
          </cell>
          <cell r="K268">
            <v>10819265.399999997</v>
          </cell>
          <cell r="L268">
            <v>3997681.8900000015</v>
          </cell>
          <cell r="M268">
            <v>6583519.1699999981</v>
          </cell>
          <cell r="N268">
            <v>95913.549999999974</v>
          </cell>
          <cell r="O268">
            <v>228575.22999999998</v>
          </cell>
          <cell r="P268">
            <v>52266820.979999997</v>
          </cell>
        </row>
        <row r="269">
          <cell r="F269" t="str">
            <v>37503</v>
          </cell>
          <cell r="G269">
            <v>48334.939999999995</v>
          </cell>
          <cell r="H269">
            <v>-48334.94</v>
          </cell>
          <cell r="I269">
            <v>9746550.2500000019</v>
          </cell>
          <cell r="J269">
            <v>4077009.1</v>
          </cell>
          <cell r="K269">
            <v>5159328.7600000016</v>
          </cell>
          <cell r="L269">
            <v>1028871.8300000002</v>
          </cell>
          <cell r="M269">
            <v>2007539.4199999997</v>
          </cell>
          <cell r="N269">
            <v>92188.569999999963</v>
          </cell>
          <cell r="O269">
            <v>207540.21999999997</v>
          </cell>
          <cell r="P269">
            <v>22319028.150000002</v>
          </cell>
        </row>
        <row r="270">
          <cell r="F270" t="str">
            <v>37504</v>
          </cell>
          <cell r="G270">
            <v>100017.62000000001</v>
          </cell>
          <cell r="H270">
            <v>-100017.62</v>
          </cell>
          <cell r="I270">
            <v>11309227.050000001</v>
          </cell>
          <cell r="J270">
            <v>4600947.05</v>
          </cell>
          <cell r="K270">
            <v>5761230.6799999978</v>
          </cell>
          <cell r="L270">
            <v>1497950.1000000006</v>
          </cell>
          <cell r="M270">
            <v>2693858.4099999997</v>
          </cell>
          <cell r="N270">
            <v>73822.430000000037</v>
          </cell>
          <cell r="O270">
            <v>158871.12</v>
          </cell>
          <cell r="P270">
            <v>26095906.840000004</v>
          </cell>
        </row>
        <row r="271">
          <cell r="F271" t="str">
            <v>37505</v>
          </cell>
          <cell r="G271">
            <v>96540.1</v>
          </cell>
          <cell r="H271">
            <v>-96540.099999999991</v>
          </cell>
          <cell r="I271">
            <v>6580551.8599999985</v>
          </cell>
          <cell r="J271">
            <v>2966754.0199999996</v>
          </cell>
          <cell r="K271">
            <v>3408787.49</v>
          </cell>
          <cell r="L271">
            <v>1412678.37</v>
          </cell>
          <cell r="M271">
            <v>1471078.3900000001</v>
          </cell>
          <cell r="N271">
            <v>36305.569999999992</v>
          </cell>
          <cell r="O271">
            <v>942205.12</v>
          </cell>
          <cell r="P271">
            <v>16818360.82</v>
          </cell>
        </row>
        <row r="272">
          <cell r="F272" t="str">
            <v>37506</v>
          </cell>
          <cell r="G272">
            <v>138481.28000000003</v>
          </cell>
          <cell r="H272">
            <v>-138481.28</v>
          </cell>
          <cell r="I272">
            <v>7441000.6799999978</v>
          </cell>
          <cell r="J272">
            <v>3358674.1199999992</v>
          </cell>
          <cell r="K272">
            <v>4019077.1199999996</v>
          </cell>
          <cell r="L272">
            <v>1128251.0099999998</v>
          </cell>
          <cell r="M272">
            <v>1494194.8200000003</v>
          </cell>
          <cell r="N272">
            <v>27927.410000000003</v>
          </cell>
          <cell r="O272">
            <v>33341.71</v>
          </cell>
          <cell r="P272">
            <v>17502466.869999997</v>
          </cell>
        </row>
        <row r="273">
          <cell r="F273" t="str">
            <v>37507</v>
          </cell>
          <cell r="G273">
            <v>159770.85999999996</v>
          </cell>
          <cell r="H273">
            <v>-159770.85999999999</v>
          </cell>
          <cell r="I273">
            <v>9062239.2599999998</v>
          </cell>
          <cell r="J273">
            <v>4109801.14</v>
          </cell>
          <cell r="K273">
            <v>4955438</v>
          </cell>
          <cell r="L273">
            <v>1411596.6399999994</v>
          </cell>
          <cell r="M273">
            <v>1933476.0400000003</v>
          </cell>
          <cell r="N273">
            <v>55765.61</v>
          </cell>
          <cell r="O273">
            <v>61204.270000000004</v>
          </cell>
          <cell r="P273">
            <v>21589520.959999997</v>
          </cell>
        </row>
        <row r="274">
          <cell r="F274" t="str">
            <v>38126</v>
          </cell>
          <cell r="G274">
            <v>51229.39</v>
          </cell>
          <cell r="H274">
            <v>-51229.39</v>
          </cell>
          <cell r="I274">
            <v>986691.6100000001</v>
          </cell>
          <cell r="J274">
            <v>366065.94</v>
          </cell>
          <cell r="K274">
            <v>446525.12999999995</v>
          </cell>
          <cell r="L274">
            <v>195607.10000000003</v>
          </cell>
          <cell r="M274">
            <v>315668.96999999997</v>
          </cell>
          <cell r="N274">
            <v>14718.76</v>
          </cell>
          <cell r="O274">
            <v>22914.329999999998</v>
          </cell>
          <cell r="P274">
            <v>2348191.84</v>
          </cell>
        </row>
        <row r="275">
          <cell r="F275" t="str">
            <v>38264</v>
          </cell>
          <cell r="G275">
            <v>11405.609999999999</v>
          </cell>
          <cell r="H275">
            <v>-11405.61</v>
          </cell>
          <cell r="I275">
            <v>236051.72999999998</v>
          </cell>
          <cell r="J275">
            <v>137024.26</v>
          </cell>
          <cell r="K275">
            <v>147704.07</v>
          </cell>
          <cell r="L275">
            <v>39034.870000000003</v>
          </cell>
          <cell r="M275">
            <v>125512.83</v>
          </cell>
          <cell r="N275">
            <v>186.88</v>
          </cell>
          <cell r="O275">
            <v>5074.1499999999996</v>
          </cell>
          <cell r="P275">
            <v>690588.79</v>
          </cell>
        </row>
        <row r="276">
          <cell r="F276" t="str">
            <v>38265</v>
          </cell>
          <cell r="G276">
            <v>76455.12000000001</v>
          </cell>
          <cell r="H276">
            <v>-76455.12000000001</v>
          </cell>
          <cell r="I276">
            <v>1243784.04</v>
          </cell>
          <cell r="J276">
            <v>536304.43000000005</v>
          </cell>
          <cell r="K276">
            <v>627565.56999999983</v>
          </cell>
          <cell r="L276">
            <v>251015.85999999996</v>
          </cell>
          <cell r="M276">
            <v>378992.16</v>
          </cell>
          <cell r="N276">
            <v>37774.210000000006</v>
          </cell>
          <cell r="O276">
            <v>0</v>
          </cell>
          <cell r="P276">
            <v>3075436.27</v>
          </cell>
        </row>
        <row r="277">
          <cell r="F277" t="str">
            <v>38267</v>
          </cell>
          <cell r="G277">
            <v>155697.91</v>
          </cell>
          <cell r="H277">
            <v>-155697.90999999997</v>
          </cell>
          <cell r="I277">
            <v>9390321.5100000035</v>
          </cell>
          <cell r="J277">
            <v>3801889.4</v>
          </cell>
          <cell r="K277">
            <v>4919737.7799999993</v>
          </cell>
          <cell r="L277">
            <v>1721744.2</v>
          </cell>
          <cell r="M277">
            <v>2351741.1799999997</v>
          </cell>
          <cell r="N277">
            <v>83550.610000000015</v>
          </cell>
          <cell r="O277">
            <v>0</v>
          </cell>
          <cell r="P277">
            <v>22268984.680000003</v>
          </cell>
        </row>
        <row r="278">
          <cell r="F278" t="str">
            <v>38300</v>
          </cell>
          <cell r="G278">
            <v>83037.97</v>
          </cell>
          <cell r="H278">
            <v>-83037.97</v>
          </cell>
          <cell r="I278">
            <v>2530492.2699999996</v>
          </cell>
          <cell r="J278">
            <v>1043335.4400000001</v>
          </cell>
          <cell r="K278">
            <v>1312404.8399999994</v>
          </cell>
          <cell r="L278">
            <v>560303.81999999995</v>
          </cell>
          <cell r="M278">
            <v>815916.29</v>
          </cell>
          <cell r="N278">
            <v>24926.629999999994</v>
          </cell>
          <cell r="O278">
            <v>49040.38</v>
          </cell>
          <cell r="P278">
            <v>6336419.669999999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1124327.54</v>
          </cell>
          <cell r="J279">
            <v>509429.05999999994</v>
          </cell>
          <cell r="K279">
            <v>529120.6100000001</v>
          </cell>
          <cell r="L279">
            <v>143189.19999999998</v>
          </cell>
          <cell r="M279">
            <v>328274.46999999997</v>
          </cell>
          <cell r="N279">
            <v>27531.149999999998</v>
          </cell>
          <cell r="O279">
            <v>0</v>
          </cell>
          <cell r="P279">
            <v>2661872.0299999998</v>
          </cell>
        </row>
        <row r="280">
          <cell r="F280" t="str">
            <v>38302</v>
          </cell>
          <cell r="G280">
            <v>54908.909999999996</v>
          </cell>
          <cell r="H280">
            <v>-54908.91</v>
          </cell>
          <cell r="I280">
            <v>810593.51000000024</v>
          </cell>
          <cell r="J280">
            <v>509348.48000000004</v>
          </cell>
          <cell r="K280">
            <v>442996.81</v>
          </cell>
          <cell r="L280">
            <v>255000.30000000002</v>
          </cell>
          <cell r="M280">
            <v>291428.33</v>
          </cell>
          <cell r="N280">
            <v>3058.7700000000004</v>
          </cell>
          <cell r="O280">
            <v>13124.7</v>
          </cell>
          <cell r="P280">
            <v>2325550.9000000004</v>
          </cell>
        </row>
        <row r="281">
          <cell r="F281" t="str">
            <v>38304</v>
          </cell>
          <cell r="G281">
            <v>4254.8999999999996</v>
          </cell>
          <cell r="H281">
            <v>-4254.8999999999996</v>
          </cell>
          <cell r="I281">
            <v>247741.30999999997</v>
          </cell>
          <cell r="J281">
            <v>123879.55</v>
          </cell>
          <cell r="K281">
            <v>130491.5</v>
          </cell>
          <cell r="L281">
            <v>86435.040000000008</v>
          </cell>
          <cell r="M281">
            <v>121037.48999999999</v>
          </cell>
          <cell r="N281">
            <v>2438.56</v>
          </cell>
          <cell r="O281">
            <v>0</v>
          </cell>
          <cell r="P281">
            <v>712023.45000000007</v>
          </cell>
        </row>
        <row r="282">
          <cell r="F282" t="str">
            <v>38306</v>
          </cell>
          <cell r="G282">
            <v>21016.76</v>
          </cell>
          <cell r="H282">
            <v>-21016.76</v>
          </cell>
          <cell r="I282">
            <v>1045265.7100000001</v>
          </cell>
          <cell r="J282">
            <v>405397.5</v>
          </cell>
          <cell r="K282">
            <v>534954.9800000001</v>
          </cell>
          <cell r="L282">
            <v>168724.78000000003</v>
          </cell>
          <cell r="M282">
            <v>297047.14</v>
          </cell>
          <cell r="N282">
            <v>21279.93</v>
          </cell>
          <cell r="O282">
            <v>1748.15</v>
          </cell>
          <cell r="P282">
            <v>2474418.19</v>
          </cell>
        </row>
        <row r="283">
          <cell r="F283" t="str">
            <v>38308</v>
          </cell>
          <cell r="G283">
            <v>13729.5</v>
          </cell>
          <cell r="H283">
            <v>-13729.5</v>
          </cell>
          <cell r="I283">
            <v>906953.04999999993</v>
          </cell>
          <cell r="J283">
            <v>438682.7</v>
          </cell>
          <cell r="K283">
            <v>449495.24999999988</v>
          </cell>
          <cell r="L283">
            <v>191023.26</v>
          </cell>
          <cell r="M283">
            <v>315312.19</v>
          </cell>
          <cell r="N283">
            <v>12284.400000000001</v>
          </cell>
          <cell r="O283">
            <v>24305.809999999998</v>
          </cell>
          <cell r="P283">
            <v>2338056.66</v>
          </cell>
        </row>
        <row r="284">
          <cell r="F284" t="str">
            <v>38320</v>
          </cell>
          <cell r="G284">
            <v>47392.75</v>
          </cell>
          <cell r="H284">
            <v>-47392.75</v>
          </cell>
          <cell r="I284">
            <v>1347781.3599999999</v>
          </cell>
          <cell r="J284">
            <v>592958.74</v>
          </cell>
          <cell r="K284">
            <v>696492.69</v>
          </cell>
          <cell r="L284">
            <v>230929.34</v>
          </cell>
          <cell r="M284">
            <v>418789.97000000009</v>
          </cell>
          <cell r="N284">
            <v>14387.94</v>
          </cell>
          <cell r="O284">
            <v>51721.909999999996</v>
          </cell>
          <cell r="P284">
            <v>3353061.95</v>
          </cell>
        </row>
        <row r="285">
          <cell r="F285" t="str">
            <v>38322</v>
          </cell>
          <cell r="G285">
            <v>26893.9</v>
          </cell>
          <cell r="H285">
            <v>-26893.9</v>
          </cell>
          <cell r="I285">
            <v>961332.02</v>
          </cell>
          <cell r="J285">
            <v>587165.08000000007</v>
          </cell>
          <cell r="K285">
            <v>512949.77</v>
          </cell>
          <cell r="L285">
            <v>255085.50000000003</v>
          </cell>
          <cell r="M285">
            <v>355959.6</v>
          </cell>
          <cell r="N285">
            <v>21939</v>
          </cell>
          <cell r="O285">
            <v>11532.099999999999</v>
          </cell>
          <cell r="P285">
            <v>2705963.0700000003</v>
          </cell>
        </row>
        <row r="286">
          <cell r="F286" t="str">
            <v>38324</v>
          </cell>
          <cell r="G286">
            <v>36362.490000000005</v>
          </cell>
          <cell r="H286">
            <v>-36362.490000000005</v>
          </cell>
          <cell r="I286">
            <v>895897.04999999993</v>
          </cell>
          <cell r="J286">
            <v>511370.64999999997</v>
          </cell>
          <cell r="K286">
            <v>486364.60999999993</v>
          </cell>
          <cell r="L286">
            <v>237797.57</v>
          </cell>
          <cell r="M286">
            <v>521321.56000000006</v>
          </cell>
          <cell r="N286">
            <v>12148.11</v>
          </cell>
          <cell r="O286">
            <v>0</v>
          </cell>
          <cell r="P286">
            <v>2664899.5499999998</v>
          </cell>
        </row>
        <row r="287">
          <cell r="F287" t="str">
            <v>39002</v>
          </cell>
          <cell r="G287">
            <v>5404.96</v>
          </cell>
          <cell r="H287">
            <v>-5404.96</v>
          </cell>
          <cell r="I287">
            <v>2470833.46</v>
          </cell>
          <cell r="J287">
            <v>1154140.6800000002</v>
          </cell>
          <cell r="K287">
            <v>1349243.6500000006</v>
          </cell>
          <cell r="L287">
            <v>308425.74000000005</v>
          </cell>
          <cell r="M287">
            <v>1041873.37</v>
          </cell>
          <cell r="N287">
            <v>19520.22</v>
          </cell>
          <cell r="O287">
            <v>148483.04999999999</v>
          </cell>
          <cell r="P287">
            <v>6492520.1700000009</v>
          </cell>
        </row>
        <row r="288">
          <cell r="F288" t="str">
            <v>39003</v>
          </cell>
          <cell r="G288">
            <v>105686.81999999998</v>
          </cell>
          <cell r="H288">
            <v>-105686.82</v>
          </cell>
          <cell r="I288">
            <v>5821182.3099999987</v>
          </cell>
          <cell r="J288">
            <v>1998269.69</v>
          </cell>
          <cell r="K288">
            <v>2825449.3099999987</v>
          </cell>
          <cell r="L288">
            <v>1044241.8399999999</v>
          </cell>
          <cell r="M288">
            <v>1198793.8400000001</v>
          </cell>
          <cell r="N288">
            <v>33125.300000000003</v>
          </cell>
          <cell r="O288">
            <v>141708.09000000003</v>
          </cell>
          <cell r="P288">
            <v>13062770.379999997</v>
          </cell>
        </row>
        <row r="289">
          <cell r="F289" t="str">
            <v>39007</v>
          </cell>
          <cell r="G289">
            <v>395593.25000000006</v>
          </cell>
          <cell r="H289">
            <v>-395593.25</v>
          </cell>
          <cell r="I289">
            <v>71054496.950000003</v>
          </cell>
          <cell r="J289">
            <v>25197355.469999999</v>
          </cell>
          <cell r="K289">
            <v>36634961.989999995</v>
          </cell>
          <cell r="L289">
            <v>12528585.4</v>
          </cell>
          <cell r="M289">
            <v>22330440.619999997</v>
          </cell>
          <cell r="N289">
            <v>682035.62999999989</v>
          </cell>
          <cell r="O289">
            <v>2484048.87</v>
          </cell>
          <cell r="P289">
            <v>170911924.93000001</v>
          </cell>
        </row>
        <row r="290">
          <cell r="F290" t="str">
            <v>39090</v>
          </cell>
          <cell r="G290">
            <v>95703.22</v>
          </cell>
          <cell r="H290">
            <v>-95703.22</v>
          </cell>
          <cell r="I290">
            <v>12678724.000000006</v>
          </cell>
          <cell r="J290">
            <v>4399011.7400000012</v>
          </cell>
          <cell r="K290">
            <v>6352343.46</v>
          </cell>
          <cell r="L290">
            <v>2064564.47</v>
          </cell>
          <cell r="M290">
            <v>2872401.9399999995</v>
          </cell>
          <cell r="N290">
            <v>56989.19000000001</v>
          </cell>
          <cell r="O290">
            <v>1470582.9000000001</v>
          </cell>
          <cell r="P290">
            <v>29894617.700000007</v>
          </cell>
        </row>
        <row r="291">
          <cell r="F291" t="str">
            <v>39119</v>
          </cell>
          <cell r="G291">
            <v>85207.67</v>
          </cell>
          <cell r="H291">
            <v>-85207.67</v>
          </cell>
          <cell r="I291">
            <v>14552507.220000001</v>
          </cell>
          <cell r="J291">
            <v>5378644.1100000003</v>
          </cell>
          <cell r="K291">
            <v>7386146.4299999988</v>
          </cell>
          <cell r="L291">
            <v>2368467.66</v>
          </cell>
          <cell r="M291">
            <v>3012508.3100000005</v>
          </cell>
          <cell r="N291">
            <v>158824.44000000006</v>
          </cell>
          <cell r="O291">
            <v>304413.79000000004</v>
          </cell>
          <cell r="P291">
            <v>33161511.960000005</v>
          </cell>
        </row>
        <row r="292">
          <cell r="F292" t="str">
            <v>39120</v>
          </cell>
          <cell r="G292">
            <v>58332.090000000011</v>
          </cell>
          <cell r="H292">
            <v>-58332.09</v>
          </cell>
          <cell r="I292">
            <v>4059719.4599999995</v>
          </cell>
          <cell r="J292">
            <v>1526424.87</v>
          </cell>
          <cell r="K292">
            <v>2000680.6600000004</v>
          </cell>
          <cell r="L292">
            <v>761358.02999999991</v>
          </cell>
          <cell r="M292">
            <v>1284801.3099999998</v>
          </cell>
          <cell r="N292">
            <v>89923.720000000016</v>
          </cell>
          <cell r="O292">
            <v>186802.09000000003</v>
          </cell>
          <cell r="P292">
            <v>9909710.1400000006</v>
          </cell>
        </row>
        <row r="293">
          <cell r="F293" t="str">
            <v>39200</v>
          </cell>
          <cell r="G293">
            <v>190830.47</v>
          </cell>
          <cell r="H293">
            <v>-190830.47</v>
          </cell>
          <cell r="I293">
            <v>13946770.910000004</v>
          </cell>
          <cell r="J293">
            <v>5725995.5699999994</v>
          </cell>
          <cell r="K293">
            <v>7493953.2499999991</v>
          </cell>
          <cell r="L293">
            <v>2760169.08</v>
          </cell>
          <cell r="M293">
            <v>3851233.1599999992</v>
          </cell>
          <cell r="N293">
            <v>159523.04999999999</v>
          </cell>
          <cell r="O293">
            <v>856476.60000000009</v>
          </cell>
          <cell r="P293">
            <v>34794121.619999997</v>
          </cell>
        </row>
        <row r="294">
          <cell r="F294" t="str">
            <v>39201</v>
          </cell>
          <cell r="G294">
            <v>179147.42</v>
          </cell>
          <cell r="H294">
            <v>-179147.42</v>
          </cell>
          <cell r="I294">
            <v>26902096.560000006</v>
          </cell>
          <cell r="J294">
            <v>11641868.159999998</v>
          </cell>
          <cell r="K294">
            <v>14583674.989999996</v>
          </cell>
          <cell r="L294">
            <v>5056314.830000001</v>
          </cell>
          <cell r="M294">
            <v>6333355.0800000001</v>
          </cell>
          <cell r="N294">
            <v>352658.58000000013</v>
          </cell>
          <cell r="O294">
            <v>407652.43</v>
          </cell>
          <cell r="P294">
            <v>65277620.629999995</v>
          </cell>
        </row>
        <row r="295">
          <cell r="F295" t="str">
            <v>39202</v>
          </cell>
          <cell r="G295">
            <v>200170.96000000002</v>
          </cell>
          <cell r="H295">
            <v>-200170.96000000002</v>
          </cell>
          <cell r="I295">
            <v>15607229.449999997</v>
          </cell>
          <cell r="J295">
            <v>5950408.3099999987</v>
          </cell>
          <cell r="K295">
            <v>8864757.9199999999</v>
          </cell>
          <cell r="L295">
            <v>4188369.6699999995</v>
          </cell>
          <cell r="M295">
            <v>5241315.6400000015</v>
          </cell>
          <cell r="N295">
            <v>333528.76</v>
          </cell>
          <cell r="O295">
            <v>206906.63</v>
          </cell>
          <cell r="P295">
            <v>40392516.380000003</v>
          </cell>
        </row>
        <row r="296">
          <cell r="F296" t="str">
            <v>39203</v>
          </cell>
          <cell r="G296">
            <v>82636.06</v>
          </cell>
          <cell r="H296">
            <v>-82636.06</v>
          </cell>
          <cell r="I296">
            <v>5630084.3900000015</v>
          </cell>
          <cell r="J296">
            <v>2130817.4699999997</v>
          </cell>
          <cell r="K296">
            <v>2822873.5700000008</v>
          </cell>
          <cell r="L296">
            <v>942460.67</v>
          </cell>
          <cell r="M296">
            <v>1178569.95</v>
          </cell>
          <cell r="N296">
            <v>37857.320000000007</v>
          </cell>
          <cell r="O296">
            <v>0</v>
          </cell>
          <cell r="P296">
            <v>12742663.370000001</v>
          </cell>
        </row>
        <row r="297">
          <cell r="F297" t="str">
            <v>39204</v>
          </cell>
          <cell r="G297">
            <v>108225.75</v>
          </cell>
          <cell r="H297">
            <v>-108225.75</v>
          </cell>
          <cell r="I297">
            <v>5860035.7900000019</v>
          </cell>
          <cell r="J297">
            <v>2843535.41</v>
          </cell>
          <cell r="K297">
            <v>3704817.7999999993</v>
          </cell>
          <cell r="L297">
            <v>1495114.45</v>
          </cell>
          <cell r="M297">
            <v>1684544.1900000004</v>
          </cell>
          <cell r="N297">
            <v>131736.47</v>
          </cell>
          <cell r="O297">
            <v>125728.12999999998</v>
          </cell>
          <cell r="P297">
            <v>15845512.240000002</v>
          </cell>
        </row>
        <row r="298">
          <cell r="F298" t="str">
            <v>39205</v>
          </cell>
          <cell r="G298">
            <v>57231.100000000013</v>
          </cell>
          <cell r="H298">
            <v>-57231.100000000006</v>
          </cell>
          <cell r="I298">
            <v>5178247.0300000012</v>
          </cell>
          <cell r="J298">
            <v>1921402.6400000004</v>
          </cell>
          <cell r="K298">
            <v>2677608.2399999998</v>
          </cell>
          <cell r="L298">
            <v>996565.88000000012</v>
          </cell>
          <cell r="M298">
            <v>1137724.6100000003</v>
          </cell>
          <cell r="N298">
            <v>9705.5200000000023</v>
          </cell>
          <cell r="O298">
            <v>96283.67</v>
          </cell>
          <cell r="P298">
            <v>12017537.590000002</v>
          </cell>
        </row>
        <row r="299">
          <cell r="F299" t="str">
            <v>39207</v>
          </cell>
          <cell r="G299">
            <v>122020.55000000002</v>
          </cell>
          <cell r="H299">
            <v>-122020.55</v>
          </cell>
          <cell r="I299">
            <v>14953205.760000004</v>
          </cell>
          <cell r="J299">
            <v>5841852.21</v>
          </cell>
          <cell r="K299">
            <v>8146604.2499999981</v>
          </cell>
          <cell r="L299">
            <v>2828807.0500000003</v>
          </cell>
          <cell r="M299">
            <v>3966634.24</v>
          </cell>
          <cell r="N299">
            <v>173533.44999999998</v>
          </cell>
          <cell r="O299">
            <v>32118.589999999997</v>
          </cell>
          <cell r="P299">
            <v>35942755.550000004</v>
          </cell>
        </row>
        <row r="300">
          <cell r="F300" t="str">
            <v>39208</v>
          </cell>
          <cell r="G300">
            <v>211806.49000000002</v>
          </cell>
          <cell r="H300">
            <v>-211806.49</v>
          </cell>
          <cell r="I300">
            <v>19939543.68</v>
          </cell>
          <cell r="J300">
            <v>7346446.1699999971</v>
          </cell>
          <cell r="K300">
            <v>9980605.4800000004</v>
          </cell>
          <cell r="L300">
            <v>3220625.03</v>
          </cell>
          <cell r="M300">
            <v>3762982.2700000005</v>
          </cell>
          <cell r="N300">
            <v>115435.03000000004</v>
          </cell>
          <cell r="O300">
            <v>484176.16</v>
          </cell>
          <cell r="P300">
            <v>44849813.82</v>
          </cell>
        </row>
        <row r="301">
          <cell r="F301" t="str">
            <v>39209</v>
          </cell>
          <cell r="G301">
            <v>73100.92</v>
          </cell>
          <cell r="H301">
            <v>-73100.92</v>
          </cell>
          <cell r="I301">
            <v>4736826.08</v>
          </cell>
          <cell r="J301">
            <v>2087061.8200000003</v>
          </cell>
          <cell r="K301">
            <v>2587040.31</v>
          </cell>
          <cell r="L301">
            <v>1125332.4499999997</v>
          </cell>
          <cell r="M301">
            <v>1820669.3400000003</v>
          </cell>
          <cell r="N301">
            <v>132457.01999999999</v>
          </cell>
          <cell r="O301">
            <v>8737.630000000001</v>
          </cell>
          <cell r="P301">
            <v>12498124.65</v>
          </cell>
        </row>
        <row r="302">
          <cell r="F302" t="str">
            <v>Grand Total</v>
          </cell>
          <cell r="G302">
            <v>56013723.38000001</v>
          </cell>
          <cell r="H302">
            <v>-56013723.380000003</v>
          </cell>
          <cell r="I302">
            <v>4733815820.0700006</v>
          </cell>
          <cell r="J302">
            <v>1779875556.6500001</v>
          </cell>
          <cell r="K302">
            <v>2335146945.750001</v>
          </cell>
          <cell r="L302">
            <v>663399659.66999972</v>
          </cell>
          <cell r="M302">
            <v>1166833649.78</v>
          </cell>
          <cell r="N302">
            <v>28301530.519999996</v>
          </cell>
          <cell r="O302">
            <v>56429579.590000011</v>
          </cell>
          <cell r="P302">
            <v>10763802742.030003</v>
          </cell>
        </row>
      </sheetData>
      <sheetData sheetId="20">
        <row r="6">
          <cell r="F6" t="str">
            <v>01109</v>
          </cell>
          <cell r="G6">
            <v>5721.12</v>
          </cell>
          <cell r="H6">
            <v>-5721.12</v>
          </cell>
          <cell r="I6">
            <v>824293.0199999999</v>
          </cell>
          <cell r="J6">
            <v>266447.40999999997</v>
          </cell>
          <cell r="K6">
            <v>416260.94000000006</v>
          </cell>
          <cell r="L6">
            <v>124038.41999999998</v>
          </cell>
          <cell r="M6">
            <v>222874.90000000002</v>
          </cell>
          <cell r="N6">
            <v>798.32999999999993</v>
          </cell>
          <cell r="O6">
            <v>0</v>
          </cell>
          <cell r="P6">
            <v>1854713.02</v>
          </cell>
        </row>
        <row r="7">
          <cell r="F7" t="str">
            <v>01122</v>
          </cell>
          <cell r="G7">
            <v>375.6</v>
          </cell>
          <cell r="H7">
            <v>-375.6</v>
          </cell>
          <cell r="I7">
            <v>116088.98</v>
          </cell>
          <cell r="J7">
            <v>46668.31</v>
          </cell>
          <cell r="K7">
            <v>75377.19</v>
          </cell>
          <cell r="L7">
            <v>45691.950000000004</v>
          </cell>
          <cell r="M7">
            <v>81570.819999999992</v>
          </cell>
          <cell r="N7">
            <v>0</v>
          </cell>
          <cell r="O7">
            <v>0</v>
          </cell>
          <cell r="P7">
            <v>365397.25</v>
          </cell>
        </row>
        <row r="8">
          <cell r="F8" t="str">
            <v>01147</v>
          </cell>
          <cell r="G8">
            <v>343246.90000000008</v>
          </cell>
          <cell r="H8">
            <v>-343246.9</v>
          </cell>
          <cell r="I8">
            <v>16971607.640000001</v>
          </cell>
          <cell r="J8">
            <v>7310980.1099999994</v>
          </cell>
          <cell r="K8">
            <v>9706682.8000000007</v>
          </cell>
          <cell r="L8">
            <v>3575967.5599999996</v>
          </cell>
          <cell r="M8">
            <v>4262940.38</v>
          </cell>
          <cell r="N8">
            <v>209926.75999999995</v>
          </cell>
          <cell r="O8">
            <v>1749183.5300000003</v>
          </cell>
          <cell r="P8">
            <v>43787288.780000001</v>
          </cell>
        </row>
        <row r="9">
          <cell r="F9" t="str">
            <v>01158</v>
          </cell>
          <cell r="G9">
            <v>17800.28</v>
          </cell>
          <cell r="H9">
            <v>-17800.28</v>
          </cell>
          <cell r="I9">
            <v>1122407.26</v>
          </cell>
          <cell r="J9">
            <v>805071.78</v>
          </cell>
          <cell r="K9">
            <v>791620.7</v>
          </cell>
          <cell r="L9">
            <v>387499.37000000005</v>
          </cell>
          <cell r="M9">
            <v>798195.03</v>
          </cell>
          <cell r="N9">
            <v>4912.4399999999996</v>
          </cell>
          <cell r="O9">
            <v>25965.32</v>
          </cell>
          <cell r="P9">
            <v>3935671.9000000004</v>
          </cell>
        </row>
        <row r="10">
          <cell r="F10" t="str">
            <v>01160</v>
          </cell>
          <cell r="G10">
            <v>0</v>
          </cell>
          <cell r="H10">
            <v>0</v>
          </cell>
          <cell r="I10">
            <v>1757830.4300000002</v>
          </cell>
          <cell r="J10">
            <v>764343.03</v>
          </cell>
          <cell r="K10">
            <v>992625.6599999998</v>
          </cell>
          <cell r="L10">
            <v>323067.47000000003</v>
          </cell>
          <cell r="M10">
            <v>657603.21999999986</v>
          </cell>
          <cell r="N10">
            <v>12432.73</v>
          </cell>
          <cell r="O10">
            <v>644.46</v>
          </cell>
          <cell r="P10">
            <v>4508547</v>
          </cell>
        </row>
        <row r="11">
          <cell r="F11" t="str">
            <v>02250</v>
          </cell>
          <cell r="G11">
            <v>228265.12999999998</v>
          </cell>
          <cell r="H11">
            <v>-228265.13</v>
          </cell>
          <cell r="I11">
            <v>12484757.440000001</v>
          </cell>
          <cell r="J11">
            <v>5499456.0200000014</v>
          </cell>
          <cell r="K11">
            <v>7013950.2299999977</v>
          </cell>
          <cell r="L11">
            <v>2189756.06</v>
          </cell>
          <cell r="M11">
            <v>2871909.2100000004</v>
          </cell>
          <cell r="N11">
            <v>136158.48999999996</v>
          </cell>
          <cell r="O11">
            <v>67645.990000000005</v>
          </cell>
          <cell r="P11">
            <v>30263633.439999994</v>
          </cell>
        </row>
        <row r="12">
          <cell r="F12" t="str">
            <v>02420</v>
          </cell>
          <cell r="G12">
            <v>37186.01</v>
          </cell>
          <cell r="H12">
            <v>-37186.01</v>
          </cell>
          <cell r="I12">
            <v>2951182.7100000014</v>
          </cell>
          <cell r="J12">
            <v>1444498.0800000003</v>
          </cell>
          <cell r="K12">
            <v>1611569.36</v>
          </cell>
          <cell r="L12">
            <v>701264.78</v>
          </cell>
          <cell r="M12">
            <v>732344.7</v>
          </cell>
          <cell r="N12">
            <v>66981.149999999994</v>
          </cell>
          <cell r="O12">
            <v>2199.52</v>
          </cell>
          <cell r="P12">
            <v>7510040.3000000026</v>
          </cell>
        </row>
        <row r="13">
          <cell r="F13" t="str">
            <v>03017</v>
          </cell>
          <cell r="G13">
            <v>508807.91999999993</v>
          </cell>
          <cell r="H13">
            <v>-508807.92000000004</v>
          </cell>
          <cell r="I13">
            <v>79768071.920000002</v>
          </cell>
          <cell r="J13">
            <v>27673796.499999996</v>
          </cell>
          <cell r="K13">
            <v>42023715.069999993</v>
          </cell>
          <cell r="L13">
            <v>15615794.190000003</v>
          </cell>
          <cell r="M13">
            <v>20704612.309999999</v>
          </cell>
          <cell r="N13">
            <v>586155.62999999977</v>
          </cell>
          <cell r="O13">
            <v>646836.82000000007</v>
          </cell>
          <cell r="P13">
            <v>187018982.44</v>
          </cell>
        </row>
        <row r="14">
          <cell r="F14" t="str">
            <v>03050</v>
          </cell>
          <cell r="G14">
            <v>0</v>
          </cell>
          <cell r="H14">
            <v>0</v>
          </cell>
          <cell r="I14">
            <v>599296.54</v>
          </cell>
          <cell r="J14">
            <v>271015.57999999996</v>
          </cell>
          <cell r="K14">
            <v>343920.89000000013</v>
          </cell>
          <cell r="L14">
            <v>212624.34</v>
          </cell>
          <cell r="M14">
            <v>208575.45</v>
          </cell>
          <cell r="N14">
            <v>1948.12</v>
          </cell>
          <cell r="O14">
            <v>91434.61</v>
          </cell>
          <cell r="P14">
            <v>1728815.5300000005</v>
          </cell>
        </row>
        <row r="15">
          <cell r="F15" t="str">
            <v>03052</v>
          </cell>
          <cell r="G15">
            <v>131219.88</v>
          </cell>
          <cell r="H15">
            <v>-131219.88</v>
          </cell>
          <cell r="I15">
            <v>7127259.0300000012</v>
          </cell>
          <cell r="J15">
            <v>2981992.0799999996</v>
          </cell>
          <cell r="K15">
            <v>3977799.3299999996</v>
          </cell>
          <cell r="L15">
            <v>1156661.5200000003</v>
          </cell>
          <cell r="M15">
            <v>1745393.75</v>
          </cell>
          <cell r="N15">
            <v>71569.819999999978</v>
          </cell>
          <cell r="O15">
            <v>272084.10000000003</v>
          </cell>
          <cell r="P15">
            <v>17332759.630000003</v>
          </cell>
        </row>
        <row r="16">
          <cell r="F16" t="str">
            <v>03053</v>
          </cell>
          <cell r="G16">
            <v>55400.1</v>
          </cell>
          <cell r="H16">
            <v>-55400.1</v>
          </cell>
          <cell r="I16">
            <v>4681684.6400000006</v>
          </cell>
          <cell r="J16">
            <v>1701255.5299999998</v>
          </cell>
          <cell r="K16">
            <v>2477570.37</v>
          </cell>
          <cell r="L16">
            <v>905858.0299999998</v>
          </cell>
          <cell r="M16">
            <v>1304323.2699999998</v>
          </cell>
          <cell r="N16">
            <v>36500.42</v>
          </cell>
          <cell r="O16">
            <v>102683</v>
          </cell>
          <cell r="P16">
            <v>11209875.259999998</v>
          </cell>
        </row>
        <row r="17">
          <cell r="F17" t="str">
            <v>03116</v>
          </cell>
          <cell r="G17">
            <v>150104.37</v>
          </cell>
          <cell r="H17">
            <v>-150104.37</v>
          </cell>
          <cell r="I17">
            <v>13392892.980000002</v>
          </cell>
          <cell r="J17">
            <v>5597538.2600000016</v>
          </cell>
          <cell r="K17">
            <v>7864847.7400000012</v>
          </cell>
          <cell r="L17">
            <v>2458003.71</v>
          </cell>
          <cell r="M17">
            <v>2793135.7499999991</v>
          </cell>
          <cell r="N17">
            <v>120644.22</v>
          </cell>
          <cell r="O17">
            <v>195130.14</v>
          </cell>
          <cell r="P17">
            <v>32422192.800000004</v>
          </cell>
        </row>
        <row r="18">
          <cell r="F18" t="str">
            <v>03400</v>
          </cell>
          <cell r="G18">
            <v>307950.76999999996</v>
          </cell>
          <cell r="H18">
            <v>-307950.77</v>
          </cell>
          <cell r="I18">
            <v>55567977.189999998</v>
          </cell>
          <cell r="J18">
            <v>20518265.709999997</v>
          </cell>
          <cell r="K18">
            <v>28494599.130000003</v>
          </cell>
          <cell r="L18">
            <v>7598952.5900000026</v>
          </cell>
          <cell r="M18">
            <v>16829690.779999997</v>
          </cell>
          <cell r="N18">
            <v>663955.9700000002</v>
          </cell>
          <cell r="O18">
            <v>2636294.9299999997</v>
          </cell>
          <cell r="P18">
            <v>132309736.30000001</v>
          </cell>
        </row>
        <row r="19">
          <cell r="F19" t="str">
            <v>04019</v>
          </cell>
          <cell r="G19">
            <v>72076.640000000014</v>
          </cell>
          <cell r="H19">
            <v>-72076.639999999999</v>
          </cell>
          <cell r="I19">
            <v>3318743.64</v>
          </cell>
          <cell r="J19">
            <v>1593705.8099999998</v>
          </cell>
          <cell r="K19">
            <v>1972552.27</v>
          </cell>
          <cell r="L19">
            <v>816156.78</v>
          </cell>
          <cell r="M19">
            <v>1248551.8700000001</v>
          </cell>
          <cell r="N19">
            <v>32693.850000000002</v>
          </cell>
          <cell r="O19">
            <v>0</v>
          </cell>
          <cell r="P19">
            <v>8982404.2200000007</v>
          </cell>
        </row>
        <row r="20">
          <cell r="F20" t="str">
            <v>04069</v>
          </cell>
          <cell r="G20">
            <v>0</v>
          </cell>
          <cell r="H20">
            <v>0</v>
          </cell>
          <cell r="I20">
            <v>93528.89</v>
          </cell>
          <cell r="J20">
            <v>16430.98</v>
          </cell>
          <cell r="K20">
            <v>44076.36</v>
          </cell>
          <cell r="L20">
            <v>5562.89</v>
          </cell>
          <cell r="M20">
            <v>47660.970000000008</v>
          </cell>
          <cell r="N20">
            <v>1595.81</v>
          </cell>
          <cell r="O20">
            <v>0</v>
          </cell>
          <cell r="P20">
            <v>208855.9</v>
          </cell>
        </row>
        <row r="21">
          <cell r="F21" t="str">
            <v>04127</v>
          </cell>
          <cell r="G21">
            <v>50846.12000000001</v>
          </cell>
          <cell r="H21">
            <v>-50846.119999999995</v>
          </cell>
          <cell r="I21">
            <v>1647113.0299999993</v>
          </cell>
          <cell r="J21">
            <v>779741.94</v>
          </cell>
          <cell r="K21">
            <v>1013286.9100000005</v>
          </cell>
          <cell r="L21">
            <v>229492.48000000001</v>
          </cell>
          <cell r="M21">
            <v>663961.64</v>
          </cell>
          <cell r="N21">
            <v>18792.330000000002</v>
          </cell>
          <cell r="O21">
            <v>209896.13</v>
          </cell>
          <cell r="P21">
            <v>4562284.46</v>
          </cell>
        </row>
        <row r="22">
          <cell r="F22" t="str">
            <v>04129</v>
          </cell>
          <cell r="G22">
            <v>148955.63999999998</v>
          </cell>
          <cell r="H22">
            <v>-148955.64000000001</v>
          </cell>
          <cell r="I22">
            <v>6935583.4499999993</v>
          </cell>
          <cell r="J22">
            <v>3183389.8800000008</v>
          </cell>
          <cell r="K22">
            <v>3863836.8299999987</v>
          </cell>
          <cell r="L22">
            <v>1358703.7300000002</v>
          </cell>
          <cell r="M22">
            <v>1932005.4299999995</v>
          </cell>
          <cell r="N22">
            <v>120704.75</v>
          </cell>
          <cell r="O22">
            <v>0</v>
          </cell>
          <cell r="P22">
            <v>17394224.069999997</v>
          </cell>
        </row>
        <row r="23">
          <cell r="F23" t="str">
            <v>04222</v>
          </cell>
          <cell r="G23">
            <v>117794.02</v>
          </cell>
          <cell r="H23">
            <v>-117794.02</v>
          </cell>
          <cell r="I23">
            <v>6910537.2700000005</v>
          </cell>
          <cell r="J23">
            <v>2648790.1800000006</v>
          </cell>
          <cell r="K23">
            <v>3652812.2500000009</v>
          </cell>
          <cell r="L23">
            <v>1287509.68</v>
          </cell>
          <cell r="M23">
            <v>1749670.4</v>
          </cell>
          <cell r="N23">
            <v>133432.04</v>
          </cell>
          <cell r="O23">
            <v>193226.82</v>
          </cell>
          <cell r="P23">
            <v>16575978.640000002</v>
          </cell>
        </row>
        <row r="24">
          <cell r="F24" t="str">
            <v>04228</v>
          </cell>
          <cell r="G24">
            <v>98136.55</v>
          </cell>
          <cell r="H24">
            <v>-98136.55</v>
          </cell>
          <cell r="I24">
            <v>6062340.2400000002</v>
          </cell>
          <cell r="J24">
            <v>2811294.6400000006</v>
          </cell>
          <cell r="K24">
            <v>3430278.83</v>
          </cell>
          <cell r="L24">
            <v>919862.00000000012</v>
          </cell>
          <cell r="M24">
            <v>1569573.2699999998</v>
          </cell>
          <cell r="N24">
            <v>142160.46</v>
          </cell>
          <cell r="O24">
            <v>25159</v>
          </cell>
          <cell r="P24">
            <v>14960668.440000001</v>
          </cell>
        </row>
        <row r="25">
          <cell r="F25" t="str">
            <v>04246</v>
          </cell>
          <cell r="G25">
            <v>460623.61999999988</v>
          </cell>
          <cell r="H25">
            <v>-460623.62</v>
          </cell>
          <cell r="I25">
            <v>38559122.660000004</v>
          </cell>
          <cell r="J25">
            <v>14866587.950000001</v>
          </cell>
          <cell r="K25">
            <v>20481993.070000015</v>
          </cell>
          <cell r="L25">
            <v>6329564.0700000003</v>
          </cell>
          <cell r="M25">
            <v>7869762.2100000009</v>
          </cell>
          <cell r="N25">
            <v>461971.84000000008</v>
          </cell>
          <cell r="O25">
            <v>307736.68</v>
          </cell>
          <cell r="P25">
            <v>88876738.480000049</v>
          </cell>
        </row>
        <row r="26">
          <cell r="F26" t="str">
            <v>05121</v>
          </cell>
          <cell r="G26">
            <v>246806.28000000006</v>
          </cell>
          <cell r="H26">
            <v>-246806.28</v>
          </cell>
          <cell r="I26">
            <v>18287710.330000006</v>
          </cell>
          <cell r="J26">
            <v>7716451.830000001</v>
          </cell>
          <cell r="K26">
            <v>9917629.5999999959</v>
          </cell>
          <cell r="L26">
            <v>2171439.9800000004</v>
          </cell>
          <cell r="M26">
            <v>4614701.1399999997</v>
          </cell>
          <cell r="N26">
            <v>185058.26</v>
          </cell>
          <cell r="O26">
            <v>267381.03000000003</v>
          </cell>
          <cell r="P26">
            <v>43160372.170000009</v>
          </cell>
        </row>
        <row r="27">
          <cell r="F27" t="str">
            <v>05313</v>
          </cell>
          <cell r="G27">
            <v>22746.530000000002</v>
          </cell>
          <cell r="H27">
            <v>-22746.53</v>
          </cell>
          <cell r="I27">
            <v>1472565.44</v>
          </cell>
          <cell r="J27">
            <v>629879.28000000014</v>
          </cell>
          <cell r="K27">
            <v>794057.18</v>
          </cell>
          <cell r="L27">
            <v>210037.39</v>
          </cell>
          <cell r="M27">
            <v>504530.69000000006</v>
          </cell>
          <cell r="N27">
            <v>41240</v>
          </cell>
          <cell r="O27">
            <v>15847.33</v>
          </cell>
          <cell r="P27">
            <v>3668157.3100000005</v>
          </cell>
        </row>
        <row r="28">
          <cell r="F28" t="str">
            <v>05323</v>
          </cell>
          <cell r="G28">
            <v>136874.68999999997</v>
          </cell>
          <cell r="H28">
            <v>-136874.69</v>
          </cell>
          <cell r="I28">
            <v>12822924.249999998</v>
          </cell>
          <cell r="J28">
            <v>4920978.2499999991</v>
          </cell>
          <cell r="K28">
            <v>6857419.8999999985</v>
          </cell>
          <cell r="L28">
            <v>1747029.7300000002</v>
          </cell>
          <cell r="M28">
            <v>3086120.23</v>
          </cell>
          <cell r="N28">
            <v>94659.01</v>
          </cell>
          <cell r="O28">
            <v>402013.77999999985</v>
          </cell>
          <cell r="P28">
            <v>29931145.149999999</v>
          </cell>
        </row>
        <row r="29">
          <cell r="F29" t="str">
            <v>05401</v>
          </cell>
          <cell r="G29">
            <v>85594.1</v>
          </cell>
          <cell r="H29">
            <v>-85594.1</v>
          </cell>
          <cell r="I29">
            <v>3071051.78</v>
          </cell>
          <cell r="J29">
            <v>1629216.1800000002</v>
          </cell>
          <cell r="K29">
            <v>1920273.7299999988</v>
          </cell>
          <cell r="L29">
            <v>497959.39</v>
          </cell>
          <cell r="M29">
            <v>1154804.0900000001</v>
          </cell>
          <cell r="N29">
            <v>56546.73</v>
          </cell>
          <cell r="O29">
            <v>14707.93</v>
          </cell>
          <cell r="P29">
            <v>8344559.8299999982</v>
          </cell>
        </row>
        <row r="30">
          <cell r="F30" t="str">
            <v>05402</v>
          </cell>
          <cell r="G30">
            <v>183617.87</v>
          </cell>
          <cell r="H30">
            <v>-183617.87</v>
          </cell>
          <cell r="I30">
            <v>5712011.0499999998</v>
          </cell>
          <cell r="J30">
            <v>3315848.6200000006</v>
          </cell>
          <cell r="K30">
            <v>3608426.65</v>
          </cell>
          <cell r="L30">
            <v>957859.45000000007</v>
          </cell>
          <cell r="M30">
            <v>13994527.130000005</v>
          </cell>
          <cell r="N30">
            <v>117162.13999999997</v>
          </cell>
          <cell r="O30">
            <v>141284.60999999999</v>
          </cell>
          <cell r="P30">
            <v>27847119.650000006</v>
          </cell>
        </row>
        <row r="31">
          <cell r="F31" t="str">
            <v>06037</v>
          </cell>
          <cell r="G31">
            <v>511767.30999999994</v>
          </cell>
          <cell r="H31">
            <v>-511767.31</v>
          </cell>
          <cell r="I31">
            <v>112699496.20000002</v>
          </cell>
          <cell r="J31">
            <v>46754035.800000004</v>
          </cell>
          <cell r="K31">
            <v>59775306.060000002</v>
          </cell>
          <cell r="L31">
            <v>16294958.790000003</v>
          </cell>
          <cell r="M31">
            <v>24442474.830000002</v>
          </cell>
          <cell r="N31">
            <v>803278.84000000043</v>
          </cell>
          <cell r="O31">
            <v>424292.56</v>
          </cell>
          <cell r="P31">
            <v>261193843.08000004</v>
          </cell>
        </row>
        <row r="32">
          <cell r="F32" t="str">
            <v>06098</v>
          </cell>
          <cell r="G32">
            <v>0</v>
          </cell>
          <cell r="H32">
            <v>0</v>
          </cell>
          <cell r="I32">
            <v>7550393.1399999987</v>
          </cell>
          <cell r="J32">
            <v>2772813.43</v>
          </cell>
          <cell r="K32">
            <v>4161981.8499999996</v>
          </cell>
          <cell r="L32">
            <v>506139.63999999984</v>
          </cell>
          <cell r="M32">
            <v>3434102.86</v>
          </cell>
          <cell r="N32">
            <v>48222.409999999982</v>
          </cell>
          <cell r="O32">
            <v>42318.93</v>
          </cell>
          <cell r="P32">
            <v>18515972.259999998</v>
          </cell>
        </row>
        <row r="33">
          <cell r="F33" t="str">
            <v>06101</v>
          </cell>
          <cell r="G33">
            <v>0</v>
          </cell>
          <cell r="H33">
            <v>0</v>
          </cell>
          <cell r="I33">
            <v>7234313.8300000001</v>
          </cell>
          <cell r="J33">
            <v>2326438.71</v>
          </cell>
          <cell r="K33">
            <v>3722373.32</v>
          </cell>
          <cell r="L33">
            <v>884435.25999999989</v>
          </cell>
          <cell r="M33">
            <v>2228414.3499999996</v>
          </cell>
          <cell r="N33">
            <v>42529.479999999996</v>
          </cell>
          <cell r="O33">
            <v>18864.919999999998</v>
          </cell>
          <cell r="P33">
            <v>16457369.869999999</v>
          </cell>
        </row>
        <row r="34">
          <cell r="F34" t="str">
            <v>06103</v>
          </cell>
          <cell r="G34">
            <v>0</v>
          </cell>
          <cell r="H34">
            <v>0</v>
          </cell>
          <cell r="I34">
            <v>623768.76</v>
          </cell>
          <cell r="J34">
            <v>268942.67</v>
          </cell>
          <cell r="K34">
            <v>373244.15999999997</v>
          </cell>
          <cell r="L34">
            <v>107475.32</v>
          </cell>
          <cell r="M34">
            <v>393508.29</v>
          </cell>
          <cell r="N34">
            <v>2113.62</v>
          </cell>
          <cell r="O34">
            <v>11719.150000000001</v>
          </cell>
          <cell r="P34">
            <v>1780771.97</v>
          </cell>
        </row>
        <row r="35">
          <cell r="F35" t="str">
            <v>06112</v>
          </cell>
          <cell r="G35">
            <v>117817.41000000002</v>
          </cell>
          <cell r="H35">
            <v>-117817.41</v>
          </cell>
          <cell r="I35">
            <v>13295893.660000008</v>
          </cell>
          <cell r="J35">
            <v>5666934.6000000015</v>
          </cell>
          <cell r="K35">
            <v>7444421.1599999992</v>
          </cell>
          <cell r="L35">
            <v>1406828.1099999999</v>
          </cell>
          <cell r="M35">
            <v>3936621.7100000004</v>
          </cell>
          <cell r="N35">
            <v>76846.58</v>
          </cell>
          <cell r="O35">
            <v>126266.25</v>
          </cell>
          <cell r="P35">
            <v>31953812.070000008</v>
          </cell>
        </row>
        <row r="36">
          <cell r="F36" t="str">
            <v>06114</v>
          </cell>
          <cell r="G36">
            <v>1251557.6700000004</v>
          </cell>
          <cell r="H36">
            <v>-1251557.67</v>
          </cell>
          <cell r="I36">
            <v>131876264.33999996</v>
          </cell>
          <cell r="J36">
            <v>40515378.629999995</v>
          </cell>
          <cell r="K36">
            <v>62846974.420000054</v>
          </cell>
          <cell r="L36">
            <v>14469798.239999998</v>
          </cell>
          <cell r="M36">
            <v>38772173.879999995</v>
          </cell>
          <cell r="N36">
            <v>271809.50999999995</v>
          </cell>
          <cell r="O36">
            <v>4325061.9700000007</v>
          </cell>
          <cell r="P36">
            <v>293077460.99000001</v>
          </cell>
        </row>
        <row r="37">
          <cell r="F37" t="str">
            <v>06117</v>
          </cell>
          <cell r="G37">
            <v>381474.57999999996</v>
          </cell>
          <cell r="H37">
            <v>-381474.58</v>
          </cell>
          <cell r="I37">
            <v>30941605.280000005</v>
          </cell>
          <cell r="J37">
            <v>12585897.77</v>
          </cell>
          <cell r="K37">
            <v>16104864.82</v>
          </cell>
          <cell r="L37">
            <v>2775628.6500000004</v>
          </cell>
          <cell r="M37">
            <v>6150104.9299999997</v>
          </cell>
          <cell r="N37">
            <v>99741.15</v>
          </cell>
          <cell r="O37">
            <v>163924.27000000002</v>
          </cell>
          <cell r="P37">
            <v>68821766.870000005</v>
          </cell>
        </row>
        <row r="38">
          <cell r="F38" t="str">
            <v>06119</v>
          </cell>
          <cell r="G38">
            <v>166393.67000000004</v>
          </cell>
          <cell r="H38">
            <v>-166393.66999999998</v>
          </cell>
          <cell r="I38">
            <v>60578567.940000013</v>
          </cell>
          <cell r="J38">
            <v>19033815.440000001</v>
          </cell>
          <cell r="K38">
            <v>29919939.360000014</v>
          </cell>
          <cell r="L38">
            <v>7534408.7599999998</v>
          </cell>
          <cell r="M38">
            <v>22914825.949999999</v>
          </cell>
          <cell r="N38">
            <v>433186.98000000004</v>
          </cell>
          <cell r="O38">
            <v>768765.07</v>
          </cell>
          <cell r="P38">
            <v>141183509.5</v>
          </cell>
        </row>
        <row r="39">
          <cell r="F39" t="str">
            <v>06122</v>
          </cell>
          <cell r="G39">
            <v>0</v>
          </cell>
          <cell r="H39">
            <v>0</v>
          </cell>
          <cell r="I39">
            <v>8763378.2100000046</v>
          </cell>
          <cell r="J39">
            <v>2086753.7599999998</v>
          </cell>
          <cell r="K39">
            <v>3898823.7499999991</v>
          </cell>
          <cell r="L39">
            <v>1041312.6</v>
          </cell>
          <cell r="M39">
            <v>7218896.4000000004</v>
          </cell>
          <cell r="N39">
            <v>79670.74000000002</v>
          </cell>
          <cell r="O39">
            <v>89396.49</v>
          </cell>
          <cell r="P39">
            <v>23178231.949999999</v>
          </cell>
        </row>
        <row r="40">
          <cell r="F40" t="str">
            <v>07002</v>
          </cell>
          <cell r="G40">
            <v>75938.78</v>
          </cell>
          <cell r="H40">
            <v>-75938.78</v>
          </cell>
          <cell r="I40">
            <v>2072317.6899999995</v>
          </cell>
          <cell r="J40">
            <v>862268.38000000012</v>
          </cell>
          <cell r="K40">
            <v>1154147.3799999999</v>
          </cell>
          <cell r="L40">
            <v>429658.45000000007</v>
          </cell>
          <cell r="M40">
            <v>1131144.07</v>
          </cell>
          <cell r="N40">
            <v>48822.590000000004</v>
          </cell>
          <cell r="O40">
            <v>32193.65</v>
          </cell>
          <cell r="P40">
            <v>5730552.21</v>
          </cell>
        </row>
        <row r="41">
          <cell r="F41" t="str">
            <v>07035</v>
          </cell>
          <cell r="G41">
            <v>0</v>
          </cell>
          <cell r="H41">
            <v>0</v>
          </cell>
          <cell r="I41">
            <v>195483.29</v>
          </cell>
          <cell r="J41">
            <v>100654.25</v>
          </cell>
          <cell r="K41">
            <v>115402.36</v>
          </cell>
          <cell r="L41">
            <v>45130.61</v>
          </cell>
          <cell r="M41">
            <v>67612.87000000001</v>
          </cell>
          <cell r="N41">
            <v>4610.7999999999993</v>
          </cell>
          <cell r="O41">
            <v>12440.24</v>
          </cell>
          <cell r="P41">
            <v>541334.42000000004</v>
          </cell>
        </row>
        <row r="42">
          <cell r="F42" t="str">
            <v>08122</v>
          </cell>
          <cell r="G42">
            <v>539607.83999999985</v>
          </cell>
          <cell r="H42">
            <v>-539607.84</v>
          </cell>
          <cell r="I42">
            <v>30927746.049999993</v>
          </cell>
          <cell r="J42">
            <v>12949236.889999997</v>
          </cell>
          <cell r="K42">
            <v>17015221.439999998</v>
          </cell>
          <cell r="L42">
            <v>5592482.049999998</v>
          </cell>
          <cell r="M42">
            <v>8124477.1000000006</v>
          </cell>
          <cell r="N42">
            <v>218318.98</v>
          </cell>
          <cell r="O42">
            <v>466371.47999999992</v>
          </cell>
          <cell r="P42">
            <v>75293853.989999995</v>
          </cell>
        </row>
        <row r="43">
          <cell r="F43" t="str">
            <v>08130</v>
          </cell>
          <cell r="G43">
            <v>18255.03</v>
          </cell>
          <cell r="H43">
            <v>-18255.03</v>
          </cell>
          <cell r="I43">
            <v>2432712.7000000002</v>
          </cell>
          <cell r="J43">
            <v>1171278.6200000001</v>
          </cell>
          <cell r="K43">
            <v>1472833.3100000003</v>
          </cell>
          <cell r="L43">
            <v>461892.30000000005</v>
          </cell>
          <cell r="M43">
            <v>1234571.4499999997</v>
          </cell>
          <cell r="N43">
            <v>4526.99</v>
          </cell>
          <cell r="O43">
            <v>26230.690000000002</v>
          </cell>
          <cell r="P43">
            <v>6804046.0600000015</v>
          </cell>
        </row>
        <row r="44">
          <cell r="F44" t="str">
            <v>08401</v>
          </cell>
          <cell r="G44">
            <v>28544.38</v>
          </cell>
          <cell r="H44">
            <v>-28544.38</v>
          </cell>
          <cell r="I44">
            <v>5183190.33</v>
          </cell>
          <cell r="J44">
            <v>2412739.3899999997</v>
          </cell>
          <cell r="K44">
            <v>3120920.5599999987</v>
          </cell>
          <cell r="L44">
            <v>1015021.2799999999</v>
          </cell>
          <cell r="M44">
            <v>1591518.4799999997</v>
          </cell>
          <cell r="N44">
            <v>21393.380000000005</v>
          </cell>
          <cell r="O44">
            <v>85052.06</v>
          </cell>
          <cell r="P44">
            <v>13429835.479999999</v>
          </cell>
        </row>
        <row r="45">
          <cell r="F45" t="str">
            <v>08402</v>
          </cell>
          <cell r="G45">
            <v>0</v>
          </cell>
          <cell r="H45">
            <v>0</v>
          </cell>
          <cell r="I45">
            <v>3351556.27</v>
          </cell>
          <cell r="J45">
            <v>998526.79999999981</v>
          </cell>
          <cell r="K45">
            <v>1740246.2599999998</v>
          </cell>
          <cell r="L45">
            <v>263596.19999999995</v>
          </cell>
          <cell r="M45">
            <v>2527235.04</v>
          </cell>
          <cell r="N45">
            <v>47184.010000000009</v>
          </cell>
          <cell r="O45">
            <v>158798.75000000006</v>
          </cell>
          <cell r="P45">
            <v>9087143.3300000001</v>
          </cell>
        </row>
        <row r="46">
          <cell r="F46" t="str">
            <v>08404</v>
          </cell>
          <cell r="G46">
            <v>2531918.0900000003</v>
          </cell>
          <cell r="H46">
            <v>-2531918.0900000003</v>
          </cell>
          <cell r="I46">
            <v>9610349.8399999999</v>
          </cell>
          <cell r="J46">
            <v>6360445.9500000002</v>
          </cell>
          <cell r="K46">
            <v>6929723.7800000012</v>
          </cell>
          <cell r="L46">
            <v>1727292.3100000003</v>
          </cell>
          <cell r="M46">
            <v>3304839.2799999993</v>
          </cell>
          <cell r="N46">
            <v>66956.540000000008</v>
          </cell>
          <cell r="O46">
            <v>141124.53999999998</v>
          </cell>
          <cell r="P46">
            <v>28140732.239999995</v>
          </cell>
        </row>
        <row r="47">
          <cell r="F47" t="str">
            <v>08458</v>
          </cell>
          <cell r="G47">
            <v>299166.05999999988</v>
          </cell>
          <cell r="H47">
            <v>-299166.06</v>
          </cell>
          <cell r="I47">
            <v>23202859.459999997</v>
          </cell>
          <cell r="J47">
            <v>8625710.5000000019</v>
          </cell>
          <cell r="K47">
            <v>12255138.039999995</v>
          </cell>
          <cell r="L47">
            <v>3559080.63</v>
          </cell>
          <cell r="M47">
            <v>5816971.5699999994</v>
          </cell>
          <cell r="N47">
            <v>236573.38999999996</v>
          </cell>
          <cell r="O47">
            <v>166132.10999999999</v>
          </cell>
          <cell r="P47">
            <v>53862465.700000003</v>
          </cell>
        </row>
        <row r="48">
          <cell r="F48" t="str">
            <v>09013</v>
          </cell>
          <cell r="G48">
            <v>17396.14</v>
          </cell>
          <cell r="H48">
            <v>-17396.14</v>
          </cell>
          <cell r="I48">
            <v>963140.98999999987</v>
          </cell>
          <cell r="J48">
            <v>683298.69999999984</v>
          </cell>
          <cell r="K48">
            <v>649612.07000000018</v>
          </cell>
          <cell r="L48">
            <v>223217.79</v>
          </cell>
          <cell r="M48">
            <v>780524.77000000014</v>
          </cell>
          <cell r="N48">
            <v>9837.02</v>
          </cell>
          <cell r="O48">
            <v>14742.47</v>
          </cell>
          <cell r="P48">
            <v>3324373.81</v>
          </cell>
        </row>
        <row r="49">
          <cell r="F49" t="str">
            <v>09075</v>
          </cell>
          <cell r="G49">
            <v>90427.280000000013</v>
          </cell>
          <cell r="H49">
            <v>-90427.28</v>
          </cell>
          <cell r="I49">
            <v>3418053.8599999994</v>
          </cell>
          <cell r="J49">
            <v>1689581.5299999998</v>
          </cell>
          <cell r="K49">
            <v>2114747.3199999998</v>
          </cell>
          <cell r="L49">
            <v>792109.71999999986</v>
          </cell>
          <cell r="M49">
            <v>1340936.2299999997</v>
          </cell>
          <cell r="N49">
            <v>118997.40999999999</v>
          </cell>
          <cell r="O49">
            <v>48050.880000000005</v>
          </cell>
          <cell r="P49">
            <v>9522476.9499999993</v>
          </cell>
        </row>
        <row r="50">
          <cell r="F50" t="str">
            <v>09102</v>
          </cell>
          <cell r="G50">
            <v>893.18</v>
          </cell>
          <cell r="H50">
            <v>-893.18</v>
          </cell>
          <cell r="I50">
            <v>118127</v>
          </cell>
          <cell r="J50">
            <v>122160.45</v>
          </cell>
          <cell r="K50">
            <v>132393.30000000002</v>
          </cell>
          <cell r="L50">
            <v>63798.6</v>
          </cell>
          <cell r="M50">
            <v>184725.40000000005</v>
          </cell>
          <cell r="N50">
            <v>10597.39</v>
          </cell>
          <cell r="O50">
            <v>0</v>
          </cell>
          <cell r="P50">
            <v>631802.14</v>
          </cell>
        </row>
        <row r="51">
          <cell r="F51" t="str">
            <v>09206</v>
          </cell>
          <cell r="G51">
            <v>282110.25</v>
          </cell>
          <cell r="H51">
            <v>-282110.25</v>
          </cell>
          <cell r="I51">
            <v>26866291.629999988</v>
          </cell>
          <cell r="J51">
            <v>10470591.030000001</v>
          </cell>
          <cell r="K51">
            <v>14398682.180000002</v>
          </cell>
          <cell r="L51">
            <v>3982400.8099999996</v>
          </cell>
          <cell r="M51">
            <v>4598266.4200000009</v>
          </cell>
          <cell r="N51">
            <v>160913.86000000004</v>
          </cell>
          <cell r="O51">
            <v>615011.71000000008</v>
          </cell>
          <cell r="P51">
            <v>61092157.639999993</v>
          </cell>
        </row>
        <row r="52">
          <cell r="F52" t="str">
            <v>09207</v>
          </cell>
          <cell r="G52">
            <v>30171.3</v>
          </cell>
          <cell r="H52">
            <v>-30171.3</v>
          </cell>
          <cell r="I52">
            <v>829086.48999999987</v>
          </cell>
          <cell r="J52">
            <v>345957.35</v>
          </cell>
          <cell r="K52">
            <v>439520.55</v>
          </cell>
          <cell r="L52">
            <v>258447.43999999997</v>
          </cell>
          <cell r="M52">
            <v>251173.38</v>
          </cell>
          <cell r="N52">
            <v>21598.22</v>
          </cell>
          <cell r="O52">
            <v>6132.44</v>
          </cell>
          <cell r="P52">
            <v>2151915.87</v>
          </cell>
        </row>
        <row r="53">
          <cell r="F53" t="str">
            <v>09209</v>
          </cell>
          <cell r="G53">
            <v>70107.77</v>
          </cell>
          <cell r="H53">
            <v>-70107.77</v>
          </cell>
          <cell r="I53">
            <v>1433311.19</v>
          </cell>
          <cell r="J53">
            <v>643424.13</v>
          </cell>
          <cell r="K53">
            <v>795825.6599999998</v>
          </cell>
          <cell r="L53">
            <v>299069.26999999996</v>
          </cell>
          <cell r="M53">
            <v>947636.00999999978</v>
          </cell>
          <cell r="N53">
            <v>32564.129999999997</v>
          </cell>
          <cell r="O53">
            <v>0</v>
          </cell>
          <cell r="P53">
            <v>4151830.3899999992</v>
          </cell>
        </row>
        <row r="54">
          <cell r="F54" t="str">
            <v>10003</v>
          </cell>
          <cell r="G54">
            <v>510.12</v>
          </cell>
          <cell r="H54">
            <v>-510.12</v>
          </cell>
          <cell r="I54">
            <v>217827.49</v>
          </cell>
          <cell r="J54">
            <v>176698.16</v>
          </cell>
          <cell r="K54">
            <v>180455.67999999996</v>
          </cell>
          <cell r="L54">
            <v>57028.11</v>
          </cell>
          <cell r="M54">
            <v>386633.56000000006</v>
          </cell>
          <cell r="N54">
            <v>6157.67</v>
          </cell>
          <cell r="O54">
            <v>0</v>
          </cell>
          <cell r="P54">
            <v>1024800.67</v>
          </cell>
        </row>
        <row r="55">
          <cell r="F55" t="str">
            <v>10050</v>
          </cell>
          <cell r="G55">
            <v>18808.16</v>
          </cell>
          <cell r="H55">
            <v>-18808.16</v>
          </cell>
          <cell r="I55">
            <v>1128294.2299999997</v>
          </cell>
          <cell r="J55">
            <v>495214.57</v>
          </cell>
          <cell r="K55">
            <v>643453.70000000007</v>
          </cell>
          <cell r="L55">
            <v>202330.30000000002</v>
          </cell>
          <cell r="M55">
            <v>434285.89</v>
          </cell>
          <cell r="N55">
            <v>11756.279999999999</v>
          </cell>
          <cell r="O55">
            <v>0</v>
          </cell>
          <cell r="P55">
            <v>2915334.9699999997</v>
          </cell>
        </row>
        <row r="56">
          <cell r="F56" t="str">
            <v>10065</v>
          </cell>
          <cell r="G56">
            <v>1620.39</v>
          </cell>
          <cell r="H56">
            <v>-1620.39</v>
          </cell>
          <cell r="I56">
            <v>316213.37</v>
          </cell>
          <cell r="J56">
            <v>187359.76</v>
          </cell>
          <cell r="K56">
            <v>161634.92000000001</v>
          </cell>
          <cell r="L56">
            <v>75188.099999999991</v>
          </cell>
          <cell r="M56">
            <v>357163.37000000005</v>
          </cell>
          <cell r="N56">
            <v>4178.8600000000006</v>
          </cell>
          <cell r="O56">
            <v>0</v>
          </cell>
          <cell r="P56">
            <v>1101738.3800000001</v>
          </cell>
        </row>
        <row r="57">
          <cell r="F57" t="str">
            <v>10070</v>
          </cell>
          <cell r="G57">
            <v>41794.400000000009</v>
          </cell>
          <cell r="H57">
            <v>-41794.399999999994</v>
          </cell>
          <cell r="I57">
            <v>1311192.0399999998</v>
          </cell>
          <cell r="J57">
            <v>733498.09000000008</v>
          </cell>
          <cell r="K57">
            <v>818994.07000000007</v>
          </cell>
          <cell r="L57">
            <v>514216.92</v>
          </cell>
          <cell r="M57">
            <v>703961.3</v>
          </cell>
          <cell r="N57">
            <v>23042.799999999999</v>
          </cell>
          <cell r="O57">
            <v>45518.5</v>
          </cell>
          <cell r="P57">
            <v>4150423.7199999997</v>
          </cell>
        </row>
        <row r="58">
          <cell r="F58" t="str">
            <v>10309</v>
          </cell>
          <cell r="G58">
            <v>11041.960000000005</v>
          </cell>
          <cell r="H58">
            <v>-11041.96</v>
          </cell>
          <cell r="I58">
            <v>1685442.7300000002</v>
          </cell>
          <cell r="J58">
            <v>726660.77999999991</v>
          </cell>
          <cell r="K58">
            <v>898374.98</v>
          </cell>
          <cell r="L58">
            <v>300490.86</v>
          </cell>
          <cell r="M58">
            <v>675626.75000000012</v>
          </cell>
          <cell r="N58">
            <v>24236.32</v>
          </cell>
          <cell r="O58">
            <v>27683.24</v>
          </cell>
          <cell r="P58">
            <v>4338515.6600000011</v>
          </cell>
        </row>
        <row r="59">
          <cell r="F59" t="str">
            <v>11001</v>
          </cell>
          <cell r="G59">
            <v>163590.10000000003</v>
          </cell>
          <cell r="H59">
            <v>-163590.1</v>
          </cell>
          <cell r="I59">
            <v>83783759.329999998</v>
          </cell>
          <cell r="J59">
            <v>28069261.849999994</v>
          </cell>
          <cell r="K59">
            <v>46471324.560000017</v>
          </cell>
          <cell r="L59">
            <v>22789956.699999999</v>
          </cell>
          <cell r="M59">
            <v>15957347.520000005</v>
          </cell>
          <cell r="N59">
            <v>930384.91000000015</v>
          </cell>
          <cell r="O59">
            <v>671239.87</v>
          </cell>
          <cell r="P59">
            <v>198673274.74000001</v>
          </cell>
        </row>
        <row r="60">
          <cell r="F60" t="str">
            <v>11051</v>
          </cell>
          <cell r="G60">
            <v>153694.48000000004</v>
          </cell>
          <cell r="H60">
            <v>-153694.48000000001</v>
          </cell>
          <cell r="I60">
            <v>9494769.2599999979</v>
          </cell>
          <cell r="J60">
            <v>4155947.5099999993</v>
          </cell>
          <cell r="K60">
            <v>5687509.2400000012</v>
          </cell>
          <cell r="L60">
            <v>1450166.0100000002</v>
          </cell>
          <cell r="M60">
            <v>2006276.1400000004</v>
          </cell>
          <cell r="N60">
            <v>123132.34999999995</v>
          </cell>
          <cell r="O60">
            <v>414702.5</v>
          </cell>
          <cell r="P60">
            <v>23332503.010000002</v>
          </cell>
        </row>
        <row r="61">
          <cell r="F61" t="str">
            <v>11054</v>
          </cell>
          <cell r="G61">
            <v>3552</v>
          </cell>
          <cell r="H61">
            <v>-3552</v>
          </cell>
          <cell r="I61">
            <v>110562.15000000001</v>
          </cell>
          <cell r="J61">
            <v>78445.98</v>
          </cell>
          <cell r="K61">
            <v>93810.18</v>
          </cell>
          <cell r="L61">
            <v>19680.29</v>
          </cell>
          <cell r="M61">
            <v>57401.039999999994</v>
          </cell>
          <cell r="N61">
            <v>1442.3700000000001</v>
          </cell>
          <cell r="O61">
            <v>150.94999999999999</v>
          </cell>
          <cell r="P61">
            <v>361492.95999999996</v>
          </cell>
        </row>
        <row r="62">
          <cell r="F62" t="str">
            <v>11056</v>
          </cell>
          <cell r="G62">
            <v>20546</v>
          </cell>
          <cell r="H62">
            <v>-20546</v>
          </cell>
          <cell r="I62">
            <v>781526.78</v>
          </cell>
          <cell r="J62">
            <v>334541.77</v>
          </cell>
          <cell r="K62">
            <v>411910.27999999997</v>
          </cell>
          <cell r="L62">
            <v>120027.87999999999</v>
          </cell>
          <cell r="M62">
            <v>242021.34000000003</v>
          </cell>
          <cell r="N62">
            <v>6449.619999999999</v>
          </cell>
          <cell r="O62">
            <v>88762.03</v>
          </cell>
          <cell r="P62">
            <v>1985239.7000000002</v>
          </cell>
        </row>
        <row r="63">
          <cell r="F63" t="str">
            <v>12110</v>
          </cell>
          <cell r="G63">
            <v>41297.750000000007</v>
          </cell>
          <cell r="H63">
            <v>-41297.75</v>
          </cell>
          <cell r="I63">
            <v>1699835.07</v>
          </cell>
          <cell r="J63">
            <v>851217.84</v>
          </cell>
          <cell r="K63">
            <v>1026257.7899999999</v>
          </cell>
          <cell r="L63">
            <v>342310.95000000007</v>
          </cell>
          <cell r="M63">
            <v>810319.42000000016</v>
          </cell>
          <cell r="N63">
            <v>19083.25</v>
          </cell>
          <cell r="O63">
            <v>46234.44</v>
          </cell>
          <cell r="P63">
            <v>4795258.7600000007</v>
          </cell>
        </row>
        <row r="64">
          <cell r="F64" t="str">
            <v>13073</v>
          </cell>
          <cell r="G64">
            <v>124859.77999999998</v>
          </cell>
          <cell r="H64">
            <v>-124859.78</v>
          </cell>
          <cell r="I64">
            <v>10234975.240000002</v>
          </cell>
          <cell r="J64">
            <v>4179758.6800000006</v>
          </cell>
          <cell r="K64">
            <v>5468239.5899999999</v>
          </cell>
          <cell r="L64">
            <v>2523362.17</v>
          </cell>
          <cell r="M64">
            <v>2525129.4899999993</v>
          </cell>
          <cell r="N64">
            <v>166380.11999999991</v>
          </cell>
          <cell r="O64">
            <v>173490.58000000002</v>
          </cell>
          <cell r="P64">
            <v>25271335.869999997</v>
          </cell>
        </row>
        <row r="65">
          <cell r="F65" t="str">
            <v>13144</v>
          </cell>
          <cell r="G65">
            <v>118960.17</v>
          </cell>
          <cell r="H65">
            <v>-118960.17</v>
          </cell>
          <cell r="I65">
            <v>12873816.560000002</v>
          </cell>
          <cell r="J65">
            <v>5821952.8999999994</v>
          </cell>
          <cell r="K65">
            <v>7917263.8499999987</v>
          </cell>
          <cell r="L65">
            <v>2293435.6599999997</v>
          </cell>
          <cell r="M65">
            <v>3560949.3400000003</v>
          </cell>
          <cell r="N65">
            <v>178353.66000000006</v>
          </cell>
          <cell r="O65">
            <v>287597.82</v>
          </cell>
          <cell r="P65">
            <v>32933369.789999999</v>
          </cell>
        </row>
        <row r="66">
          <cell r="F66" t="str">
            <v>13146</v>
          </cell>
          <cell r="G66">
            <v>56587.8</v>
          </cell>
          <cell r="H66">
            <v>-56587.8</v>
          </cell>
          <cell r="I66">
            <v>4410634.4300000016</v>
          </cell>
          <cell r="J66">
            <v>1890662.14</v>
          </cell>
          <cell r="K66">
            <v>2465743.0900000003</v>
          </cell>
          <cell r="L66">
            <v>615019.65999999992</v>
          </cell>
          <cell r="M66">
            <v>1063377.94</v>
          </cell>
          <cell r="N66">
            <v>69688.270000000019</v>
          </cell>
          <cell r="O66">
            <v>51296.78</v>
          </cell>
          <cell r="P66">
            <v>10566422.310000001</v>
          </cell>
        </row>
        <row r="67">
          <cell r="F67" t="str">
            <v>13151</v>
          </cell>
          <cell r="G67">
            <v>32160.91</v>
          </cell>
          <cell r="H67">
            <v>-32160.91</v>
          </cell>
          <cell r="I67">
            <v>1166107.3400000001</v>
          </cell>
          <cell r="J67">
            <v>604624.42000000004</v>
          </cell>
          <cell r="K67">
            <v>696805.38</v>
          </cell>
          <cell r="L67">
            <v>231272.00000000003</v>
          </cell>
          <cell r="M67">
            <v>332115.59999999998</v>
          </cell>
          <cell r="N67">
            <v>20856.450000000004</v>
          </cell>
          <cell r="O67">
            <v>27148.6</v>
          </cell>
          <cell r="P67">
            <v>3078929.7900000005</v>
          </cell>
        </row>
        <row r="68">
          <cell r="F68" t="str">
            <v>13156</v>
          </cell>
          <cell r="G68">
            <v>54565.539999999994</v>
          </cell>
          <cell r="H68">
            <v>-54565.54</v>
          </cell>
          <cell r="I68">
            <v>2320720.2599999998</v>
          </cell>
          <cell r="J68">
            <v>1106665.19</v>
          </cell>
          <cell r="K68">
            <v>1353400.0399999996</v>
          </cell>
          <cell r="L68">
            <v>642233.9</v>
          </cell>
          <cell r="M68">
            <v>1012638.5199999998</v>
          </cell>
          <cell r="N68">
            <v>58041.71</v>
          </cell>
          <cell r="O68">
            <v>0</v>
          </cell>
          <cell r="P68">
            <v>6493699.6199999992</v>
          </cell>
        </row>
        <row r="69">
          <cell r="F69" t="str">
            <v>13160</v>
          </cell>
          <cell r="G69">
            <v>246178.85</v>
          </cell>
          <cell r="H69">
            <v>-246178.85</v>
          </cell>
          <cell r="I69">
            <v>6914777.0099999998</v>
          </cell>
          <cell r="J69">
            <v>3191394.2099999995</v>
          </cell>
          <cell r="K69">
            <v>4118205.3899999992</v>
          </cell>
          <cell r="L69">
            <v>2013140.0300000003</v>
          </cell>
          <cell r="M69">
            <v>1127797.43</v>
          </cell>
          <cell r="N69">
            <v>54593.37</v>
          </cell>
          <cell r="O69">
            <v>235713.03</v>
          </cell>
          <cell r="P69">
            <v>17655620.469999999</v>
          </cell>
        </row>
        <row r="70">
          <cell r="F70" t="str">
            <v>13161</v>
          </cell>
          <cell r="G70">
            <v>340325.87999999995</v>
          </cell>
          <cell r="H70">
            <v>-340325.88</v>
          </cell>
          <cell r="I70">
            <v>40041735.449999996</v>
          </cell>
          <cell r="J70">
            <v>14969975.649999997</v>
          </cell>
          <cell r="K70">
            <v>21408688.380000003</v>
          </cell>
          <cell r="L70">
            <v>6200105.7599999998</v>
          </cell>
          <cell r="M70">
            <v>10104565.840000002</v>
          </cell>
          <cell r="N70">
            <v>374750.16999999993</v>
          </cell>
          <cell r="O70">
            <v>561914.21</v>
          </cell>
          <cell r="P70">
            <v>93661735.459999993</v>
          </cell>
        </row>
        <row r="71">
          <cell r="F71" t="str">
            <v>13165</v>
          </cell>
          <cell r="G71">
            <v>177619.52</v>
          </cell>
          <cell r="H71">
            <v>-177619.52000000002</v>
          </cell>
          <cell r="I71">
            <v>10954490.459999997</v>
          </cell>
          <cell r="J71">
            <v>4746391.5799999991</v>
          </cell>
          <cell r="K71">
            <v>6004522.9300000006</v>
          </cell>
          <cell r="L71">
            <v>1985818.26</v>
          </cell>
          <cell r="M71">
            <v>1642747.0600000003</v>
          </cell>
          <cell r="N71">
            <v>75208.149999999994</v>
          </cell>
          <cell r="O71">
            <v>133263.31</v>
          </cell>
          <cell r="P71">
            <v>25542441.749999993</v>
          </cell>
        </row>
        <row r="72">
          <cell r="F72" t="str">
            <v>13167</v>
          </cell>
          <cell r="G72">
            <v>36232.15</v>
          </cell>
          <cell r="H72">
            <v>-36232.15</v>
          </cell>
          <cell r="I72">
            <v>907157.12999999989</v>
          </cell>
          <cell r="J72">
            <v>631188.61999999988</v>
          </cell>
          <cell r="K72">
            <v>630865.37</v>
          </cell>
          <cell r="L72">
            <v>217715.56</v>
          </cell>
          <cell r="M72">
            <v>372776.67999999993</v>
          </cell>
          <cell r="N72">
            <v>29600.02</v>
          </cell>
          <cell r="O72">
            <v>0</v>
          </cell>
          <cell r="P72">
            <v>2789303.3799999994</v>
          </cell>
        </row>
        <row r="73">
          <cell r="F73" t="str">
            <v>13301</v>
          </cell>
          <cell r="G73">
            <v>122557.54000000001</v>
          </cell>
          <cell r="H73">
            <v>-122557.54</v>
          </cell>
          <cell r="I73">
            <v>3112392.8099999996</v>
          </cell>
          <cell r="J73">
            <v>2348738.5199999996</v>
          </cell>
          <cell r="K73">
            <v>2307725.3699999992</v>
          </cell>
          <cell r="L73">
            <v>649761.61999999988</v>
          </cell>
          <cell r="M73">
            <v>1556280.6099999999</v>
          </cell>
          <cell r="N73">
            <v>138878.59000000003</v>
          </cell>
          <cell r="O73">
            <v>19606.669999999998</v>
          </cell>
          <cell r="P73">
            <v>10133384.189999998</v>
          </cell>
        </row>
        <row r="74">
          <cell r="F74" t="str">
            <v>14005</v>
          </cell>
          <cell r="G74">
            <v>337585.30000000005</v>
          </cell>
          <cell r="H74">
            <v>-337585.3</v>
          </cell>
          <cell r="I74">
            <v>15737684.469999995</v>
          </cell>
          <cell r="J74">
            <v>7441334.040000001</v>
          </cell>
          <cell r="K74">
            <v>9622340.7300000023</v>
          </cell>
          <cell r="L74">
            <v>2494093.5499999993</v>
          </cell>
          <cell r="M74">
            <v>4786493.8900000006</v>
          </cell>
          <cell r="N74">
            <v>199588.18</v>
          </cell>
          <cell r="O74">
            <v>882874.54999999993</v>
          </cell>
          <cell r="P74">
            <v>41164409.409999996</v>
          </cell>
        </row>
        <row r="75">
          <cell r="F75" t="str">
            <v>14028</v>
          </cell>
          <cell r="G75">
            <v>100320.72</v>
          </cell>
          <cell r="H75">
            <v>-100320.72</v>
          </cell>
          <cell r="I75">
            <v>7374125.5399999982</v>
          </cell>
          <cell r="J75">
            <v>3859433.1700000004</v>
          </cell>
          <cell r="K75">
            <v>4802410.2199999988</v>
          </cell>
          <cell r="L75">
            <v>1362371.5299999998</v>
          </cell>
          <cell r="M75">
            <v>2515786.63</v>
          </cell>
          <cell r="N75">
            <v>142539.81</v>
          </cell>
          <cell r="O75">
            <v>92723.209999999992</v>
          </cell>
          <cell r="P75">
            <v>20149390.109999996</v>
          </cell>
        </row>
        <row r="76">
          <cell r="F76" t="str">
            <v>14064</v>
          </cell>
          <cell r="G76">
            <v>85089.44</v>
          </cell>
          <cell r="H76">
            <v>-85089.44</v>
          </cell>
          <cell r="I76">
            <v>2973621.8500000006</v>
          </cell>
          <cell r="J76">
            <v>1615296.6400000004</v>
          </cell>
          <cell r="K76">
            <v>2041042.2900000003</v>
          </cell>
          <cell r="L76">
            <v>408539.04</v>
          </cell>
          <cell r="M76">
            <v>941764.8600000001</v>
          </cell>
          <cell r="N76">
            <v>41833.199999999997</v>
          </cell>
          <cell r="O76">
            <v>67929.8</v>
          </cell>
          <cell r="P76">
            <v>8090027.6800000016</v>
          </cell>
        </row>
        <row r="77">
          <cell r="F77" t="str">
            <v>14065</v>
          </cell>
          <cell r="G77">
            <v>9775.869999999999</v>
          </cell>
          <cell r="H77">
            <v>-9775.8700000000008</v>
          </cell>
          <cell r="I77">
            <v>1352559.8699999999</v>
          </cell>
          <cell r="J77">
            <v>579202.60000000009</v>
          </cell>
          <cell r="K77">
            <v>825037.51000000013</v>
          </cell>
          <cell r="L77">
            <v>264545.59999999998</v>
          </cell>
          <cell r="M77">
            <v>532464.91000000015</v>
          </cell>
          <cell r="N77">
            <v>11739.75</v>
          </cell>
          <cell r="O77">
            <v>0</v>
          </cell>
          <cell r="P77">
            <v>3565550.24</v>
          </cell>
        </row>
        <row r="78">
          <cell r="F78" t="str">
            <v>14066</v>
          </cell>
          <cell r="G78">
            <v>134733.18</v>
          </cell>
          <cell r="H78">
            <v>-134733.18</v>
          </cell>
          <cell r="I78">
            <v>5615582.9100000001</v>
          </cell>
          <cell r="J78">
            <v>2607672.0900000008</v>
          </cell>
          <cell r="K78">
            <v>3407986.620000001</v>
          </cell>
          <cell r="L78">
            <v>833196.9</v>
          </cell>
          <cell r="M78">
            <v>1573327.38</v>
          </cell>
          <cell r="N78">
            <v>41115.689999999995</v>
          </cell>
          <cell r="O78">
            <v>0</v>
          </cell>
          <cell r="P78">
            <v>14078881.590000002</v>
          </cell>
        </row>
        <row r="79">
          <cell r="F79" t="str">
            <v>14068</v>
          </cell>
          <cell r="G79">
            <v>105842.15999999996</v>
          </cell>
          <cell r="H79">
            <v>-105842.16</v>
          </cell>
          <cell r="I79">
            <v>6621453.0800000001</v>
          </cell>
          <cell r="J79">
            <v>2978311.05</v>
          </cell>
          <cell r="K79">
            <v>4068267.1199999987</v>
          </cell>
          <cell r="L79">
            <v>1292867.1099999996</v>
          </cell>
          <cell r="M79">
            <v>1725952.3800000001</v>
          </cell>
          <cell r="N79">
            <v>82305.61000000003</v>
          </cell>
          <cell r="O79">
            <v>202596.40999999997</v>
          </cell>
          <cell r="P79">
            <v>16971752.759999998</v>
          </cell>
        </row>
        <row r="80">
          <cell r="F80" t="str">
            <v>14077</v>
          </cell>
          <cell r="G80">
            <v>0</v>
          </cell>
          <cell r="H80">
            <v>0</v>
          </cell>
          <cell r="I80">
            <v>1380646.35</v>
          </cell>
          <cell r="J80">
            <v>870519.99</v>
          </cell>
          <cell r="K80">
            <v>869911.55999999959</v>
          </cell>
          <cell r="L80">
            <v>314981.96000000002</v>
          </cell>
          <cell r="M80">
            <v>797301.20000000007</v>
          </cell>
          <cell r="N80">
            <v>53465.800000000017</v>
          </cell>
          <cell r="O80">
            <v>900.93</v>
          </cell>
          <cell r="P80">
            <v>4287727.7899999991</v>
          </cell>
        </row>
        <row r="81">
          <cell r="F81" t="str">
            <v>14097</v>
          </cell>
          <cell r="G81">
            <v>26557.129999999997</v>
          </cell>
          <cell r="H81">
            <v>-26557.13</v>
          </cell>
          <cell r="I81">
            <v>915739.71000000008</v>
          </cell>
          <cell r="J81">
            <v>714916.42999999993</v>
          </cell>
          <cell r="K81">
            <v>699325.60999999987</v>
          </cell>
          <cell r="L81">
            <v>264081.20999999996</v>
          </cell>
          <cell r="M81">
            <v>515152.24000000005</v>
          </cell>
          <cell r="N81">
            <v>34788.26</v>
          </cell>
          <cell r="O81">
            <v>5622.47</v>
          </cell>
          <cell r="P81">
            <v>3149625.93</v>
          </cell>
        </row>
        <row r="82">
          <cell r="F82" t="str">
            <v>14099</v>
          </cell>
          <cell r="G82">
            <v>0</v>
          </cell>
          <cell r="H82">
            <v>0</v>
          </cell>
          <cell r="I82">
            <v>716646.54999999993</v>
          </cell>
          <cell r="J82">
            <v>301740.34999999998</v>
          </cell>
          <cell r="K82">
            <v>421204.66000000003</v>
          </cell>
          <cell r="L82">
            <v>151467.44999999995</v>
          </cell>
          <cell r="M82">
            <v>430455.46</v>
          </cell>
          <cell r="N82">
            <v>5671.9</v>
          </cell>
          <cell r="O82">
            <v>0</v>
          </cell>
          <cell r="P82">
            <v>2027186.3699999999</v>
          </cell>
        </row>
        <row r="83">
          <cell r="F83" t="str">
            <v>14104</v>
          </cell>
          <cell r="G83">
            <v>0</v>
          </cell>
          <cell r="H83">
            <v>0</v>
          </cell>
          <cell r="I83">
            <v>232764.82</v>
          </cell>
          <cell r="J83">
            <v>114611.09</v>
          </cell>
          <cell r="K83">
            <v>146926.74000000002</v>
          </cell>
          <cell r="L83">
            <v>31903.45</v>
          </cell>
          <cell r="M83">
            <v>131825.01</v>
          </cell>
          <cell r="N83">
            <v>3203.4299999999994</v>
          </cell>
          <cell r="O83">
            <v>23863.8</v>
          </cell>
          <cell r="P83">
            <v>685098.34000000008</v>
          </cell>
        </row>
        <row r="84">
          <cell r="F84" t="str">
            <v>14117</v>
          </cell>
          <cell r="G84">
            <v>3652.29</v>
          </cell>
          <cell r="H84">
            <v>-3652.29</v>
          </cell>
          <cell r="I84">
            <v>896460.20000000007</v>
          </cell>
          <cell r="J84">
            <v>508802.50999999995</v>
          </cell>
          <cell r="K84">
            <v>540961.62999999989</v>
          </cell>
          <cell r="L84">
            <v>156183.54</v>
          </cell>
          <cell r="M84">
            <v>355682.32999999996</v>
          </cell>
          <cell r="N84">
            <v>13432</v>
          </cell>
          <cell r="O84">
            <v>0</v>
          </cell>
          <cell r="P84">
            <v>2471522.21</v>
          </cell>
        </row>
        <row r="85">
          <cell r="F85" t="str">
            <v>14172</v>
          </cell>
          <cell r="G85">
            <v>96249.19</v>
          </cell>
          <cell r="H85">
            <v>-96249.19</v>
          </cell>
          <cell r="I85">
            <v>3254580.0400000005</v>
          </cell>
          <cell r="J85">
            <v>1558441.2000000002</v>
          </cell>
          <cell r="K85">
            <v>1867094.1</v>
          </cell>
          <cell r="L85">
            <v>675975.9</v>
          </cell>
          <cell r="M85">
            <v>1094258.1299999999</v>
          </cell>
          <cell r="N85">
            <v>43410.890000000007</v>
          </cell>
          <cell r="O85">
            <v>7855.2</v>
          </cell>
          <cell r="P85">
            <v>8501615.4600000009</v>
          </cell>
        </row>
        <row r="86">
          <cell r="F86" t="str">
            <v>14400</v>
          </cell>
          <cell r="G86">
            <v>0</v>
          </cell>
          <cell r="H86">
            <v>0</v>
          </cell>
          <cell r="I86">
            <v>1427201.44</v>
          </cell>
          <cell r="J86">
            <v>665194.0299999998</v>
          </cell>
          <cell r="K86">
            <v>891194.92</v>
          </cell>
          <cell r="L86">
            <v>318017.82999999996</v>
          </cell>
          <cell r="M86">
            <v>724607.83000000007</v>
          </cell>
          <cell r="N86">
            <v>18631.52</v>
          </cell>
          <cell r="O86">
            <v>0</v>
          </cell>
          <cell r="P86">
            <v>4044847.57</v>
          </cell>
        </row>
        <row r="87">
          <cell r="F87" t="str">
            <v>15201</v>
          </cell>
          <cell r="G87">
            <v>0</v>
          </cell>
          <cell r="H87">
            <v>0</v>
          </cell>
          <cell r="I87">
            <v>25748019.849999987</v>
          </cell>
          <cell r="J87">
            <v>10671532.779999999</v>
          </cell>
          <cell r="K87">
            <v>14305867.41</v>
          </cell>
          <cell r="L87">
            <v>2894908.7500000009</v>
          </cell>
          <cell r="M87">
            <v>6219288.5</v>
          </cell>
          <cell r="N87">
            <v>151511.49999999997</v>
          </cell>
          <cell r="O87">
            <v>198588.78999999998</v>
          </cell>
          <cell r="P87">
            <v>60189717.579999991</v>
          </cell>
        </row>
        <row r="88">
          <cell r="F88" t="str">
            <v>15204</v>
          </cell>
          <cell r="G88">
            <v>57642.39</v>
          </cell>
          <cell r="H88">
            <v>-57642.39</v>
          </cell>
          <cell r="I88">
            <v>4719131.540000001</v>
          </cell>
          <cell r="J88">
            <v>1687462.8599999999</v>
          </cell>
          <cell r="K88">
            <v>2399957.4900000002</v>
          </cell>
          <cell r="L88">
            <v>389820.57000000007</v>
          </cell>
          <cell r="M88">
            <v>1183988.28</v>
          </cell>
          <cell r="N88">
            <v>57476.859999999993</v>
          </cell>
          <cell r="O88">
            <v>43646.84</v>
          </cell>
          <cell r="P88">
            <v>10481484.439999999</v>
          </cell>
        </row>
        <row r="89">
          <cell r="F89" t="str">
            <v>15206</v>
          </cell>
          <cell r="G89">
            <v>35224.399999999994</v>
          </cell>
          <cell r="H89">
            <v>-35224.400000000001</v>
          </cell>
          <cell r="I89">
            <v>7080303.8699999992</v>
          </cell>
          <cell r="J89">
            <v>2908054.6800000006</v>
          </cell>
          <cell r="K89">
            <v>3777170.07</v>
          </cell>
          <cell r="L89">
            <v>586282.42000000016</v>
          </cell>
          <cell r="M89">
            <v>1691682.9300000004</v>
          </cell>
          <cell r="N89">
            <v>53181.86</v>
          </cell>
          <cell r="O89">
            <v>0</v>
          </cell>
          <cell r="P89">
            <v>16096675.83</v>
          </cell>
        </row>
        <row r="90">
          <cell r="F90" t="str">
            <v>16020</v>
          </cell>
          <cell r="G90">
            <v>0</v>
          </cell>
          <cell r="H90">
            <v>0</v>
          </cell>
          <cell r="I90">
            <v>273096.23</v>
          </cell>
          <cell r="J90">
            <v>196444.18</v>
          </cell>
          <cell r="K90">
            <v>191923.65000000002</v>
          </cell>
          <cell r="L90">
            <v>48113.8</v>
          </cell>
          <cell r="M90">
            <v>189097.74000000002</v>
          </cell>
          <cell r="N90">
            <v>5514.8700000000008</v>
          </cell>
          <cell r="O90">
            <v>0</v>
          </cell>
          <cell r="P90">
            <v>904190.47000000009</v>
          </cell>
        </row>
        <row r="91">
          <cell r="F91" t="str">
            <v>16046</v>
          </cell>
          <cell r="G91">
            <v>661.76</v>
          </cell>
          <cell r="H91">
            <v>-661.76</v>
          </cell>
          <cell r="I91">
            <v>316909.18</v>
          </cell>
          <cell r="J91">
            <v>171634.17000000004</v>
          </cell>
          <cell r="K91">
            <v>211094.40000000002</v>
          </cell>
          <cell r="L91">
            <v>50526.310000000005</v>
          </cell>
          <cell r="M91">
            <v>204376.93</v>
          </cell>
          <cell r="N91">
            <v>4155.1000000000004</v>
          </cell>
          <cell r="O91">
            <v>24464.799999999999</v>
          </cell>
          <cell r="P91">
            <v>983160.89</v>
          </cell>
        </row>
        <row r="92">
          <cell r="F92" t="str">
            <v>16048</v>
          </cell>
          <cell r="G92">
            <v>32387.190000000002</v>
          </cell>
          <cell r="H92">
            <v>-32387.19</v>
          </cell>
          <cell r="I92">
            <v>1877550.46</v>
          </cell>
          <cell r="J92">
            <v>960787.66</v>
          </cell>
          <cell r="K92">
            <v>1110050.5799999998</v>
          </cell>
          <cell r="L92">
            <v>657852.72</v>
          </cell>
          <cell r="M92">
            <v>1103561.8899999999</v>
          </cell>
          <cell r="N92">
            <v>44675.369999999995</v>
          </cell>
          <cell r="O92">
            <v>119159.75999999998</v>
          </cell>
          <cell r="P92">
            <v>5873638.4399999995</v>
          </cell>
        </row>
        <row r="93">
          <cell r="F93" t="str">
            <v>16049</v>
          </cell>
          <cell r="G93">
            <v>86220.869999999981</v>
          </cell>
          <cell r="H93">
            <v>-86220.87</v>
          </cell>
          <cell r="I93">
            <v>4843506.9200000009</v>
          </cell>
          <cell r="J93">
            <v>2357498.4699999997</v>
          </cell>
          <cell r="K93">
            <v>2782236.7600000002</v>
          </cell>
          <cell r="L93">
            <v>1026941.57</v>
          </cell>
          <cell r="M93">
            <v>1378107.6599999997</v>
          </cell>
          <cell r="N93">
            <v>47642.250000000007</v>
          </cell>
          <cell r="O93">
            <v>138326.41999999998</v>
          </cell>
          <cell r="P93">
            <v>12574260.050000001</v>
          </cell>
        </row>
        <row r="94">
          <cell r="F94" t="str">
            <v>16050</v>
          </cell>
          <cell r="G94">
            <v>56878.46</v>
          </cell>
          <cell r="H94">
            <v>-56878.46</v>
          </cell>
          <cell r="I94">
            <v>6177856.7600000007</v>
          </cell>
          <cell r="J94">
            <v>2345527.9400000004</v>
          </cell>
          <cell r="K94">
            <v>3285945.18</v>
          </cell>
          <cell r="L94">
            <v>978780.6399999999</v>
          </cell>
          <cell r="M94">
            <v>1977062.5000000002</v>
          </cell>
          <cell r="N94">
            <v>52515.150000000009</v>
          </cell>
          <cell r="O94">
            <v>22256.120000000003</v>
          </cell>
          <cell r="P94">
            <v>14839944.290000001</v>
          </cell>
        </row>
        <row r="95">
          <cell r="F95" t="str">
            <v>17001</v>
          </cell>
          <cell r="G95">
            <v>6397703.7000000002</v>
          </cell>
          <cell r="H95">
            <v>-6397703.7000000002</v>
          </cell>
          <cell r="I95">
            <v>315950046.57000011</v>
          </cell>
          <cell r="J95">
            <v>128551563.23000003</v>
          </cell>
          <cell r="K95">
            <v>153513711.83999997</v>
          </cell>
          <cell r="L95">
            <v>27384447.840000004</v>
          </cell>
          <cell r="M95">
            <v>82776841.479999989</v>
          </cell>
          <cell r="N95">
            <v>1294525.0599999998</v>
          </cell>
          <cell r="O95">
            <v>1136554.69</v>
          </cell>
          <cell r="P95">
            <v>710607690.71000016</v>
          </cell>
        </row>
        <row r="96">
          <cell r="F96" t="str">
            <v>17210</v>
          </cell>
          <cell r="G96">
            <v>626503.52000000014</v>
          </cell>
          <cell r="H96">
            <v>-626503.52</v>
          </cell>
          <cell r="I96">
            <v>116173542.68999997</v>
          </cell>
          <cell r="J96">
            <v>42248688.120000005</v>
          </cell>
          <cell r="K96">
            <v>57990835.649999976</v>
          </cell>
          <cell r="L96">
            <v>16824085.940000001</v>
          </cell>
          <cell r="M96">
            <v>28743634.810000006</v>
          </cell>
          <cell r="N96">
            <v>598509.62</v>
          </cell>
          <cell r="O96">
            <v>354944.42</v>
          </cell>
          <cell r="P96">
            <v>262934241.24999994</v>
          </cell>
        </row>
        <row r="97">
          <cell r="F97" t="str">
            <v>17216</v>
          </cell>
          <cell r="G97">
            <v>111798.6</v>
          </cell>
          <cell r="H97">
            <v>-111798.59999999999</v>
          </cell>
          <cell r="I97">
            <v>19265327.300000008</v>
          </cell>
          <cell r="J97">
            <v>9142637.7799999993</v>
          </cell>
          <cell r="K97">
            <v>10681296.020000005</v>
          </cell>
          <cell r="L97">
            <v>2394439.9199999995</v>
          </cell>
          <cell r="M97">
            <v>5516869.4699999997</v>
          </cell>
          <cell r="N97">
            <v>60470.999999999985</v>
          </cell>
          <cell r="O97">
            <v>140546.13</v>
          </cell>
          <cell r="P97">
            <v>47201587.620000012</v>
          </cell>
        </row>
        <row r="98">
          <cell r="F98" t="str">
            <v>17400</v>
          </cell>
          <cell r="G98">
            <v>89667.09</v>
          </cell>
          <cell r="H98">
            <v>-89667.09</v>
          </cell>
          <cell r="I98">
            <v>22330279.780000001</v>
          </cell>
          <cell r="J98">
            <v>8715396.4000000004</v>
          </cell>
          <cell r="K98">
            <v>10861696.149999999</v>
          </cell>
          <cell r="L98">
            <v>1436442.6199999999</v>
          </cell>
          <cell r="M98">
            <v>6972421.8600000003</v>
          </cell>
          <cell r="N98">
            <v>71485.01999999999</v>
          </cell>
          <cell r="O98">
            <v>220631.25</v>
          </cell>
          <cell r="P98">
            <v>50608353.079999998</v>
          </cell>
        </row>
        <row r="99">
          <cell r="F99" t="str">
            <v>17401</v>
          </cell>
          <cell r="G99">
            <v>1653219.7199999993</v>
          </cell>
          <cell r="H99">
            <v>-1653219.72</v>
          </cell>
          <cell r="I99">
            <v>102607258.55999994</v>
          </cell>
          <cell r="J99">
            <v>41376819.069999985</v>
          </cell>
          <cell r="K99">
            <v>53407380.910000011</v>
          </cell>
          <cell r="L99">
            <v>14327369.289999999</v>
          </cell>
          <cell r="M99">
            <v>30289481.850000013</v>
          </cell>
          <cell r="N99">
            <v>568695.4600000002</v>
          </cell>
          <cell r="O99">
            <v>330858.73000000004</v>
          </cell>
          <cell r="P99">
            <v>242907863.86999997</v>
          </cell>
        </row>
        <row r="100">
          <cell r="F100" t="str">
            <v>17402</v>
          </cell>
          <cell r="G100">
            <v>20577.77</v>
          </cell>
          <cell r="H100">
            <v>-20577.77</v>
          </cell>
          <cell r="I100">
            <v>7589629.549999997</v>
          </cell>
          <cell r="J100">
            <v>3208366.6299999994</v>
          </cell>
          <cell r="K100">
            <v>4070485.37</v>
          </cell>
          <cell r="L100">
            <v>1148404.4099999997</v>
          </cell>
          <cell r="M100">
            <v>2859884.7099999995</v>
          </cell>
          <cell r="N100">
            <v>36453.54</v>
          </cell>
          <cell r="O100">
            <v>178220.02</v>
          </cell>
          <cell r="P100">
            <v>19091444.229999997</v>
          </cell>
        </row>
        <row r="101">
          <cell r="F101" t="str">
            <v>17403</v>
          </cell>
          <cell r="G101">
            <v>450505.58000000013</v>
          </cell>
          <cell r="H101">
            <v>-450505.57999999996</v>
          </cell>
          <cell r="I101">
            <v>79061574.939999998</v>
          </cell>
          <cell r="J101">
            <v>32210790.41</v>
          </cell>
          <cell r="K101">
            <v>41473043.949999996</v>
          </cell>
          <cell r="L101">
            <v>9353967.3600000031</v>
          </cell>
          <cell r="M101">
            <v>19056027.319999993</v>
          </cell>
          <cell r="N101">
            <v>451829.62000000005</v>
          </cell>
          <cell r="O101">
            <v>867887.01</v>
          </cell>
          <cell r="P101">
            <v>182475120.60999998</v>
          </cell>
        </row>
        <row r="102">
          <cell r="F102" t="str">
            <v>17404</v>
          </cell>
          <cell r="G102">
            <v>32717.98</v>
          </cell>
          <cell r="H102">
            <v>-32717.98</v>
          </cell>
          <cell r="I102">
            <v>811784.82000000007</v>
          </cell>
          <cell r="J102">
            <v>335979.64999999997</v>
          </cell>
          <cell r="K102">
            <v>465271.25999999995</v>
          </cell>
          <cell r="L102">
            <v>172658.68000000002</v>
          </cell>
          <cell r="M102">
            <v>318954.77000000008</v>
          </cell>
          <cell r="N102">
            <v>4131.01</v>
          </cell>
          <cell r="O102">
            <v>0</v>
          </cell>
          <cell r="P102">
            <v>2108780.19</v>
          </cell>
        </row>
        <row r="103">
          <cell r="F103" t="str">
            <v>17405</v>
          </cell>
          <cell r="G103">
            <v>1492662.0600000005</v>
          </cell>
          <cell r="H103">
            <v>-1492662.06</v>
          </cell>
          <cell r="I103">
            <v>112914118.23000003</v>
          </cell>
          <cell r="J103">
            <v>43863893.669999979</v>
          </cell>
          <cell r="K103">
            <v>55986532.07</v>
          </cell>
          <cell r="L103">
            <v>13345391.65</v>
          </cell>
          <cell r="M103">
            <v>21613054.000000004</v>
          </cell>
          <cell r="N103">
            <v>715905.07000000007</v>
          </cell>
          <cell r="O103">
            <v>134941.35</v>
          </cell>
          <cell r="P103">
            <v>248573836.03999999</v>
          </cell>
        </row>
        <row r="104">
          <cell r="F104" t="str">
            <v>17406</v>
          </cell>
          <cell r="G104">
            <v>253551.29</v>
          </cell>
          <cell r="H104">
            <v>-253551.28999999998</v>
          </cell>
          <cell r="I104">
            <v>17752045.880000003</v>
          </cell>
          <cell r="J104">
            <v>7282447.8300000001</v>
          </cell>
          <cell r="K104">
            <v>9143792.1800000034</v>
          </cell>
          <cell r="L104">
            <v>2094706.2599999998</v>
          </cell>
          <cell r="M104">
            <v>7326653.4100000001</v>
          </cell>
          <cell r="N104">
            <v>194092.41</v>
          </cell>
          <cell r="O104">
            <v>11403.68</v>
          </cell>
          <cell r="P104">
            <v>43805141.649999999</v>
          </cell>
        </row>
        <row r="105">
          <cell r="F105" t="str">
            <v>17407</v>
          </cell>
          <cell r="G105">
            <v>0</v>
          </cell>
          <cell r="H105">
            <v>0</v>
          </cell>
          <cell r="I105">
            <v>15478542.319999997</v>
          </cell>
          <cell r="J105">
            <v>6126923.910000002</v>
          </cell>
          <cell r="K105">
            <v>7624219.5500000007</v>
          </cell>
          <cell r="L105">
            <v>2589554.11</v>
          </cell>
          <cell r="M105">
            <v>3258085.0000000005</v>
          </cell>
          <cell r="N105">
            <v>169969.88999999998</v>
          </cell>
          <cell r="O105">
            <v>25604.9</v>
          </cell>
          <cell r="P105">
            <v>35272899.68</v>
          </cell>
        </row>
        <row r="106">
          <cell r="F106" t="str">
            <v>17408</v>
          </cell>
          <cell r="G106">
            <v>1895027.9300000002</v>
          </cell>
          <cell r="H106">
            <v>-1895027.93</v>
          </cell>
          <cell r="I106">
            <v>85271894.809999958</v>
          </cell>
          <cell r="J106">
            <v>32495207.68</v>
          </cell>
          <cell r="K106">
            <v>42925150.899999999</v>
          </cell>
          <cell r="L106">
            <v>9783932.5199999996</v>
          </cell>
          <cell r="M106">
            <v>13355949.249999996</v>
          </cell>
          <cell r="N106">
            <v>244530.48999999996</v>
          </cell>
          <cell r="O106">
            <v>625048.43999999994</v>
          </cell>
          <cell r="P106">
            <v>184701714.08999997</v>
          </cell>
        </row>
        <row r="107">
          <cell r="F107" t="str">
            <v>17409</v>
          </cell>
          <cell r="G107">
            <v>101672.19999999998</v>
          </cell>
          <cell r="H107">
            <v>-101672.2</v>
          </cell>
          <cell r="I107">
            <v>34833743.939999998</v>
          </cell>
          <cell r="J107">
            <v>13550214.209999999</v>
          </cell>
          <cell r="K107">
            <v>17957365.240000006</v>
          </cell>
          <cell r="L107">
            <v>4045257.23</v>
          </cell>
          <cell r="M107">
            <v>8336418.4800000023</v>
          </cell>
          <cell r="N107">
            <v>91693.97</v>
          </cell>
          <cell r="O107">
            <v>519781.29999999993</v>
          </cell>
          <cell r="P107">
            <v>79334474.370000005</v>
          </cell>
        </row>
        <row r="108">
          <cell r="F108" t="str">
            <v>17410</v>
          </cell>
          <cell r="G108">
            <v>154121.57</v>
          </cell>
          <cell r="H108">
            <v>-154121.56999999998</v>
          </cell>
          <cell r="I108">
            <v>30311474.680000003</v>
          </cell>
          <cell r="J108">
            <v>9518987.7700000014</v>
          </cell>
          <cell r="K108">
            <v>14573314.389999997</v>
          </cell>
          <cell r="L108">
            <v>4066458.3299999996</v>
          </cell>
          <cell r="M108">
            <v>10574824.719999999</v>
          </cell>
          <cell r="N108">
            <v>162930.56999999995</v>
          </cell>
          <cell r="O108">
            <v>206082.86999999997</v>
          </cell>
          <cell r="P108">
            <v>69414073.329999998</v>
          </cell>
        </row>
        <row r="109">
          <cell r="F109" t="str">
            <v>17411</v>
          </cell>
          <cell r="G109">
            <v>1694963.61</v>
          </cell>
          <cell r="H109">
            <v>-1694963.61</v>
          </cell>
          <cell r="I109">
            <v>91071987.680000007</v>
          </cell>
          <cell r="J109">
            <v>34930531.520000011</v>
          </cell>
          <cell r="K109">
            <v>45561056.309999965</v>
          </cell>
          <cell r="L109">
            <v>9564607.5300000031</v>
          </cell>
          <cell r="M109">
            <v>18778844.080000002</v>
          </cell>
          <cell r="N109">
            <v>318462.64000000007</v>
          </cell>
          <cell r="O109">
            <v>7179672.1799999988</v>
          </cell>
          <cell r="P109">
            <v>207405161.94</v>
          </cell>
        </row>
        <row r="110">
          <cell r="F110" t="str">
            <v>17412</v>
          </cell>
          <cell r="G110">
            <v>431570.99999999994</v>
          </cell>
          <cell r="H110">
            <v>-431571</v>
          </cell>
          <cell r="I110">
            <v>47311269.979999989</v>
          </cell>
          <cell r="J110">
            <v>21642231.479999993</v>
          </cell>
          <cell r="K110">
            <v>25107677.629999988</v>
          </cell>
          <cell r="L110">
            <v>4846963.58</v>
          </cell>
          <cell r="M110">
            <v>8731056.4900000021</v>
          </cell>
          <cell r="N110">
            <v>150136.07000000004</v>
          </cell>
          <cell r="O110">
            <v>148565.61000000002</v>
          </cell>
          <cell r="P110">
            <v>107937900.83999996</v>
          </cell>
        </row>
        <row r="111">
          <cell r="F111" t="str">
            <v>17414</v>
          </cell>
          <cell r="G111">
            <v>1582822.3400000003</v>
          </cell>
          <cell r="H111">
            <v>-1582822.3399999999</v>
          </cell>
          <cell r="I111">
            <v>134488356.09999993</v>
          </cell>
          <cell r="J111">
            <v>39724248.910000004</v>
          </cell>
          <cell r="K111">
            <v>63854921.38000001</v>
          </cell>
          <cell r="L111">
            <v>13124741.870000001</v>
          </cell>
          <cell r="M111">
            <v>36062203.080000006</v>
          </cell>
          <cell r="N111">
            <v>357373.08</v>
          </cell>
          <cell r="O111">
            <v>629929.74</v>
          </cell>
          <cell r="P111">
            <v>288241774.15999991</v>
          </cell>
        </row>
        <row r="112">
          <cell r="F112" t="str">
            <v>17415</v>
          </cell>
          <cell r="G112">
            <v>1439366.7899999996</v>
          </cell>
          <cell r="H112">
            <v>-1439366.79</v>
          </cell>
          <cell r="I112">
            <v>145980917.4900001</v>
          </cell>
          <cell r="J112">
            <v>52625505.459999993</v>
          </cell>
          <cell r="K112">
            <v>74101260.889999986</v>
          </cell>
          <cell r="L112">
            <v>16797982.549999997</v>
          </cell>
          <cell r="M112">
            <v>34820853.699999981</v>
          </cell>
          <cell r="N112">
            <v>797747.4</v>
          </cell>
          <cell r="O112">
            <v>621811.54</v>
          </cell>
          <cell r="P112">
            <v>325746079.03000009</v>
          </cell>
        </row>
        <row r="113">
          <cell r="F113" t="str">
            <v>17417</v>
          </cell>
          <cell r="G113">
            <v>876771.04</v>
          </cell>
          <cell r="H113">
            <v>-876771.04</v>
          </cell>
          <cell r="I113">
            <v>106481288.91999997</v>
          </cell>
          <cell r="J113">
            <v>37665789.24000001</v>
          </cell>
          <cell r="K113">
            <v>50946344.51000002</v>
          </cell>
          <cell r="L113">
            <v>10011185.850000001</v>
          </cell>
          <cell r="M113">
            <v>18320369.569999997</v>
          </cell>
          <cell r="N113">
            <v>548505.04999999981</v>
          </cell>
          <cell r="O113">
            <v>420337.51</v>
          </cell>
          <cell r="P113">
            <v>224393820.64999998</v>
          </cell>
        </row>
        <row r="114">
          <cell r="F114" t="str">
            <v>17903</v>
          </cell>
          <cell r="G114">
            <v>0</v>
          </cell>
          <cell r="H114">
            <v>0</v>
          </cell>
          <cell r="I114">
            <v>1745203.91</v>
          </cell>
          <cell r="J114">
            <v>474164.69</v>
          </cell>
          <cell r="K114">
            <v>547924.03</v>
          </cell>
          <cell r="L114">
            <v>65406.89</v>
          </cell>
          <cell r="M114">
            <v>113035.46</v>
          </cell>
          <cell r="N114">
            <v>0</v>
          </cell>
          <cell r="O114">
            <v>0</v>
          </cell>
          <cell r="P114">
            <v>2945734.98</v>
          </cell>
        </row>
        <row r="115">
          <cell r="F115" t="str">
            <v>18100</v>
          </cell>
          <cell r="G115">
            <v>198891.04</v>
          </cell>
          <cell r="H115">
            <v>-198891.04</v>
          </cell>
          <cell r="I115">
            <v>25651715.430000003</v>
          </cell>
          <cell r="J115">
            <v>10590590.109999999</v>
          </cell>
          <cell r="K115">
            <v>14032720.24</v>
          </cell>
          <cell r="L115">
            <v>4700497.9299999988</v>
          </cell>
          <cell r="M115">
            <v>6856125.7100000018</v>
          </cell>
          <cell r="N115">
            <v>290668.29000000004</v>
          </cell>
          <cell r="O115">
            <v>78337.569999999992</v>
          </cell>
          <cell r="P115">
            <v>62200655.280000009</v>
          </cell>
        </row>
        <row r="116">
          <cell r="F116" t="str">
            <v>18303</v>
          </cell>
          <cell r="G116">
            <v>166492.37</v>
          </cell>
          <cell r="H116">
            <v>-166492.37000000002</v>
          </cell>
          <cell r="I116">
            <v>19921153.649999999</v>
          </cell>
          <cell r="J116">
            <v>7254342.1000000006</v>
          </cell>
          <cell r="K116">
            <v>9839012.75</v>
          </cell>
          <cell r="L116">
            <v>1746163.44</v>
          </cell>
          <cell r="M116">
            <v>3501824.4000000004</v>
          </cell>
          <cell r="N116">
            <v>125993.42999999998</v>
          </cell>
          <cell r="O116">
            <v>155816.90000000002</v>
          </cell>
          <cell r="P116">
            <v>42544306.669999994</v>
          </cell>
        </row>
        <row r="117">
          <cell r="F117" t="str">
            <v>18400</v>
          </cell>
          <cell r="G117">
            <v>490321.72</v>
          </cell>
          <cell r="H117">
            <v>-490321.72</v>
          </cell>
          <cell r="I117">
            <v>28825691.830000006</v>
          </cell>
          <cell r="J117">
            <v>12428294.219999999</v>
          </cell>
          <cell r="K117">
            <v>15421221.260000002</v>
          </cell>
          <cell r="L117">
            <v>4525136.1700000018</v>
          </cell>
          <cell r="M117">
            <v>7399065.1299999999</v>
          </cell>
          <cell r="N117">
            <v>211094</v>
          </cell>
          <cell r="O117">
            <v>1748002.06</v>
          </cell>
          <cell r="P117">
            <v>70558504.670000002</v>
          </cell>
        </row>
        <row r="118">
          <cell r="F118" t="str">
            <v>18401</v>
          </cell>
          <cell r="G118">
            <v>961630.47999999986</v>
          </cell>
          <cell r="H118">
            <v>-961630.48</v>
          </cell>
          <cell r="I118">
            <v>53597002.730000004</v>
          </cell>
          <cell r="J118">
            <v>23181248.549999997</v>
          </cell>
          <cell r="K118">
            <v>28019913.04999999</v>
          </cell>
          <cell r="L118">
            <v>8612820.0999999996</v>
          </cell>
          <cell r="M118">
            <v>11109406.750000002</v>
          </cell>
          <cell r="N118">
            <v>273520.76000000007</v>
          </cell>
          <cell r="O118">
            <v>214055.95</v>
          </cell>
          <cell r="P118">
            <v>125007967.88999999</v>
          </cell>
        </row>
        <row r="119">
          <cell r="F119" t="str">
            <v>18402</v>
          </cell>
          <cell r="G119">
            <v>567219.57999999996</v>
          </cell>
          <cell r="H119">
            <v>-567219.57999999996</v>
          </cell>
          <cell r="I119">
            <v>44268451.479999997</v>
          </cell>
          <cell r="J119">
            <v>16524950.899999995</v>
          </cell>
          <cell r="K119">
            <v>23181322.73</v>
          </cell>
          <cell r="L119">
            <v>8648803.0999999996</v>
          </cell>
          <cell r="M119">
            <v>10156315.73</v>
          </cell>
          <cell r="N119">
            <v>405858.59000000008</v>
          </cell>
          <cell r="O119">
            <v>643438.02</v>
          </cell>
          <cell r="P119">
            <v>103829140.55</v>
          </cell>
        </row>
        <row r="120">
          <cell r="F120" t="str">
            <v>18902</v>
          </cell>
          <cell r="G120">
            <v>0</v>
          </cell>
          <cell r="H120">
            <v>0</v>
          </cell>
          <cell r="I120">
            <v>699363.05999999994</v>
          </cell>
          <cell r="J120">
            <v>353723.36000000004</v>
          </cell>
          <cell r="K120">
            <v>314147.93999999994</v>
          </cell>
          <cell r="L120">
            <v>110844.84</v>
          </cell>
          <cell r="M120">
            <v>212284.18</v>
          </cell>
          <cell r="N120">
            <v>5783.62</v>
          </cell>
          <cell r="O120">
            <v>0</v>
          </cell>
          <cell r="P120">
            <v>1696147</v>
          </cell>
        </row>
        <row r="121">
          <cell r="F121" t="str">
            <v>19007</v>
          </cell>
          <cell r="G121">
            <v>0</v>
          </cell>
          <cell r="H121">
            <v>0</v>
          </cell>
          <cell r="I121">
            <v>152692.69999999998</v>
          </cell>
          <cell r="J121">
            <v>56682.75</v>
          </cell>
          <cell r="K121">
            <v>70469.34</v>
          </cell>
          <cell r="L121">
            <v>48927.439999999995</v>
          </cell>
          <cell r="M121">
            <v>176595.28999999998</v>
          </cell>
          <cell r="N121">
            <v>2894.68</v>
          </cell>
          <cell r="O121">
            <v>0</v>
          </cell>
          <cell r="P121">
            <v>508262.19999999995</v>
          </cell>
        </row>
        <row r="122">
          <cell r="F122" t="str">
            <v>19028</v>
          </cell>
          <cell r="G122">
            <v>20002.32</v>
          </cell>
          <cell r="H122">
            <v>-20002.32</v>
          </cell>
          <cell r="I122">
            <v>931314.02</v>
          </cell>
          <cell r="J122">
            <v>351617.45999999996</v>
          </cell>
          <cell r="K122">
            <v>455283.06999999995</v>
          </cell>
          <cell r="L122">
            <v>144271.98000000001</v>
          </cell>
          <cell r="M122">
            <v>456832.52</v>
          </cell>
          <cell r="N122">
            <v>15394.960000000003</v>
          </cell>
          <cell r="O122">
            <v>71561.320000000007</v>
          </cell>
          <cell r="P122">
            <v>2426275.3299999996</v>
          </cell>
        </row>
        <row r="123">
          <cell r="F123" t="str">
            <v>19400</v>
          </cell>
          <cell r="G123">
            <v>15046.85</v>
          </cell>
          <cell r="H123">
            <v>-15046.85</v>
          </cell>
          <cell r="I123">
            <v>1047287.0800000001</v>
          </cell>
          <cell r="J123">
            <v>385455.43999999994</v>
          </cell>
          <cell r="K123">
            <v>528003.73</v>
          </cell>
          <cell r="L123">
            <v>150308.76999999999</v>
          </cell>
          <cell r="M123">
            <v>480283.13</v>
          </cell>
          <cell r="N123">
            <v>12258.97</v>
          </cell>
          <cell r="O123">
            <v>226405.52000000002</v>
          </cell>
          <cell r="P123">
            <v>2830002.64</v>
          </cell>
        </row>
        <row r="124">
          <cell r="F124" t="str">
            <v>19401</v>
          </cell>
          <cell r="G124">
            <v>242897.05000000002</v>
          </cell>
          <cell r="H124">
            <v>-242897.05</v>
          </cell>
          <cell r="I124">
            <v>13579874.549999997</v>
          </cell>
          <cell r="J124">
            <v>5681302.9700000007</v>
          </cell>
          <cell r="K124">
            <v>6935367.4999999991</v>
          </cell>
          <cell r="L124">
            <v>3089056.8800000004</v>
          </cell>
          <cell r="M124">
            <v>3362035.0399999996</v>
          </cell>
          <cell r="N124">
            <v>94892.709999999992</v>
          </cell>
          <cell r="O124">
            <v>64952.17</v>
          </cell>
          <cell r="P124">
            <v>32807481.819999997</v>
          </cell>
        </row>
        <row r="125">
          <cell r="F125" t="str">
            <v>19403</v>
          </cell>
          <cell r="G125">
            <v>79311.360000000001</v>
          </cell>
          <cell r="H125">
            <v>-79311.360000000001</v>
          </cell>
          <cell r="I125">
            <v>2831017.9000000004</v>
          </cell>
          <cell r="J125">
            <v>1278403.2399999998</v>
          </cell>
          <cell r="K125">
            <v>1577381.6199999999</v>
          </cell>
          <cell r="L125">
            <v>581254.16000000015</v>
          </cell>
          <cell r="M125">
            <v>1059038.3599999999</v>
          </cell>
          <cell r="N125">
            <v>27240.11</v>
          </cell>
          <cell r="O125">
            <v>0</v>
          </cell>
          <cell r="P125">
            <v>7354335.3899999997</v>
          </cell>
        </row>
        <row r="126">
          <cell r="F126" t="str">
            <v>19404</v>
          </cell>
          <cell r="G126">
            <v>68887.86</v>
          </cell>
          <cell r="H126">
            <v>-68887.86</v>
          </cell>
          <cell r="I126">
            <v>4184430.6999999997</v>
          </cell>
          <cell r="J126">
            <v>1744485.9300000004</v>
          </cell>
          <cell r="K126">
            <v>2380629.02</v>
          </cell>
          <cell r="L126">
            <v>567465.89000000013</v>
          </cell>
          <cell r="M126">
            <v>1080961.21</v>
          </cell>
          <cell r="N126">
            <v>39968.339999999997</v>
          </cell>
          <cell r="O126">
            <v>56156.15</v>
          </cell>
          <cell r="P126">
            <v>10054097.24</v>
          </cell>
        </row>
        <row r="127">
          <cell r="F127" t="str">
            <v>20094</v>
          </cell>
          <cell r="G127">
            <v>16263.68</v>
          </cell>
          <cell r="H127">
            <v>-16263.68</v>
          </cell>
          <cell r="I127">
            <v>680507.75999999978</v>
          </cell>
          <cell r="J127">
            <v>368135.71</v>
          </cell>
          <cell r="K127">
            <v>429510.15999999992</v>
          </cell>
          <cell r="L127">
            <v>118426.46999999999</v>
          </cell>
          <cell r="M127">
            <v>222249.86999999994</v>
          </cell>
          <cell r="N127">
            <v>7510.8000000000011</v>
          </cell>
          <cell r="O127">
            <v>0</v>
          </cell>
          <cell r="P127">
            <v>1826340.7699999996</v>
          </cell>
        </row>
        <row r="128">
          <cell r="F128" t="str">
            <v>20203</v>
          </cell>
          <cell r="G128">
            <v>0</v>
          </cell>
          <cell r="H128">
            <v>0</v>
          </cell>
          <cell r="I128">
            <v>804905.02</v>
          </cell>
          <cell r="J128">
            <v>296156.39999999997</v>
          </cell>
          <cell r="K128">
            <v>466795.58999999997</v>
          </cell>
          <cell r="L128">
            <v>49477.020000000004</v>
          </cell>
          <cell r="M128">
            <v>127881.69999999998</v>
          </cell>
          <cell r="N128">
            <v>2262.25</v>
          </cell>
          <cell r="O128">
            <v>24515.15</v>
          </cell>
          <cell r="P128">
            <v>1771993.1299999997</v>
          </cell>
        </row>
        <row r="129">
          <cell r="F129" t="str">
            <v>20215</v>
          </cell>
          <cell r="G129">
            <v>0</v>
          </cell>
          <cell r="H129">
            <v>0</v>
          </cell>
          <cell r="I129">
            <v>361169.47</v>
          </cell>
          <cell r="J129">
            <v>268774.76</v>
          </cell>
          <cell r="K129">
            <v>267423.83</v>
          </cell>
          <cell r="L129">
            <v>81746.259999999995</v>
          </cell>
          <cell r="M129">
            <v>239277.11999999994</v>
          </cell>
          <cell r="N129">
            <v>6093.1800000000012</v>
          </cell>
          <cell r="O129">
            <v>0</v>
          </cell>
          <cell r="P129">
            <v>1224484.6199999999</v>
          </cell>
        </row>
        <row r="130">
          <cell r="F130" t="str">
            <v>20400</v>
          </cell>
          <cell r="G130">
            <v>13332.990000000002</v>
          </cell>
          <cell r="H130">
            <v>-13332.99</v>
          </cell>
          <cell r="I130">
            <v>1161502.7999999998</v>
          </cell>
          <cell r="J130">
            <v>424971.91000000003</v>
          </cell>
          <cell r="K130">
            <v>628044.48000000021</v>
          </cell>
          <cell r="L130">
            <v>190073.87</v>
          </cell>
          <cell r="M130">
            <v>644455.68999999994</v>
          </cell>
          <cell r="N130">
            <v>16132.51</v>
          </cell>
          <cell r="O130">
            <v>27841.84</v>
          </cell>
          <cell r="P130">
            <v>3093023.1</v>
          </cell>
        </row>
        <row r="131">
          <cell r="F131" t="str">
            <v>20401</v>
          </cell>
          <cell r="G131">
            <v>0</v>
          </cell>
          <cell r="H131">
            <v>0</v>
          </cell>
          <cell r="I131">
            <v>660934.97</v>
          </cell>
          <cell r="J131">
            <v>372131.73999999993</v>
          </cell>
          <cell r="K131">
            <v>407233.65000000014</v>
          </cell>
          <cell r="L131">
            <v>161385.61999999997</v>
          </cell>
          <cell r="M131">
            <v>245376.58</v>
          </cell>
          <cell r="N131">
            <v>10225.389999999998</v>
          </cell>
          <cell r="O131">
            <v>84296.81</v>
          </cell>
          <cell r="P131">
            <v>1941584.76</v>
          </cell>
        </row>
        <row r="132">
          <cell r="F132" t="str">
            <v>20402</v>
          </cell>
          <cell r="G132">
            <v>15233.86</v>
          </cell>
          <cell r="H132">
            <v>-15233.86</v>
          </cell>
          <cell r="I132">
            <v>705160.77</v>
          </cell>
          <cell r="J132">
            <v>461178.89</v>
          </cell>
          <cell r="K132">
            <v>418900.82</v>
          </cell>
          <cell r="L132">
            <v>150330.77000000002</v>
          </cell>
          <cell r="M132">
            <v>319025.55999999994</v>
          </cell>
          <cell r="N132">
            <v>16357.089999999997</v>
          </cell>
          <cell r="O132">
            <v>28053.26</v>
          </cell>
          <cell r="P132">
            <v>2099007.16</v>
          </cell>
        </row>
        <row r="133">
          <cell r="F133" t="str">
            <v>20403</v>
          </cell>
          <cell r="G133">
            <v>0</v>
          </cell>
          <cell r="H133">
            <v>0</v>
          </cell>
          <cell r="I133">
            <v>114687.79999999999</v>
          </cell>
          <cell r="J133">
            <v>115463.00000000001</v>
          </cell>
          <cell r="K133">
            <v>123613.35999999999</v>
          </cell>
          <cell r="L133">
            <v>30932.110000000004</v>
          </cell>
          <cell r="M133">
            <v>97904.01999999999</v>
          </cell>
          <cell r="N133">
            <v>942.25</v>
          </cell>
          <cell r="O133">
            <v>0</v>
          </cell>
          <cell r="P133">
            <v>483542.53999999992</v>
          </cell>
        </row>
        <row r="134">
          <cell r="F134" t="str">
            <v>20404</v>
          </cell>
          <cell r="G134">
            <v>110597.48</v>
          </cell>
          <cell r="H134">
            <v>-110597.48</v>
          </cell>
          <cell r="I134">
            <v>4494108.6999999983</v>
          </cell>
          <cell r="J134">
            <v>1978881.0700000003</v>
          </cell>
          <cell r="K134">
            <v>2430918.4899999988</v>
          </cell>
          <cell r="L134">
            <v>848987.73999999987</v>
          </cell>
          <cell r="M134">
            <v>1871878.15</v>
          </cell>
          <cell r="N134">
            <v>46997.599999999991</v>
          </cell>
          <cell r="O134">
            <v>95365.88</v>
          </cell>
          <cell r="P134">
            <v>11767137.629999999</v>
          </cell>
        </row>
        <row r="135">
          <cell r="F135" t="str">
            <v>20405</v>
          </cell>
          <cell r="G135">
            <v>137638.52000000002</v>
          </cell>
          <cell r="H135">
            <v>-137638.51999999999</v>
          </cell>
          <cell r="I135">
            <v>5244933.7800000021</v>
          </cell>
          <cell r="J135">
            <v>2472495.9599999995</v>
          </cell>
          <cell r="K135">
            <v>2969468.0499999989</v>
          </cell>
          <cell r="L135">
            <v>947654.45000000007</v>
          </cell>
          <cell r="M135">
            <v>2850483.5200000005</v>
          </cell>
          <cell r="N135">
            <v>80328.820000000022</v>
          </cell>
          <cell r="O135">
            <v>107481.03</v>
          </cell>
          <cell r="P135">
            <v>14672845.610000001</v>
          </cell>
        </row>
        <row r="136">
          <cell r="F136" t="str">
            <v>20406</v>
          </cell>
          <cell r="G136">
            <v>0</v>
          </cell>
          <cell r="H136">
            <v>0</v>
          </cell>
          <cell r="I136">
            <v>1130270.9800000002</v>
          </cell>
          <cell r="J136">
            <v>820363.12</v>
          </cell>
          <cell r="K136">
            <v>768771.90999999992</v>
          </cell>
          <cell r="L136">
            <v>314778.28999999998</v>
          </cell>
          <cell r="M136">
            <v>931945.0900000002</v>
          </cell>
          <cell r="N136">
            <v>27713.739999999994</v>
          </cell>
          <cell r="O136">
            <v>0</v>
          </cell>
          <cell r="P136">
            <v>3993843.1300000004</v>
          </cell>
        </row>
        <row r="137">
          <cell r="F137" t="str">
            <v>21014</v>
          </cell>
          <cell r="G137">
            <v>52709.85</v>
          </cell>
          <cell r="H137">
            <v>-52709.85</v>
          </cell>
          <cell r="I137">
            <v>3214925.7799999993</v>
          </cell>
          <cell r="J137">
            <v>1258726.47</v>
          </cell>
          <cell r="K137">
            <v>1797609.4700000002</v>
          </cell>
          <cell r="L137">
            <v>368037.4800000001</v>
          </cell>
          <cell r="M137">
            <v>1578119.1099999999</v>
          </cell>
          <cell r="N137">
            <v>10101.480000000001</v>
          </cell>
          <cell r="O137">
            <v>16277.8</v>
          </cell>
          <cell r="P137">
            <v>8243797.5899999989</v>
          </cell>
        </row>
        <row r="138">
          <cell r="F138" t="str">
            <v>21036</v>
          </cell>
          <cell r="G138">
            <v>0</v>
          </cell>
          <cell r="H138">
            <v>0</v>
          </cell>
          <cell r="I138">
            <v>124854</v>
          </cell>
          <cell r="J138">
            <v>165029.04999999999</v>
          </cell>
          <cell r="K138">
            <v>111058.29</v>
          </cell>
          <cell r="L138">
            <v>23103.83</v>
          </cell>
          <cell r="M138">
            <v>187731.12</v>
          </cell>
          <cell r="N138">
            <v>575.21</v>
          </cell>
          <cell r="O138">
            <v>1040.73</v>
          </cell>
          <cell r="P138">
            <v>613392.23</v>
          </cell>
        </row>
        <row r="139">
          <cell r="F139" t="str">
            <v>21206</v>
          </cell>
          <cell r="G139">
            <v>43686.74</v>
          </cell>
          <cell r="H139">
            <v>-43686.74</v>
          </cell>
          <cell r="I139">
            <v>2427555.9699999997</v>
          </cell>
          <cell r="J139">
            <v>1060132.1099999999</v>
          </cell>
          <cell r="K139">
            <v>1405080.5399999998</v>
          </cell>
          <cell r="L139">
            <v>469336.70999999996</v>
          </cell>
          <cell r="M139">
            <v>953112.93000000028</v>
          </cell>
          <cell r="N139">
            <v>2978</v>
          </cell>
          <cell r="O139">
            <v>6476.11</v>
          </cell>
          <cell r="P139">
            <v>6324672.3700000001</v>
          </cell>
        </row>
        <row r="140">
          <cell r="F140" t="str">
            <v>21214</v>
          </cell>
          <cell r="G140">
            <v>26148.83</v>
          </cell>
          <cell r="H140">
            <v>-26148.83</v>
          </cell>
          <cell r="I140">
            <v>1414502.13</v>
          </cell>
          <cell r="J140">
            <v>788367.58000000019</v>
          </cell>
          <cell r="K140">
            <v>920590.99999999988</v>
          </cell>
          <cell r="L140">
            <v>432337.37000000011</v>
          </cell>
          <cell r="M140">
            <v>770634.06</v>
          </cell>
          <cell r="N140">
            <v>28205.38</v>
          </cell>
          <cell r="O140">
            <v>0</v>
          </cell>
          <cell r="P140">
            <v>4354637.5200000005</v>
          </cell>
        </row>
        <row r="141">
          <cell r="F141" t="str">
            <v>21226</v>
          </cell>
          <cell r="G141">
            <v>39157.46</v>
          </cell>
          <cell r="H141">
            <v>-39157.46</v>
          </cell>
          <cell r="I141">
            <v>2489910.06</v>
          </cell>
          <cell r="J141">
            <v>862237.83000000007</v>
          </cell>
          <cell r="K141">
            <v>1367463.77</v>
          </cell>
          <cell r="L141">
            <v>356961.83000000007</v>
          </cell>
          <cell r="M141">
            <v>1292356.29</v>
          </cell>
          <cell r="N141">
            <v>5909.1799999999994</v>
          </cell>
          <cell r="O141">
            <v>70702.94</v>
          </cell>
          <cell r="P141">
            <v>6445541.9000000004</v>
          </cell>
        </row>
        <row r="142">
          <cell r="F142" t="str">
            <v>21232</v>
          </cell>
          <cell r="G142">
            <v>30794.31</v>
          </cell>
          <cell r="H142">
            <v>-30794.31</v>
          </cell>
          <cell r="I142">
            <v>2803738.21</v>
          </cell>
          <cell r="J142">
            <v>1470868.9700000002</v>
          </cell>
          <cell r="K142">
            <v>1726858.7000000002</v>
          </cell>
          <cell r="L142">
            <v>395564.38</v>
          </cell>
          <cell r="M142">
            <v>1739210.46</v>
          </cell>
          <cell r="N142">
            <v>10358.379999999999</v>
          </cell>
          <cell r="O142">
            <v>14475.05</v>
          </cell>
          <cell r="P142">
            <v>8161074.1499999994</v>
          </cell>
        </row>
        <row r="143">
          <cell r="F143" t="str">
            <v>21234</v>
          </cell>
          <cell r="G143">
            <v>2228.4899999999998</v>
          </cell>
          <cell r="H143">
            <v>-2228.4899999999998</v>
          </cell>
          <cell r="I143">
            <v>369149.82</v>
          </cell>
          <cell r="J143">
            <v>231529.60000000001</v>
          </cell>
          <cell r="K143">
            <v>271558.90000000002</v>
          </cell>
          <cell r="L143">
            <v>114604.52</v>
          </cell>
          <cell r="M143">
            <v>318485.23</v>
          </cell>
          <cell r="N143">
            <v>3619.4500000000003</v>
          </cell>
          <cell r="O143">
            <v>0</v>
          </cell>
          <cell r="P143">
            <v>1308947.52</v>
          </cell>
        </row>
        <row r="144">
          <cell r="F144" t="str">
            <v>21237</v>
          </cell>
          <cell r="G144">
            <v>50358.04</v>
          </cell>
          <cell r="H144">
            <v>-50358.04</v>
          </cell>
          <cell r="I144">
            <v>3088445.4699999979</v>
          </cell>
          <cell r="J144">
            <v>1140944.3700000003</v>
          </cell>
          <cell r="K144">
            <v>1675290.12</v>
          </cell>
          <cell r="L144">
            <v>319194.01</v>
          </cell>
          <cell r="M144">
            <v>1730423.7300000002</v>
          </cell>
          <cell r="N144">
            <v>34250.11</v>
          </cell>
          <cell r="O144">
            <v>0</v>
          </cell>
          <cell r="P144">
            <v>7988547.8099999987</v>
          </cell>
        </row>
        <row r="145">
          <cell r="F145" t="str">
            <v>21300</v>
          </cell>
          <cell r="G145">
            <v>16934.939999999999</v>
          </cell>
          <cell r="H145">
            <v>-16934.939999999999</v>
          </cell>
          <cell r="I145">
            <v>3108135.0200000005</v>
          </cell>
          <cell r="J145">
            <v>1487104.69</v>
          </cell>
          <cell r="K145">
            <v>1923892.8900000001</v>
          </cell>
          <cell r="L145">
            <v>614674.51</v>
          </cell>
          <cell r="M145">
            <v>1214756.21</v>
          </cell>
          <cell r="N145">
            <v>37678.620000000003</v>
          </cell>
          <cell r="O145">
            <v>53336.55</v>
          </cell>
          <cell r="P145">
            <v>8439578.4900000021</v>
          </cell>
        </row>
        <row r="146">
          <cell r="F146" t="str">
            <v>21301</v>
          </cell>
          <cell r="G146">
            <v>59782.64</v>
          </cell>
          <cell r="H146">
            <v>-59782.64</v>
          </cell>
          <cell r="I146">
            <v>1488640.6600000006</v>
          </cell>
          <cell r="J146">
            <v>690037.65999999992</v>
          </cell>
          <cell r="K146">
            <v>917249.78</v>
          </cell>
          <cell r="L146">
            <v>212377.91999999998</v>
          </cell>
          <cell r="M146">
            <v>518177.28000000009</v>
          </cell>
          <cell r="N146">
            <v>5531.3600000000006</v>
          </cell>
          <cell r="O146">
            <v>9675</v>
          </cell>
          <cell r="P146">
            <v>3841689.6600000006</v>
          </cell>
        </row>
        <row r="147">
          <cell r="F147" t="str">
            <v>21302</v>
          </cell>
          <cell r="G147">
            <v>144818.34000000003</v>
          </cell>
          <cell r="H147">
            <v>-144818.34</v>
          </cell>
          <cell r="I147">
            <v>13946974.769999998</v>
          </cell>
          <cell r="J147">
            <v>5661513.75</v>
          </cell>
          <cell r="K147">
            <v>7663490.8599999966</v>
          </cell>
          <cell r="L147">
            <v>1074032.1699999997</v>
          </cell>
          <cell r="M147">
            <v>4839778.4200000009</v>
          </cell>
          <cell r="N147">
            <v>130007.32</v>
          </cell>
          <cell r="O147">
            <v>678320.42</v>
          </cell>
          <cell r="P147">
            <v>33994117.709999993</v>
          </cell>
        </row>
        <row r="148">
          <cell r="F148" t="str">
            <v>21303</v>
          </cell>
          <cell r="G148">
            <v>165637.11000000002</v>
          </cell>
          <cell r="H148">
            <v>-165637.11000000002</v>
          </cell>
          <cell r="I148">
            <v>1972102.6600000001</v>
          </cell>
          <cell r="J148">
            <v>1139770.9100000001</v>
          </cell>
          <cell r="K148">
            <v>1273185.1599999997</v>
          </cell>
          <cell r="L148">
            <v>350147.2</v>
          </cell>
          <cell r="M148">
            <v>1115357.83</v>
          </cell>
          <cell r="N148">
            <v>45734.39</v>
          </cell>
          <cell r="O148">
            <v>1453.14</v>
          </cell>
          <cell r="P148">
            <v>5897751.29</v>
          </cell>
        </row>
        <row r="149">
          <cell r="F149" t="str">
            <v>21401</v>
          </cell>
          <cell r="G149">
            <v>155927.27000000002</v>
          </cell>
          <cell r="H149">
            <v>-155927.27000000002</v>
          </cell>
          <cell r="I149">
            <v>15452323.419999994</v>
          </cell>
          <cell r="J149">
            <v>7176228.6199999992</v>
          </cell>
          <cell r="K149">
            <v>9358562.9400000032</v>
          </cell>
          <cell r="L149">
            <v>2538088.61</v>
          </cell>
          <cell r="M149">
            <v>6437857.6500000022</v>
          </cell>
          <cell r="N149">
            <v>210605.56999999998</v>
          </cell>
          <cell r="O149">
            <v>6311.35</v>
          </cell>
          <cell r="P149">
            <v>41179978.159999996</v>
          </cell>
        </row>
        <row r="150">
          <cell r="F150" t="str">
            <v>22008</v>
          </cell>
          <cell r="G150">
            <v>32223.920000000002</v>
          </cell>
          <cell r="H150">
            <v>-32223.919999999998</v>
          </cell>
          <cell r="I150">
            <v>654666.72</v>
          </cell>
          <cell r="J150">
            <v>337643.13</v>
          </cell>
          <cell r="K150">
            <v>408251.13000000006</v>
          </cell>
          <cell r="L150">
            <v>106884.23999999999</v>
          </cell>
          <cell r="M150">
            <v>268696.58999999997</v>
          </cell>
          <cell r="N150">
            <v>3554.55</v>
          </cell>
          <cell r="O150">
            <v>37341.43</v>
          </cell>
          <cell r="P150">
            <v>1817037.79</v>
          </cell>
        </row>
        <row r="151">
          <cell r="F151" t="str">
            <v>22009</v>
          </cell>
          <cell r="G151">
            <v>44322.62</v>
          </cell>
          <cell r="H151">
            <v>-44322.62</v>
          </cell>
          <cell r="I151">
            <v>2658817.830000001</v>
          </cell>
          <cell r="J151">
            <v>1227109.69</v>
          </cell>
          <cell r="K151">
            <v>1525743.22</v>
          </cell>
          <cell r="L151">
            <v>538679.77</v>
          </cell>
          <cell r="M151">
            <v>889831.70000000019</v>
          </cell>
          <cell r="N151">
            <v>32143.730000000003</v>
          </cell>
          <cell r="O151">
            <v>18220.5</v>
          </cell>
          <cell r="P151">
            <v>6890546.4400000023</v>
          </cell>
        </row>
        <row r="152">
          <cell r="F152" t="str">
            <v>22017</v>
          </cell>
          <cell r="G152">
            <v>10787.94</v>
          </cell>
          <cell r="H152">
            <v>-10787.94</v>
          </cell>
          <cell r="I152">
            <v>730488.66</v>
          </cell>
          <cell r="J152">
            <v>341732.09</v>
          </cell>
          <cell r="K152">
            <v>428374.46</v>
          </cell>
          <cell r="L152">
            <v>140195.48000000001</v>
          </cell>
          <cell r="M152">
            <v>450217.96000000008</v>
          </cell>
          <cell r="N152">
            <v>7433</v>
          </cell>
          <cell r="O152">
            <v>30035.360000000001</v>
          </cell>
          <cell r="P152">
            <v>2128477.0099999998</v>
          </cell>
        </row>
        <row r="153">
          <cell r="F153" t="str">
            <v>22073</v>
          </cell>
          <cell r="G153">
            <v>26731.77</v>
          </cell>
          <cell r="H153">
            <v>-26731.77</v>
          </cell>
          <cell r="I153">
            <v>930729.93</v>
          </cell>
          <cell r="J153">
            <v>344495.71</v>
          </cell>
          <cell r="K153">
            <v>512536.24999999994</v>
          </cell>
          <cell r="L153">
            <v>194183.66999999998</v>
          </cell>
          <cell r="M153">
            <v>356198.88000000006</v>
          </cell>
          <cell r="N153">
            <v>5409.5099999999993</v>
          </cell>
          <cell r="O153">
            <v>11295.6</v>
          </cell>
          <cell r="P153">
            <v>2354849.5499999998</v>
          </cell>
        </row>
        <row r="154">
          <cell r="F154" t="str">
            <v>22105</v>
          </cell>
          <cell r="G154">
            <v>50653.32</v>
          </cell>
          <cell r="H154">
            <v>-50653.32</v>
          </cell>
          <cell r="I154">
            <v>1409384.6800000004</v>
          </cell>
          <cell r="J154">
            <v>597861.65</v>
          </cell>
          <cell r="K154">
            <v>822330.64000000013</v>
          </cell>
          <cell r="L154">
            <v>277042.5</v>
          </cell>
          <cell r="M154">
            <v>528656.20000000007</v>
          </cell>
          <cell r="N154">
            <v>26042.32</v>
          </cell>
          <cell r="O154">
            <v>52889.34</v>
          </cell>
          <cell r="P154">
            <v>3714207.3300000005</v>
          </cell>
        </row>
        <row r="155">
          <cell r="F155" t="str">
            <v>22200</v>
          </cell>
          <cell r="G155">
            <v>19730.32</v>
          </cell>
          <cell r="H155">
            <v>-19730.32</v>
          </cell>
          <cell r="I155">
            <v>1677359.59</v>
          </cell>
          <cell r="J155">
            <v>702274.1399999999</v>
          </cell>
          <cell r="K155">
            <v>866850.02</v>
          </cell>
          <cell r="L155">
            <v>281899.31</v>
          </cell>
          <cell r="M155">
            <v>511184.29</v>
          </cell>
          <cell r="N155">
            <v>6809.28</v>
          </cell>
          <cell r="O155">
            <v>21416.93</v>
          </cell>
          <cell r="P155">
            <v>4067793.56</v>
          </cell>
        </row>
        <row r="156">
          <cell r="F156" t="str">
            <v>22204</v>
          </cell>
          <cell r="G156">
            <v>28108.879999999997</v>
          </cell>
          <cell r="H156">
            <v>-28108.880000000001</v>
          </cell>
          <cell r="I156">
            <v>959087.44</v>
          </cell>
          <cell r="J156">
            <v>432644.20999999996</v>
          </cell>
          <cell r="K156">
            <v>510612.98999999993</v>
          </cell>
          <cell r="L156">
            <v>233266.64000000004</v>
          </cell>
          <cell r="M156">
            <v>461211.02</v>
          </cell>
          <cell r="N156">
            <v>16083.810000000001</v>
          </cell>
          <cell r="O156">
            <v>36773.360000000001</v>
          </cell>
          <cell r="P156">
            <v>2649679.4699999997</v>
          </cell>
        </row>
        <row r="157">
          <cell r="F157" t="str">
            <v>22207</v>
          </cell>
          <cell r="G157">
            <v>71724.850000000006</v>
          </cell>
          <cell r="H157">
            <v>-71724.850000000006</v>
          </cell>
          <cell r="I157">
            <v>2804130.61</v>
          </cell>
          <cell r="J157">
            <v>1191001.9600000002</v>
          </cell>
          <cell r="K157">
            <v>1567503.1300000006</v>
          </cell>
          <cell r="L157">
            <v>735469.77</v>
          </cell>
          <cell r="M157">
            <v>920777.00999999989</v>
          </cell>
          <cell r="N157">
            <v>46281.049999999996</v>
          </cell>
          <cell r="O157">
            <v>138657.85</v>
          </cell>
          <cell r="P157">
            <v>7403821.3799999999</v>
          </cell>
        </row>
        <row r="158">
          <cell r="F158" t="str">
            <v>23042</v>
          </cell>
          <cell r="G158">
            <v>4088.07</v>
          </cell>
          <cell r="H158">
            <v>-4088.07</v>
          </cell>
          <cell r="I158">
            <v>758026.8</v>
          </cell>
          <cell r="J158">
            <v>293018.29000000004</v>
          </cell>
          <cell r="K158">
            <v>431356.53999999992</v>
          </cell>
          <cell r="L158">
            <v>82616.289999999994</v>
          </cell>
          <cell r="M158">
            <v>640096.9600000002</v>
          </cell>
          <cell r="N158">
            <v>3413.6000000000004</v>
          </cell>
          <cell r="O158">
            <v>5371.39</v>
          </cell>
          <cell r="P158">
            <v>2213899.87</v>
          </cell>
        </row>
        <row r="159">
          <cell r="F159" t="str">
            <v>23054</v>
          </cell>
          <cell r="G159">
            <v>9865.36</v>
          </cell>
          <cell r="H159">
            <v>-9865.36</v>
          </cell>
          <cell r="I159">
            <v>843596.51</v>
          </cell>
          <cell r="J159">
            <v>400936.20999999996</v>
          </cell>
          <cell r="K159">
            <v>504020.79999999993</v>
          </cell>
          <cell r="L159">
            <v>158241.49000000002</v>
          </cell>
          <cell r="M159">
            <v>394771.39000000013</v>
          </cell>
          <cell r="N159">
            <v>5012.4500000000007</v>
          </cell>
          <cell r="O159">
            <v>0</v>
          </cell>
          <cell r="P159">
            <v>2306578.8500000006</v>
          </cell>
        </row>
        <row r="160">
          <cell r="F160" t="str">
            <v>23309</v>
          </cell>
          <cell r="G160">
            <v>243410.56</v>
          </cell>
          <cell r="H160">
            <v>-243410.56</v>
          </cell>
          <cell r="I160">
            <v>20657872.570000004</v>
          </cell>
          <cell r="J160">
            <v>8922553.6399999987</v>
          </cell>
          <cell r="K160">
            <v>11788609.429999998</v>
          </cell>
          <cell r="L160">
            <v>3473801.040000001</v>
          </cell>
          <cell r="M160">
            <v>5638080.9500000002</v>
          </cell>
          <cell r="N160">
            <v>133415.49</v>
          </cell>
          <cell r="O160">
            <v>584334.89</v>
          </cell>
          <cell r="P160">
            <v>51198668.010000005</v>
          </cell>
        </row>
        <row r="161">
          <cell r="F161" t="str">
            <v>23311</v>
          </cell>
          <cell r="G161">
            <v>0</v>
          </cell>
          <cell r="H161">
            <v>0</v>
          </cell>
          <cell r="I161">
            <v>1124267.8700000001</v>
          </cell>
          <cell r="J161">
            <v>528290.37</v>
          </cell>
          <cell r="K161">
            <v>590328.75999999989</v>
          </cell>
          <cell r="L161">
            <v>193860.41</v>
          </cell>
          <cell r="M161">
            <v>473309.92</v>
          </cell>
          <cell r="N161">
            <v>18462.099999999999</v>
          </cell>
          <cell r="O161">
            <v>15884.2</v>
          </cell>
          <cell r="P161">
            <v>2944403.6300000004</v>
          </cell>
        </row>
        <row r="162">
          <cell r="F162" t="str">
            <v>23402</v>
          </cell>
          <cell r="G162">
            <v>12054.289999999999</v>
          </cell>
          <cell r="H162">
            <v>-12054.29</v>
          </cell>
          <cell r="I162">
            <v>3343519.1099999989</v>
          </cell>
          <cell r="J162">
            <v>1526560.4300000002</v>
          </cell>
          <cell r="K162">
            <v>1947514.2499999998</v>
          </cell>
          <cell r="L162">
            <v>736492.80999999994</v>
          </cell>
          <cell r="M162">
            <v>1394417.3899999997</v>
          </cell>
          <cell r="N162">
            <v>17364.890000000003</v>
          </cell>
          <cell r="O162">
            <v>0</v>
          </cell>
          <cell r="P162">
            <v>8965868.879999999</v>
          </cell>
        </row>
        <row r="163">
          <cell r="F163" t="str">
            <v>23403</v>
          </cell>
          <cell r="G163">
            <v>103260.86</v>
          </cell>
          <cell r="H163">
            <v>-103260.86</v>
          </cell>
          <cell r="I163">
            <v>9207946.3499999978</v>
          </cell>
          <cell r="J163">
            <v>4243351.1600000011</v>
          </cell>
          <cell r="K163">
            <v>5383093.7400000002</v>
          </cell>
          <cell r="L163">
            <v>1816982.8400000003</v>
          </cell>
          <cell r="M163">
            <v>3607895.4399999995</v>
          </cell>
          <cell r="N163">
            <v>74480.569999999992</v>
          </cell>
          <cell r="O163">
            <v>119984.22</v>
          </cell>
          <cell r="P163">
            <v>24453734.32</v>
          </cell>
        </row>
        <row r="164">
          <cell r="F164" t="str">
            <v>23404</v>
          </cell>
          <cell r="G164">
            <v>16029.55</v>
          </cell>
          <cell r="H164">
            <v>-16029.55</v>
          </cell>
          <cell r="I164">
            <v>1821221.1300000001</v>
          </cell>
          <cell r="J164">
            <v>888335.75999999989</v>
          </cell>
          <cell r="K164">
            <v>1136095.1600000001</v>
          </cell>
          <cell r="L164">
            <v>365087.7300000001</v>
          </cell>
          <cell r="M164">
            <v>1100181.0600000003</v>
          </cell>
          <cell r="N164">
            <v>37038.630000000005</v>
          </cell>
          <cell r="O164">
            <v>0</v>
          </cell>
          <cell r="P164">
            <v>5347959.4700000007</v>
          </cell>
        </row>
        <row r="165">
          <cell r="F165" t="str">
            <v>24014</v>
          </cell>
          <cell r="G165">
            <v>43336.82</v>
          </cell>
          <cell r="H165">
            <v>-43336.82</v>
          </cell>
          <cell r="I165">
            <v>657173.27000000014</v>
          </cell>
          <cell r="J165">
            <v>625991.43000000005</v>
          </cell>
          <cell r="K165">
            <v>542902.14000000013</v>
          </cell>
          <cell r="L165">
            <v>259640.96000000002</v>
          </cell>
          <cell r="M165">
            <v>1178855.7399999995</v>
          </cell>
          <cell r="N165">
            <v>40470.800000000003</v>
          </cell>
          <cell r="O165">
            <v>95715.81</v>
          </cell>
          <cell r="P165">
            <v>3400750.15</v>
          </cell>
        </row>
        <row r="166">
          <cell r="F166" t="str">
            <v>24019</v>
          </cell>
          <cell r="G166">
            <v>66883.53</v>
          </cell>
          <cell r="H166">
            <v>-66883.53</v>
          </cell>
          <cell r="I166">
            <v>15359173.960000003</v>
          </cell>
          <cell r="J166">
            <v>4175256.15</v>
          </cell>
          <cell r="K166">
            <v>7767045.0999999996</v>
          </cell>
          <cell r="L166">
            <v>2142191.2399999998</v>
          </cell>
          <cell r="M166">
            <v>18217624.789999999</v>
          </cell>
          <cell r="N166">
            <v>171990.07</v>
          </cell>
          <cell r="O166">
            <v>492024.42</v>
          </cell>
          <cell r="P166">
            <v>48325305.729999997</v>
          </cell>
        </row>
        <row r="167">
          <cell r="F167" t="str">
            <v>24105</v>
          </cell>
          <cell r="G167">
            <v>112088.42</v>
          </cell>
          <cell r="H167">
            <v>-112088.42</v>
          </cell>
          <cell r="I167">
            <v>4408136.7399999993</v>
          </cell>
          <cell r="J167">
            <v>2402334.0300000007</v>
          </cell>
          <cell r="K167">
            <v>2806409.67</v>
          </cell>
          <cell r="L167">
            <v>929245.04999999993</v>
          </cell>
          <cell r="M167">
            <v>1541509.26</v>
          </cell>
          <cell r="N167">
            <v>112780.28</v>
          </cell>
          <cell r="O167">
            <v>0</v>
          </cell>
          <cell r="P167">
            <v>12200415.029999999</v>
          </cell>
        </row>
        <row r="168">
          <cell r="F168" t="str">
            <v>24111</v>
          </cell>
          <cell r="G168">
            <v>161542.70000000001</v>
          </cell>
          <cell r="H168">
            <v>-161542.69999999998</v>
          </cell>
          <cell r="I168">
            <v>4504137.62</v>
          </cell>
          <cell r="J168">
            <v>1901743.62</v>
          </cell>
          <cell r="K168">
            <v>2632138.0100000002</v>
          </cell>
          <cell r="L168">
            <v>641511.78999999992</v>
          </cell>
          <cell r="M168">
            <v>1794590.97</v>
          </cell>
          <cell r="N168">
            <v>91246.63</v>
          </cell>
          <cell r="O168">
            <v>23895.45</v>
          </cell>
          <cell r="P168">
            <v>11589264.09</v>
          </cell>
        </row>
        <row r="169">
          <cell r="F169" t="str">
            <v>24122</v>
          </cell>
          <cell r="G169">
            <v>69458.070000000007</v>
          </cell>
          <cell r="H169">
            <v>-69458.070000000007</v>
          </cell>
          <cell r="I169">
            <v>1565036.9399999997</v>
          </cell>
          <cell r="J169">
            <v>754632.13000000012</v>
          </cell>
          <cell r="K169">
            <v>890655.79000000015</v>
          </cell>
          <cell r="L169">
            <v>366229.97</v>
          </cell>
          <cell r="M169">
            <v>709860.7699999999</v>
          </cell>
          <cell r="N169">
            <v>60266.009999999987</v>
          </cell>
          <cell r="O169">
            <v>5582.12</v>
          </cell>
          <cell r="P169">
            <v>4352263.7299999995</v>
          </cell>
        </row>
        <row r="170">
          <cell r="F170" t="str">
            <v>24350</v>
          </cell>
          <cell r="G170">
            <v>102260.31999999999</v>
          </cell>
          <cell r="H170">
            <v>-102260.32</v>
          </cell>
          <cell r="I170">
            <v>2748149.6700000004</v>
          </cell>
          <cell r="J170">
            <v>1305825.55</v>
          </cell>
          <cell r="K170">
            <v>1791921.4200000006</v>
          </cell>
          <cell r="L170">
            <v>444779.38000000006</v>
          </cell>
          <cell r="M170">
            <v>1468676.7999999998</v>
          </cell>
          <cell r="N170">
            <v>44249.989999999991</v>
          </cell>
          <cell r="O170">
            <v>0</v>
          </cell>
          <cell r="P170">
            <v>7803602.8100000015</v>
          </cell>
        </row>
        <row r="171">
          <cell r="F171" t="str">
            <v>24404</v>
          </cell>
          <cell r="G171">
            <v>128971.42</v>
          </cell>
          <cell r="H171">
            <v>-128971.42</v>
          </cell>
          <cell r="I171">
            <v>4813982.24</v>
          </cell>
          <cell r="J171">
            <v>2133428.5199999996</v>
          </cell>
          <cell r="K171">
            <v>2917058.8400000012</v>
          </cell>
          <cell r="L171">
            <v>818082.34999999986</v>
          </cell>
          <cell r="M171">
            <v>1707166.0299999998</v>
          </cell>
          <cell r="N171">
            <v>116464.41999999998</v>
          </cell>
          <cell r="O171">
            <v>126484.87999999999</v>
          </cell>
          <cell r="P171">
            <v>12632667.280000001</v>
          </cell>
        </row>
        <row r="172">
          <cell r="F172" t="str">
            <v>24410</v>
          </cell>
          <cell r="G172">
            <v>63448.789999999994</v>
          </cell>
          <cell r="H172">
            <v>-63448.79</v>
          </cell>
          <cell r="I172">
            <v>2711513.75</v>
          </cell>
          <cell r="J172">
            <v>1212320.68</v>
          </cell>
          <cell r="K172">
            <v>1726905.27</v>
          </cell>
          <cell r="L172">
            <v>444967.44999999995</v>
          </cell>
          <cell r="M172">
            <v>1058549.8</v>
          </cell>
          <cell r="N172">
            <v>33244.65</v>
          </cell>
          <cell r="O172">
            <v>13417.47</v>
          </cell>
          <cell r="P172">
            <v>7200919.0699999994</v>
          </cell>
        </row>
        <row r="173">
          <cell r="F173" t="str">
            <v>25101</v>
          </cell>
          <cell r="G173">
            <v>136894.36000000002</v>
          </cell>
          <cell r="H173">
            <v>-136894.36000000002</v>
          </cell>
          <cell r="I173">
            <v>4021755.22</v>
          </cell>
          <cell r="J173">
            <v>2284810.1199999996</v>
          </cell>
          <cell r="K173">
            <v>2647155.2600000007</v>
          </cell>
          <cell r="L173">
            <v>654549.67999999982</v>
          </cell>
          <cell r="M173">
            <v>3741073.7300000009</v>
          </cell>
          <cell r="N173">
            <v>124770.03000000001</v>
          </cell>
          <cell r="O173">
            <v>112903.61</v>
          </cell>
          <cell r="P173">
            <v>13587017.65</v>
          </cell>
        </row>
        <row r="174">
          <cell r="F174" t="str">
            <v>25116</v>
          </cell>
          <cell r="G174">
            <v>43549.440000000002</v>
          </cell>
          <cell r="H174">
            <v>-43549.440000000002</v>
          </cell>
          <cell r="I174">
            <v>2831902.1500000008</v>
          </cell>
          <cell r="J174">
            <v>1555349.6899999997</v>
          </cell>
          <cell r="K174">
            <v>1837360.3099999998</v>
          </cell>
          <cell r="L174">
            <v>488726.2699999999</v>
          </cell>
          <cell r="M174">
            <v>904515.36</v>
          </cell>
          <cell r="N174">
            <v>38951.530000000006</v>
          </cell>
          <cell r="O174">
            <v>21805.33</v>
          </cell>
          <cell r="P174">
            <v>7678610.6400000006</v>
          </cell>
        </row>
        <row r="175">
          <cell r="F175" t="str">
            <v>25118</v>
          </cell>
          <cell r="G175">
            <v>47307.450000000004</v>
          </cell>
          <cell r="H175">
            <v>-47307.45</v>
          </cell>
          <cell r="I175">
            <v>2756704.8799999994</v>
          </cell>
          <cell r="J175">
            <v>1666248.8499999999</v>
          </cell>
          <cell r="K175">
            <v>1910675.4600000009</v>
          </cell>
          <cell r="L175">
            <v>569839.84</v>
          </cell>
          <cell r="M175">
            <v>1138587.83</v>
          </cell>
          <cell r="N175">
            <v>52584.99</v>
          </cell>
          <cell r="O175">
            <v>0</v>
          </cell>
          <cell r="P175">
            <v>8094641.8500000006</v>
          </cell>
        </row>
        <row r="176">
          <cell r="F176" t="str">
            <v>25155</v>
          </cell>
          <cell r="G176">
            <v>45226.179999999993</v>
          </cell>
          <cell r="H176">
            <v>-45226.18</v>
          </cell>
          <cell r="I176">
            <v>2064746.4600000002</v>
          </cell>
          <cell r="J176">
            <v>796885.7</v>
          </cell>
          <cell r="K176">
            <v>1173495.96</v>
          </cell>
          <cell r="L176">
            <v>386317.39000000007</v>
          </cell>
          <cell r="M176">
            <v>894543.05999999994</v>
          </cell>
          <cell r="N176">
            <v>71794.670000000013</v>
          </cell>
          <cell r="O176">
            <v>275567.76</v>
          </cell>
          <cell r="P176">
            <v>5663350.9999999991</v>
          </cell>
        </row>
        <row r="177">
          <cell r="F177" t="str">
            <v>25160</v>
          </cell>
          <cell r="G177">
            <v>17597</v>
          </cell>
          <cell r="H177">
            <v>-17597</v>
          </cell>
          <cell r="I177">
            <v>1748710.4500000002</v>
          </cell>
          <cell r="J177">
            <v>858446.3</v>
          </cell>
          <cell r="K177">
            <v>1103124.9000000001</v>
          </cell>
          <cell r="L177">
            <v>365111.86</v>
          </cell>
          <cell r="M177">
            <v>382032.97999999992</v>
          </cell>
          <cell r="N177">
            <v>29001.61</v>
          </cell>
          <cell r="O177">
            <v>35110.75</v>
          </cell>
          <cell r="P177">
            <v>4521538.8500000006</v>
          </cell>
        </row>
        <row r="178">
          <cell r="F178" t="str">
            <v>25200</v>
          </cell>
          <cell r="G178">
            <v>15981.06</v>
          </cell>
          <cell r="H178">
            <v>-15981.06</v>
          </cell>
          <cell r="I178">
            <v>617231.13</v>
          </cell>
          <cell r="J178">
            <v>334274.37</v>
          </cell>
          <cell r="K178">
            <v>375737.50000000006</v>
          </cell>
          <cell r="L178">
            <v>148098.57999999999</v>
          </cell>
          <cell r="M178">
            <v>122641.62</v>
          </cell>
          <cell r="N178">
            <v>6013.57</v>
          </cell>
          <cell r="O178">
            <v>0</v>
          </cell>
          <cell r="P178">
            <v>1603996.7700000003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4990427.6599999983</v>
          </cell>
          <cell r="J179">
            <v>1968763.0300000003</v>
          </cell>
          <cell r="K179">
            <v>2659586.13</v>
          </cell>
          <cell r="L179">
            <v>940733.64999999991</v>
          </cell>
          <cell r="M179">
            <v>1979481</v>
          </cell>
          <cell r="N179">
            <v>60439.790000000015</v>
          </cell>
          <cell r="O179">
            <v>74145.23</v>
          </cell>
          <cell r="P179">
            <v>12673576.489999998</v>
          </cell>
        </row>
        <row r="180">
          <cell r="F180" t="str">
            <v>26059</v>
          </cell>
          <cell r="G180">
            <v>22013.949999999997</v>
          </cell>
          <cell r="H180">
            <v>-22013.95</v>
          </cell>
          <cell r="I180">
            <v>1340334.2299999997</v>
          </cell>
          <cell r="J180">
            <v>656216.07000000018</v>
          </cell>
          <cell r="K180">
            <v>834086.30999999982</v>
          </cell>
          <cell r="L180">
            <v>234775.52000000002</v>
          </cell>
          <cell r="M180">
            <v>417490.4800000001</v>
          </cell>
          <cell r="N180">
            <v>11185.8</v>
          </cell>
          <cell r="O180">
            <v>694.05</v>
          </cell>
          <cell r="P180">
            <v>3494782.459999999</v>
          </cell>
        </row>
        <row r="181">
          <cell r="F181" t="str">
            <v>26070</v>
          </cell>
          <cell r="G181">
            <v>48078.28</v>
          </cell>
          <cell r="H181">
            <v>-48078.28</v>
          </cell>
          <cell r="I181">
            <v>1600685.91</v>
          </cell>
          <cell r="J181">
            <v>741467.52000000014</v>
          </cell>
          <cell r="K181">
            <v>862219.13000000024</v>
          </cell>
          <cell r="L181">
            <v>454845.54000000004</v>
          </cell>
          <cell r="M181">
            <v>281964.46000000002</v>
          </cell>
          <cell r="N181">
            <v>24196.89</v>
          </cell>
          <cell r="O181">
            <v>0</v>
          </cell>
          <cell r="P181">
            <v>3965379.4500000007</v>
          </cell>
        </row>
        <row r="182">
          <cell r="F182" t="str">
            <v>27001</v>
          </cell>
          <cell r="G182">
            <v>0</v>
          </cell>
          <cell r="H182">
            <v>0</v>
          </cell>
          <cell r="I182">
            <v>14059800.140000001</v>
          </cell>
          <cell r="J182">
            <v>4297192.7699999996</v>
          </cell>
          <cell r="K182">
            <v>6915703.9100000001</v>
          </cell>
          <cell r="L182">
            <v>1413169.5300000003</v>
          </cell>
          <cell r="M182">
            <v>5670602.5700000003</v>
          </cell>
          <cell r="N182">
            <v>51092.299999999988</v>
          </cell>
          <cell r="O182">
            <v>679842.27</v>
          </cell>
          <cell r="P182">
            <v>33087403.490000002</v>
          </cell>
        </row>
        <row r="183">
          <cell r="F183" t="str">
            <v>27003</v>
          </cell>
          <cell r="G183">
            <v>859743.01000000024</v>
          </cell>
          <cell r="H183">
            <v>-859743.01</v>
          </cell>
          <cell r="I183">
            <v>100666591.97000006</v>
          </cell>
          <cell r="J183">
            <v>40731165.130000003</v>
          </cell>
          <cell r="K183">
            <v>49727812.810000002</v>
          </cell>
          <cell r="L183">
            <v>12206410.870000003</v>
          </cell>
          <cell r="M183">
            <v>22095677.370000001</v>
          </cell>
          <cell r="N183">
            <v>324011.46000000002</v>
          </cell>
          <cell r="O183">
            <v>1276994.75</v>
          </cell>
          <cell r="P183">
            <v>227028664.36000007</v>
          </cell>
        </row>
        <row r="184">
          <cell r="F184" t="str">
            <v>27010</v>
          </cell>
          <cell r="G184">
            <v>2633133.6600000015</v>
          </cell>
          <cell r="H184">
            <v>-2633133.66</v>
          </cell>
          <cell r="I184">
            <v>170972853.54000008</v>
          </cell>
          <cell r="J184">
            <v>61372776.679999992</v>
          </cell>
          <cell r="K184">
            <v>84667576.289999992</v>
          </cell>
          <cell r="L184">
            <v>19096085.430000007</v>
          </cell>
          <cell r="M184">
            <v>37554470.309999995</v>
          </cell>
          <cell r="N184">
            <v>1528725.41</v>
          </cell>
          <cell r="O184">
            <v>2923619.6399999997</v>
          </cell>
          <cell r="P184">
            <v>378116107.30000013</v>
          </cell>
        </row>
        <row r="185">
          <cell r="F185" t="str">
            <v>27019</v>
          </cell>
          <cell r="G185">
            <v>11061.61</v>
          </cell>
          <cell r="H185">
            <v>-11061.61</v>
          </cell>
          <cell r="I185">
            <v>771733.41999999993</v>
          </cell>
          <cell r="J185">
            <v>352196.81</v>
          </cell>
          <cell r="K185">
            <v>476857.72000000003</v>
          </cell>
          <cell r="L185">
            <v>125999.98999999999</v>
          </cell>
          <cell r="M185">
            <v>408714.99</v>
          </cell>
          <cell r="N185">
            <v>2392.66</v>
          </cell>
          <cell r="O185">
            <v>9509.119999999999</v>
          </cell>
          <cell r="P185">
            <v>2147404.71</v>
          </cell>
        </row>
        <row r="186">
          <cell r="F186" t="str">
            <v>27083</v>
          </cell>
          <cell r="G186">
            <v>430960.29999999993</v>
          </cell>
          <cell r="H186">
            <v>-430960.30000000005</v>
          </cell>
          <cell r="I186">
            <v>27875170.600000009</v>
          </cell>
          <cell r="J186">
            <v>8946865.75</v>
          </cell>
          <cell r="K186">
            <v>12990908.889999999</v>
          </cell>
          <cell r="L186">
            <v>3659053.48</v>
          </cell>
          <cell r="M186">
            <v>5662333.9800000004</v>
          </cell>
          <cell r="N186">
            <v>46964.22</v>
          </cell>
          <cell r="O186">
            <v>192854.41</v>
          </cell>
          <cell r="P186">
            <v>59374151.329999998</v>
          </cell>
        </row>
        <row r="187">
          <cell r="F187" t="str">
            <v>27320</v>
          </cell>
          <cell r="G187">
            <v>359140.27</v>
          </cell>
          <cell r="H187">
            <v>-359140.27</v>
          </cell>
          <cell r="I187">
            <v>43105318.850000009</v>
          </cell>
          <cell r="J187">
            <v>19470233.559999999</v>
          </cell>
          <cell r="K187">
            <v>22647159.25</v>
          </cell>
          <cell r="L187">
            <v>6988426.4399999985</v>
          </cell>
          <cell r="M187">
            <v>10441309.530000001</v>
          </cell>
          <cell r="N187">
            <v>190625.65000000002</v>
          </cell>
          <cell r="O187">
            <v>137813.37</v>
          </cell>
          <cell r="P187">
            <v>102980886.65000002</v>
          </cell>
        </row>
        <row r="188">
          <cell r="F188" t="str">
            <v>27343</v>
          </cell>
          <cell r="G188">
            <v>46657.299999999996</v>
          </cell>
          <cell r="H188">
            <v>-46657.3</v>
          </cell>
          <cell r="I188">
            <v>7188715.790000001</v>
          </cell>
          <cell r="J188">
            <v>3272878.55</v>
          </cell>
          <cell r="K188">
            <v>3999500.4799999991</v>
          </cell>
          <cell r="L188">
            <v>833008.32999999984</v>
          </cell>
          <cell r="M188">
            <v>3105497.6200000015</v>
          </cell>
          <cell r="N188">
            <v>9704.01</v>
          </cell>
          <cell r="O188">
            <v>11624.86</v>
          </cell>
          <cell r="P188">
            <v>18420929.640000001</v>
          </cell>
        </row>
        <row r="189">
          <cell r="F189" t="str">
            <v>27344</v>
          </cell>
          <cell r="G189">
            <v>109001.37000000001</v>
          </cell>
          <cell r="H189">
            <v>-109001.37</v>
          </cell>
          <cell r="I189">
            <v>10306835.529999997</v>
          </cell>
          <cell r="J189">
            <v>4551017.9399999995</v>
          </cell>
          <cell r="K189">
            <v>5765363.8999999976</v>
          </cell>
          <cell r="L189">
            <v>1451759.3099999998</v>
          </cell>
          <cell r="M189">
            <v>2712791.26</v>
          </cell>
          <cell r="N189">
            <v>61176.5</v>
          </cell>
          <cell r="O189">
            <v>111854.15000000001</v>
          </cell>
          <cell r="P189">
            <v>24960798.589999989</v>
          </cell>
        </row>
        <row r="190">
          <cell r="F190" t="str">
            <v>27400</v>
          </cell>
          <cell r="G190">
            <v>1335527.8600000001</v>
          </cell>
          <cell r="H190">
            <v>-1335527.8600000001</v>
          </cell>
          <cell r="I190">
            <v>65292924.479999989</v>
          </cell>
          <cell r="J190">
            <v>27240413.440000013</v>
          </cell>
          <cell r="K190">
            <v>35074289.609999985</v>
          </cell>
          <cell r="L190">
            <v>10568901.200000001</v>
          </cell>
          <cell r="M190">
            <v>15538155.370000001</v>
          </cell>
          <cell r="N190">
            <v>256823.92000000004</v>
          </cell>
          <cell r="O190">
            <v>187734.15999999997</v>
          </cell>
          <cell r="P190">
            <v>154159242.17999998</v>
          </cell>
        </row>
        <row r="191">
          <cell r="F191" t="str">
            <v>27401</v>
          </cell>
          <cell r="G191">
            <v>558859.17999999993</v>
          </cell>
          <cell r="H191">
            <v>-558859.17999999993</v>
          </cell>
          <cell r="I191">
            <v>41427483.470000014</v>
          </cell>
          <cell r="J191">
            <v>14250667.750000002</v>
          </cell>
          <cell r="K191">
            <v>20543203.570000008</v>
          </cell>
          <cell r="L191">
            <v>5868187.339999998</v>
          </cell>
          <cell r="M191">
            <v>14407881.809999999</v>
          </cell>
          <cell r="N191">
            <v>197898.31999999995</v>
          </cell>
          <cell r="O191">
            <v>353523.70999999996</v>
          </cell>
          <cell r="P191">
            <v>97048845.970000014</v>
          </cell>
        </row>
        <row r="192">
          <cell r="F192" t="str">
            <v>27402</v>
          </cell>
          <cell r="G192">
            <v>299884.47999999992</v>
          </cell>
          <cell r="H192">
            <v>-299884.48</v>
          </cell>
          <cell r="I192">
            <v>38943383.879999995</v>
          </cell>
          <cell r="J192">
            <v>15324578.559999999</v>
          </cell>
          <cell r="K192">
            <v>20951699.469999991</v>
          </cell>
          <cell r="L192">
            <v>5451676.0299999993</v>
          </cell>
          <cell r="M192">
            <v>7699323.5899999999</v>
          </cell>
          <cell r="N192">
            <v>396997.39</v>
          </cell>
          <cell r="O192">
            <v>133751.46000000002</v>
          </cell>
          <cell r="P192">
            <v>88901410.379999995</v>
          </cell>
        </row>
        <row r="193">
          <cell r="F193" t="str">
            <v>27403</v>
          </cell>
          <cell r="G193">
            <v>2068047.1600000001</v>
          </cell>
          <cell r="H193">
            <v>-2068047.16</v>
          </cell>
          <cell r="I193">
            <v>86780243.079999998</v>
          </cell>
          <cell r="J193">
            <v>34957549.550000004</v>
          </cell>
          <cell r="K193">
            <v>45827816.590000011</v>
          </cell>
          <cell r="L193">
            <v>12578595.239999995</v>
          </cell>
          <cell r="M193">
            <v>23062830.129999999</v>
          </cell>
          <cell r="N193">
            <v>518348.73999999993</v>
          </cell>
          <cell r="O193">
            <v>804607.75</v>
          </cell>
          <cell r="P193">
            <v>204529991.07999998</v>
          </cell>
        </row>
        <row r="194">
          <cell r="F194" t="str">
            <v>27404</v>
          </cell>
          <cell r="G194">
            <v>241545.8</v>
          </cell>
          <cell r="H194">
            <v>-241545.8</v>
          </cell>
          <cell r="I194">
            <v>8042993.0299999984</v>
          </cell>
          <cell r="J194">
            <v>3938419.92</v>
          </cell>
          <cell r="K194">
            <v>4891089.5700000022</v>
          </cell>
          <cell r="L194">
            <v>1140843.4899999998</v>
          </cell>
          <cell r="M194">
            <v>3373989.93</v>
          </cell>
          <cell r="N194">
            <v>95230.910000000018</v>
          </cell>
          <cell r="O194">
            <v>358011.57</v>
          </cell>
          <cell r="P194">
            <v>21840578.420000002</v>
          </cell>
        </row>
        <row r="195">
          <cell r="F195" t="str">
            <v>27416</v>
          </cell>
          <cell r="G195">
            <v>228936.59</v>
          </cell>
          <cell r="H195">
            <v>-228936.59000000003</v>
          </cell>
          <cell r="I195">
            <v>16074786.770000001</v>
          </cell>
          <cell r="J195">
            <v>7327926.0199999996</v>
          </cell>
          <cell r="K195">
            <v>9066846.5</v>
          </cell>
          <cell r="L195">
            <v>2315650.3099999996</v>
          </cell>
          <cell r="M195">
            <v>3555339.1100000013</v>
          </cell>
          <cell r="N195">
            <v>63580.929999999993</v>
          </cell>
          <cell r="O195">
            <v>104454.5</v>
          </cell>
          <cell r="P195">
            <v>38508584.140000001</v>
          </cell>
        </row>
        <row r="196">
          <cell r="F196" t="str">
            <v>27417</v>
          </cell>
          <cell r="G196">
            <v>74810.789999999994</v>
          </cell>
          <cell r="H196">
            <v>-74810.789999999994</v>
          </cell>
          <cell r="I196">
            <v>17072928.289999999</v>
          </cell>
          <cell r="J196">
            <v>6088127.5</v>
          </cell>
          <cell r="K196">
            <v>8507898.3199999984</v>
          </cell>
          <cell r="L196">
            <v>2669755.5399999991</v>
          </cell>
          <cell r="M196">
            <v>4493854.5899999989</v>
          </cell>
          <cell r="N196">
            <v>100477.23</v>
          </cell>
          <cell r="O196">
            <v>12364.56</v>
          </cell>
          <cell r="P196">
            <v>38945406.029999994</v>
          </cell>
        </row>
        <row r="197">
          <cell r="F197" t="str">
            <v>28010</v>
          </cell>
          <cell r="G197">
            <v>0</v>
          </cell>
          <cell r="H197">
            <v>0</v>
          </cell>
          <cell r="I197">
            <v>139328.4</v>
          </cell>
          <cell r="J197">
            <v>47564.81</v>
          </cell>
          <cell r="K197">
            <v>62306.1</v>
          </cell>
          <cell r="L197">
            <v>9826.23</v>
          </cell>
          <cell r="M197">
            <v>65634.98</v>
          </cell>
          <cell r="N197">
            <v>7085.83</v>
          </cell>
          <cell r="O197">
            <v>4998.3599999999997</v>
          </cell>
          <cell r="P197">
            <v>336744.71</v>
          </cell>
        </row>
        <row r="198">
          <cell r="F198" t="str">
            <v>28137</v>
          </cell>
          <cell r="G198">
            <v>28974.86</v>
          </cell>
          <cell r="H198">
            <v>-28974.86</v>
          </cell>
          <cell r="I198">
            <v>3706973.6300000008</v>
          </cell>
          <cell r="J198">
            <v>1518287.8199999998</v>
          </cell>
          <cell r="K198">
            <v>2023101.5799999996</v>
          </cell>
          <cell r="L198">
            <v>427711.03</v>
          </cell>
          <cell r="M198">
            <v>1211585.0600000003</v>
          </cell>
          <cell r="N198">
            <v>31447.859999999997</v>
          </cell>
          <cell r="O198">
            <v>7991.5</v>
          </cell>
          <cell r="P198">
            <v>8927098.4800000004</v>
          </cell>
        </row>
        <row r="199">
          <cell r="F199" t="str">
            <v>28144</v>
          </cell>
          <cell r="G199">
            <v>23874.94</v>
          </cell>
          <cell r="H199">
            <v>-23874.940000000002</v>
          </cell>
          <cell r="I199">
            <v>1418427.49</v>
          </cell>
          <cell r="J199">
            <v>731723.98999999987</v>
          </cell>
          <cell r="K199">
            <v>876390.66000000038</v>
          </cell>
          <cell r="L199">
            <v>169023.32000000004</v>
          </cell>
          <cell r="M199">
            <v>613870.87999999989</v>
          </cell>
          <cell r="N199">
            <v>36940.98000000001</v>
          </cell>
          <cell r="O199">
            <v>32705.22</v>
          </cell>
          <cell r="P199">
            <v>3879082.5400000005</v>
          </cell>
        </row>
        <row r="200">
          <cell r="F200" t="str">
            <v>28149</v>
          </cell>
          <cell r="G200">
            <v>52064.110000000008</v>
          </cell>
          <cell r="H200">
            <v>-52064.11</v>
          </cell>
          <cell r="I200">
            <v>3967112.95</v>
          </cell>
          <cell r="J200">
            <v>1710630.4000000004</v>
          </cell>
          <cell r="K200">
            <v>2132801.7300000004</v>
          </cell>
          <cell r="L200">
            <v>557755.33000000019</v>
          </cell>
          <cell r="M200">
            <v>1590400.3399999999</v>
          </cell>
          <cell r="N200">
            <v>99515.020000000019</v>
          </cell>
          <cell r="O200">
            <v>41272.01</v>
          </cell>
          <cell r="P200">
            <v>10099487.779999999</v>
          </cell>
        </row>
        <row r="201">
          <cell r="F201" t="str">
            <v>29011</v>
          </cell>
          <cell r="G201">
            <v>89738.91</v>
          </cell>
          <cell r="H201">
            <v>-89738.909999999989</v>
          </cell>
          <cell r="I201">
            <v>2666109.91</v>
          </cell>
          <cell r="J201">
            <v>1335188.8599999999</v>
          </cell>
          <cell r="K201">
            <v>1564489.9900000002</v>
          </cell>
          <cell r="L201">
            <v>418439.99999999994</v>
          </cell>
          <cell r="M201">
            <v>898992.19999999984</v>
          </cell>
          <cell r="N201">
            <v>12917.920000000002</v>
          </cell>
          <cell r="O201">
            <v>161841.98000000001</v>
          </cell>
          <cell r="P201">
            <v>7057980.8600000003</v>
          </cell>
        </row>
        <row r="202">
          <cell r="F202" t="str">
            <v>29100</v>
          </cell>
          <cell r="G202">
            <v>224699.77</v>
          </cell>
          <cell r="H202">
            <v>-224699.77000000002</v>
          </cell>
          <cell r="I202">
            <v>19793086.349999994</v>
          </cell>
          <cell r="J202">
            <v>8369262.2200000007</v>
          </cell>
          <cell r="K202">
            <v>10418978.429999996</v>
          </cell>
          <cell r="L202">
            <v>2112616.5999999996</v>
          </cell>
          <cell r="M202">
            <v>3650810.1799999997</v>
          </cell>
          <cell r="N202">
            <v>148978.14000000001</v>
          </cell>
          <cell r="O202">
            <v>45965.039999999994</v>
          </cell>
          <cell r="P202">
            <v>44539696.959999986</v>
          </cell>
        </row>
        <row r="203">
          <cell r="F203" t="str">
            <v>29101</v>
          </cell>
          <cell r="G203">
            <v>122216.24999999999</v>
          </cell>
          <cell r="H203">
            <v>-122216.25</v>
          </cell>
          <cell r="I203">
            <v>20838750.060000006</v>
          </cell>
          <cell r="J203">
            <v>9553090.9200000018</v>
          </cell>
          <cell r="K203">
            <v>11354839.550000003</v>
          </cell>
          <cell r="L203">
            <v>2646218.0500000003</v>
          </cell>
          <cell r="M203">
            <v>3663771.9499999993</v>
          </cell>
          <cell r="N203">
            <v>154028.72000000006</v>
          </cell>
          <cell r="O203">
            <v>1001841.8099999999</v>
          </cell>
          <cell r="P203">
            <v>49212541.060000002</v>
          </cell>
        </row>
        <row r="204">
          <cell r="F204" t="str">
            <v>29103</v>
          </cell>
          <cell r="G204">
            <v>160459.95999999996</v>
          </cell>
          <cell r="H204">
            <v>-160459.96</v>
          </cell>
          <cell r="I204">
            <v>13677706.470000004</v>
          </cell>
          <cell r="J204">
            <v>5467093.4500000011</v>
          </cell>
          <cell r="K204">
            <v>6804743.1099999966</v>
          </cell>
          <cell r="L204">
            <v>2494062.2400000007</v>
          </cell>
          <cell r="M204">
            <v>2836420.71</v>
          </cell>
          <cell r="N204">
            <v>115042.68</v>
          </cell>
          <cell r="O204">
            <v>109796.98</v>
          </cell>
          <cell r="P204">
            <v>31504865.640000004</v>
          </cell>
        </row>
        <row r="205">
          <cell r="F205" t="str">
            <v>29311</v>
          </cell>
          <cell r="G205">
            <v>116765.57999999999</v>
          </cell>
          <cell r="H205">
            <v>-116765.58</v>
          </cell>
          <cell r="I205">
            <v>4004119.4300000011</v>
          </cell>
          <cell r="J205">
            <v>1817336.29</v>
          </cell>
          <cell r="K205">
            <v>2153825.0800000005</v>
          </cell>
          <cell r="L205">
            <v>714683.25999999989</v>
          </cell>
          <cell r="M205">
            <v>1487499.2999999996</v>
          </cell>
          <cell r="N205">
            <v>63799.639999999992</v>
          </cell>
          <cell r="O205">
            <v>0</v>
          </cell>
          <cell r="P205">
            <v>10241263</v>
          </cell>
        </row>
        <row r="206">
          <cell r="F206" t="str">
            <v>29317</v>
          </cell>
          <cell r="G206">
            <v>13023.39</v>
          </cell>
          <cell r="H206">
            <v>-13023.39</v>
          </cell>
          <cell r="I206">
            <v>2110391.11</v>
          </cell>
          <cell r="J206">
            <v>801856.85000000009</v>
          </cell>
          <cell r="K206">
            <v>1069394.17</v>
          </cell>
          <cell r="L206">
            <v>172759.36999999997</v>
          </cell>
          <cell r="M206">
            <v>775971.82000000007</v>
          </cell>
          <cell r="N206">
            <v>975.95</v>
          </cell>
          <cell r="O206">
            <v>10796</v>
          </cell>
          <cell r="P206">
            <v>4942145.2700000005</v>
          </cell>
        </row>
        <row r="207">
          <cell r="F207" t="str">
            <v>29320</v>
          </cell>
          <cell r="G207">
            <v>213234.51999999996</v>
          </cell>
          <cell r="H207">
            <v>-213234.52</v>
          </cell>
          <cell r="I207">
            <v>34449173.189999998</v>
          </cell>
          <cell r="J207">
            <v>13970372.299999999</v>
          </cell>
          <cell r="K207">
            <v>18276328.949999992</v>
          </cell>
          <cell r="L207">
            <v>4686215.2200000016</v>
          </cell>
          <cell r="M207">
            <v>8464512.7100000009</v>
          </cell>
          <cell r="N207">
            <v>221703.95000000004</v>
          </cell>
          <cell r="O207">
            <v>504110.71</v>
          </cell>
          <cell r="P207">
            <v>80572417.029999971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334303.23</v>
          </cell>
          <cell r="J208">
            <v>211672.83999999997</v>
          </cell>
          <cell r="K208">
            <v>224261.39</v>
          </cell>
          <cell r="L208">
            <v>50385.910000000011</v>
          </cell>
          <cell r="M208">
            <v>250521.87000000002</v>
          </cell>
          <cell r="N208">
            <v>2045.1</v>
          </cell>
          <cell r="O208">
            <v>0</v>
          </cell>
          <cell r="P208">
            <v>1073190.3400000001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252555.96</v>
          </cell>
          <cell r="J209">
            <v>116170.23000000001</v>
          </cell>
          <cell r="K209">
            <v>150685.26999999999</v>
          </cell>
          <cell r="L209">
            <v>44310.6</v>
          </cell>
          <cell r="M209">
            <v>182539.96000000005</v>
          </cell>
          <cell r="N209">
            <v>3644.64</v>
          </cell>
          <cell r="O209">
            <v>0</v>
          </cell>
          <cell r="P209">
            <v>749906.66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135768.16999999998</v>
          </cell>
          <cell r="J210">
            <v>128352.65</v>
          </cell>
          <cell r="K210">
            <v>124395.43</v>
          </cell>
          <cell r="L210">
            <v>27004.000000000004</v>
          </cell>
          <cell r="M210">
            <v>123872.78</v>
          </cell>
          <cell r="N210">
            <v>757.06999999999994</v>
          </cell>
          <cell r="O210">
            <v>1778.58</v>
          </cell>
          <cell r="P210">
            <v>541928.67999999982</v>
          </cell>
        </row>
        <row r="211">
          <cell r="F211" t="str">
            <v>30303</v>
          </cell>
          <cell r="G211">
            <v>68460.219999999987</v>
          </cell>
          <cell r="H211">
            <v>-68460.22</v>
          </cell>
          <cell r="I211">
            <v>3782517.6200000006</v>
          </cell>
          <cell r="J211">
            <v>2081560.7499999998</v>
          </cell>
          <cell r="K211">
            <v>2518154.3400000003</v>
          </cell>
          <cell r="L211">
            <v>752996.85000000009</v>
          </cell>
          <cell r="M211">
            <v>2453695.6799999997</v>
          </cell>
          <cell r="N211">
            <v>47051.779999999992</v>
          </cell>
          <cell r="O211">
            <v>48734.51</v>
          </cell>
          <cell r="P211">
            <v>11684711.529999999</v>
          </cell>
        </row>
        <row r="212">
          <cell r="F212" t="str">
            <v>31002</v>
          </cell>
          <cell r="G212">
            <v>830649.1</v>
          </cell>
          <cell r="H212">
            <v>-830649.1</v>
          </cell>
          <cell r="I212">
            <v>109316222.36</v>
          </cell>
          <cell r="J212">
            <v>33490791.509999998</v>
          </cell>
          <cell r="K212">
            <v>49927901.5</v>
          </cell>
          <cell r="L212">
            <v>10085044.520000001</v>
          </cell>
          <cell r="M212">
            <v>24526061.890000001</v>
          </cell>
          <cell r="N212">
            <v>349128.55999999994</v>
          </cell>
          <cell r="O212">
            <v>982786.23</v>
          </cell>
          <cell r="P212">
            <v>228677936.57000002</v>
          </cell>
        </row>
        <row r="213">
          <cell r="F213" t="str">
            <v>31004</v>
          </cell>
          <cell r="G213">
            <v>405144.38</v>
          </cell>
          <cell r="H213">
            <v>-405144.38</v>
          </cell>
          <cell r="I213">
            <v>40028038.68</v>
          </cell>
          <cell r="J213">
            <v>15490130.57</v>
          </cell>
          <cell r="K213">
            <v>20398837.230000004</v>
          </cell>
          <cell r="L213">
            <v>4512839.99</v>
          </cell>
          <cell r="M213">
            <v>7356084.1100000022</v>
          </cell>
          <cell r="N213">
            <v>134561.04999999996</v>
          </cell>
          <cell r="O213">
            <v>746509.39000000013</v>
          </cell>
          <cell r="P213">
            <v>88667001.019999996</v>
          </cell>
        </row>
        <row r="214">
          <cell r="F214" t="str">
            <v>31006</v>
          </cell>
          <cell r="G214">
            <v>733981.01000000013</v>
          </cell>
          <cell r="H214">
            <v>-733981.01</v>
          </cell>
          <cell r="I214">
            <v>85105019.670000076</v>
          </cell>
          <cell r="J214">
            <v>25623544.300000008</v>
          </cell>
          <cell r="K214">
            <v>39481346.32</v>
          </cell>
          <cell r="L214">
            <v>11860108.790000003</v>
          </cell>
          <cell r="M214">
            <v>14218781.680000002</v>
          </cell>
          <cell r="N214">
            <v>111429.95</v>
          </cell>
          <cell r="O214">
            <v>395241.72</v>
          </cell>
          <cell r="P214">
            <v>176795472.43000007</v>
          </cell>
        </row>
        <row r="215">
          <cell r="F215" t="str">
            <v>31015</v>
          </cell>
          <cell r="G215">
            <v>1254082.0200000003</v>
          </cell>
          <cell r="H215">
            <v>-1254082.02</v>
          </cell>
          <cell r="I215">
            <v>111906629.52000006</v>
          </cell>
          <cell r="J215">
            <v>43168382.789999999</v>
          </cell>
          <cell r="K215">
            <v>57509732.489999972</v>
          </cell>
          <cell r="L215">
            <v>8264649.4600000028</v>
          </cell>
          <cell r="M215">
            <v>18738299.84</v>
          </cell>
          <cell r="N215">
            <v>260795.43000000011</v>
          </cell>
          <cell r="O215">
            <v>403194.19999999995</v>
          </cell>
          <cell r="P215">
            <v>240251683.73000005</v>
          </cell>
        </row>
        <row r="216">
          <cell r="F216" t="str">
            <v>31016</v>
          </cell>
          <cell r="G216">
            <v>177253.79</v>
          </cell>
          <cell r="H216">
            <v>-177253.78999999998</v>
          </cell>
          <cell r="I216">
            <v>28523662.149999999</v>
          </cell>
          <cell r="J216">
            <v>9680624.0699999984</v>
          </cell>
          <cell r="K216">
            <v>13790737.989999998</v>
          </cell>
          <cell r="L216">
            <v>2692381.03</v>
          </cell>
          <cell r="M216">
            <v>4460061.3099999987</v>
          </cell>
          <cell r="N216">
            <v>138619.54</v>
          </cell>
          <cell r="O216">
            <v>409266.94</v>
          </cell>
          <cell r="P216">
            <v>59695353.029999994</v>
          </cell>
        </row>
        <row r="217">
          <cell r="F217" t="str">
            <v>31025</v>
          </cell>
          <cell r="G217">
            <v>757654.48</v>
          </cell>
          <cell r="H217">
            <v>-757654.48</v>
          </cell>
          <cell r="I217">
            <v>61167071.539999999</v>
          </cell>
          <cell r="J217">
            <v>24211856.800000004</v>
          </cell>
          <cell r="K217">
            <v>30972897.240000006</v>
          </cell>
          <cell r="L217">
            <v>4907749.8500000006</v>
          </cell>
          <cell r="M217">
            <v>13626197.169999998</v>
          </cell>
          <cell r="N217">
            <v>291533.23999999993</v>
          </cell>
          <cell r="O217">
            <v>102881.29000000001</v>
          </cell>
          <cell r="P217">
            <v>135280187.13</v>
          </cell>
        </row>
        <row r="218">
          <cell r="F218" t="str">
            <v>31063</v>
          </cell>
          <cell r="G218">
            <v>979.05</v>
          </cell>
          <cell r="H218">
            <v>-979.05</v>
          </cell>
          <cell r="I218">
            <v>254299.76999999996</v>
          </cell>
          <cell r="J218">
            <v>195650.6</v>
          </cell>
          <cell r="K218">
            <v>149956.87</v>
          </cell>
          <cell r="L218">
            <v>49989.700000000004</v>
          </cell>
          <cell r="M218">
            <v>184954.92</v>
          </cell>
          <cell r="N218">
            <v>2859.63</v>
          </cell>
          <cell r="O218">
            <v>0</v>
          </cell>
          <cell r="P218">
            <v>837711.49</v>
          </cell>
        </row>
        <row r="219">
          <cell r="F219" t="str">
            <v>31103</v>
          </cell>
          <cell r="G219">
            <v>198991.82999999993</v>
          </cell>
          <cell r="H219">
            <v>-198991.83000000002</v>
          </cell>
          <cell r="I219">
            <v>31953104.300000001</v>
          </cell>
          <cell r="J219">
            <v>11712254.100000001</v>
          </cell>
          <cell r="K219">
            <v>15479905.350000001</v>
          </cell>
          <cell r="L219">
            <v>2547878.92</v>
          </cell>
          <cell r="M219">
            <v>11649207.100000001</v>
          </cell>
          <cell r="N219">
            <v>91381.67</v>
          </cell>
          <cell r="O219">
            <v>103247.63</v>
          </cell>
          <cell r="P219">
            <v>73536979.070000008</v>
          </cell>
        </row>
        <row r="220">
          <cell r="F220" t="str">
            <v>31201</v>
          </cell>
          <cell r="G220">
            <v>383144</v>
          </cell>
          <cell r="H220">
            <v>-383144</v>
          </cell>
          <cell r="I220">
            <v>50454865.299999975</v>
          </cell>
          <cell r="J220">
            <v>17353179.25</v>
          </cell>
          <cell r="K220">
            <v>24519107.730000012</v>
          </cell>
          <cell r="L220">
            <v>5303087.3000000007</v>
          </cell>
          <cell r="M220">
            <v>15482576.279999999</v>
          </cell>
          <cell r="N220">
            <v>301013.82</v>
          </cell>
          <cell r="O220">
            <v>251564.25999999998</v>
          </cell>
          <cell r="P220">
            <v>113665393.94</v>
          </cell>
        </row>
        <row r="221">
          <cell r="F221" t="str">
            <v>31306</v>
          </cell>
          <cell r="G221">
            <v>95606.34</v>
          </cell>
          <cell r="H221">
            <v>-95606.34</v>
          </cell>
          <cell r="I221">
            <v>10829284.619999999</v>
          </cell>
          <cell r="J221">
            <v>4556100.3500000006</v>
          </cell>
          <cell r="K221">
            <v>5729450.7599999988</v>
          </cell>
          <cell r="L221">
            <v>848110.14999999979</v>
          </cell>
          <cell r="M221">
            <v>2306151.48</v>
          </cell>
          <cell r="N221">
            <v>33007.590000000004</v>
          </cell>
          <cell r="O221">
            <v>21230.510000000002</v>
          </cell>
          <cell r="P221">
            <v>24323335.459999997</v>
          </cell>
        </row>
        <row r="222">
          <cell r="F222" t="str">
            <v>31311</v>
          </cell>
          <cell r="G222">
            <v>122228.15999999999</v>
          </cell>
          <cell r="H222">
            <v>-122228.16</v>
          </cell>
          <cell r="I222">
            <v>9602294.0700000003</v>
          </cell>
          <cell r="J222">
            <v>3963437.0699999994</v>
          </cell>
          <cell r="K222">
            <v>5136837.0500000026</v>
          </cell>
          <cell r="L222">
            <v>1156251.1499999999</v>
          </cell>
          <cell r="M222">
            <v>2650846.2999999993</v>
          </cell>
          <cell r="N222">
            <v>68706.74000000002</v>
          </cell>
          <cell r="O222">
            <v>5638.43</v>
          </cell>
          <cell r="P222">
            <v>22584010.810000002</v>
          </cell>
        </row>
        <row r="223">
          <cell r="F223" t="str">
            <v>31330</v>
          </cell>
          <cell r="G223">
            <v>51319.590000000004</v>
          </cell>
          <cell r="H223">
            <v>-51319.590000000004</v>
          </cell>
          <cell r="I223">
            <v>2419142.6999999997</v>
          </cell>
          <cell r="J223">
            <v>1180340.3799999999</v>
          </cell>
          <cell r="K223">
            <v>1353242.59</v>
          </cell>
          <cell r="L223">
            <v>364923.5199999999</v>
          </cell>
          <cell r="M223">
            <v>746372.9800000001</v>
          </cell>
          <cell r="N223">
            <v>23635.539999999997</v>
          </cell>
          <cell r="O223">
            <v>34509.85</v>
          </cell>
          <cell r="P223">
            <v>6122167.5599999996</v>
          </cell>
        </row>
        <row r="224">
          <cell r="F224" t="str">
            <v>31332</v>
          </cell>
          <cell r="G224">
            <v>59230.6</v>
          </cell>
          <cell r="H224">
            <v>-59230.6</v>
          </cell>
          <cell r="I224">
            <v>9991674.3800000008</v>
          </cell>
          <cell r="J224">
            <v>3674926.08</v>
          </cell>
          <cell r="K224">
            <v>5257699.0900000008</v>
          </cell>
          <cell r="L224">
            <v>1051518.1000000003</v>
          </cell>
          <cell r="M224">
            <v>3936716.9300000006</v>
          </cell>
          <cell r="N224">
            <v>77230.740000000005</v>
          </cell>
          <cell r="O224">
            <v>0</v>
          </cell>
          <cell r="P224">
            <v>23989765.32</v>
          </cell>
        </row>
        <row r="225">
          <cell r="F225" t="str">
            <v>31401</v>
          </cell>
          <cell r="G225">
            <v>160266.79999999996</v>
          </cell>
          <cell r="H225">
            <v>-160266.79999999999</v>
          </cell>
          <cell r="I225">
            <v>22574063.140000001</v>
          </cell>
          <cell r="J225">
            <v>8992442.6799999997</v>
          </cell>
          <cell r="K225">
            <v>11812545.249999996</v>
          </cell>
          <cell r="L225">
            <v>2130545.59</v>
          </cell>
          <cell r="M225">
            <v>3730348.0600000005</v>
          </cell>
          <cell r="N225">
            <v>44990.000000000007</v>
          </cell>
          <cell r="O225">
            <v>61286.53</v>
          </cell>
          <cell r="P225">
            <v>49346221.25</v>
          </cell>
        </row>
        <row r="226">
          <cell r="F226" t="str">
            <v>32081</v>
          </cell>
          <cell r="G226">
            <v>2494734.629999999</v>
          </cell>
          <cell r="H226">
            <v>-2494734.63</v>
          </cell>
          <cell r="I226">
            <v>168256361.06000006</v>
          </cell>
          <cell r="J226">
            <v>53943772.859999992</v>
          </cell>
          <cell r="K226">
            <v>81455774.200000003</v>
          </cell>
          <cell r="L226">
            <v>20412795.989999998</v>
          </cell>
          <cell r="M226">
            <v>34885731.140000001</v>
          </cell>
          <cell r="N226">
            <v>830311.55</v>
          </cell>
          <cell r="O226">
            <v>1141988.6800000002</v>
          </cell>
          <cell r="P226">
            <v>360926735.48000008</v>
          </cell>
        </row>
        <row r="227">
          <cell r="F227" t="str">
            <v>32123</v>
          </cell>
          <cell r="G227">
            <v>1778.26</v>
          </cell>
          <cell r="H227">
            <v>-1778.26</v>
          </cell>
          <cell r="I227">
            <v>390008.62999999995</v>
          </cell>
          <cell r="J227">
            <v>50746.929999999993</v>
          </cell>
          <cell r="K227">
            <v>170920.88</v>
          </cell>
          <cell r="L227">
            <v>26811.580000000005</v>
          </cell>
          <cell r="M227">
            <v>214893.96000000005</v>
          </cell>
          <cell r="N227">
            <v>824.58</v>
          </cell>
          <cell r="O227">
            <v>0</v>
          </cell>
          <cell r="P227">
            <v>854206.55999999994</v>
          </cell>
        </row>
        <row r="228">
          <cell r="F228" t="str">
            <v>32312</v>
          </cell>
          <cell r="G228">
            <v>701.67</v>
          </cell>
          <cell r="H228">
            <v>-701.67</v>
          </cell>
          <cell r="I228">
            <v>230464.74</v>
          </cell>
          <cell r="J228">
            <v>81678.970000000016</v>
          </cell>
          <cell r="K228">
            <v>96382.06</v>
          </cell>
          <cell r="L228">
            <v>36092.82</v>
          </cell>
          <cell r="M228">
            <v>186106.72000000003</v>
          </cell>
          <cell r="N228">
            <v>573.24999999999989</v>
          </cell>
          <cell r="O228">
            <v>0</v>
          </cell>
          <cell r="P228">
            <v>631298.56000000006</v>
          </cell>
        </row>
        <row r="229">
          <cell r="F229" t="str">
            <v>32325</v>
          </cell>
          <cell r="G229">
            <v>10402.15</v>
          </cell>
          <cell r="H229">
            <v>-10402.15</v>
          </cell>
          <cell r="I229">
            <v>6964148.9600000018</v>
          </cell>
          <cell r="J229">
            <v>2184568.5500000003</v>
          </cell>
          <cell r="K229">
            <v>3493942.6100000003</v>
          </cell>
          <cell r="L229">
            <v>702064.49</v>
          </cell>
          <cell r="M229">
            <v>2394650.6199999992</v>
          </cell>
          <cell r="N229">
            <v>58457.100000000006</v>
          </cell>
          <cell r="O229">
            <v>139875.49000000002</v>
          </cell>
          <cell r="P229">
            <v>15937707.82</v>
          </cell>
        </row>
        <row r="230">
          <cell r="F230" t="str">
            <v>32326</v>
          </cell>
          <cell r="G230">
            <v>196901.56</v>
          </cell>
          <cell r="H230">
            <v>-196901.56</v>
          </cell>
          <cell r="I230">
            <v>8731279.3799999952</v>
          </cell>
          <cell r="J230">
            <v>3251326.8900000006</v>
          </cell>
          <cell r="K230">
            <v>4550676.3400000008</v>
          </cell>
          <cell r="L230">
            <v>1201531.56</v>
          </cell>
          <cell r="M230">
            <v>1907754.54</v>
          </cell>
          <cell r="N230">
            <v>99765.829999999987</v>
          </cell>
          <cell r="O230">
            <v>246488.16999999998</v>
          </cell>
          <cell r="P230">
            <v>19988822.709999993</v>
          </cell>
        </row>
        <row r="231">
          <cell r="F231" t="str">
            <v>32354</v>
          </cell>
          <cell r="G231">
            <v>442965.68000000005</v>
          </cell>
          <cell r="H231">
            <v>-442965.68</v>
          </cell>
          <cell r="I231">
            <v>46479459.689999998</v>
          </cell>
          <cell r="J231">
            <v>17495548.309999999</v>
          </cell>
          <cell r="K231">
            <v>23974247.030000024</v>
          </cell>
          <cell r="L231">
            <v>6824775.1599999983</v>
          </cell>
          <cell r="M231">
            <v>8737157.7399999984</v>
          </cell>
          <cell r="N231">
            <v>373073.75</v>
          </cell>
          <cell r="O231">
            <v>766930.2300000001</v>
          </cell>
          <cell r="P231">
            <v>104651191.91000003</v>
          </cell>
        </row>
        <row r="232">
          <cell r="F232" t="str">
            <v>32356</v>
          </cell>
          <cell r="G232">
            <v>684487.38</v>
          </cell>
          <cell r="H232">
            <v>-684487.38</v>
          </cell>
          <cell r="I232">
            <v>64334580.570000023</v>
          </cell>
          <cell r="J232">
            <v>21273160.610000003</v>
          </cell>
          <cell r="K232">
            <v>34179365.430000007</v>
          </cell>
          <cell r="L232">
            <v>8345446.2599999988</v>
          </cell>
          <cell r="M232">
            <v>12077042.729999997</v>
          </cell>
          <cell r="N232">
            <v>264306.68</v>
          </cell>
          <cell r="O232">
            <v>1442812.62</v>
          </cell>
          <cell r="P232">
            <v>141916714.90000004</v>
          </cell>
        </row>
        <row r="233">
          <cell r="F233" t="str">
            <v>32358</v>
          </cell>
          <cell r="G233">
            <v>105930.75</v>
          </cell>
          <cell r="H233">
            <v>-105930.75</v>
          </cell>
          <cell r="I233">
            <v>3883922.9999999995</v>
          </cell>
          <cell r="J233">
            <v>1512146.52</v>
          </cell>
          <cell r="K233">
            <v>2121262.62</v>
          </cell>
          <cell r="L233">
            <v>931111.66</v>
          </cell>
          <cell r="M233">
            <v>1262901.9400000002</v>
          </cell>
          <cell r="N233">
            <v>41870.94000000001</v>
          </cell>
          <cell r="O233">
            <v>35420.58</v>
          </cell>
          <cell r="P233">
            <v>9788637.2599999979</v>
          </cell>
        </row>
        <row r="234">
          <cell r="F234" t="str">
            <v>32360</v>
          </cell>
          <cell r="G234">
            <v>387062.5</v>
          </cell>
          <cell r="H234">
            <v>-387062.5</v>
          </cell>
          <cell r="I234">
            <v>21819140.22000001</v>
          </cell>
          <cell r="J234">
            <v>7709515.0099999979</v>
          </cell>
          <cell r="K234">
            <v>11365449.149999997</v>
          </cell>
          <cell r="L234">
            <v>3097116.3899999997</v>
          </cell>
          <cell r="M234">
            <v>4195261.1800000006</v>
          </cell>
          <cell r="N234">
            <v>155520.37000000002</v>
          </cell>
          <cell r="O234">
            <v>528134.21000000008</v>
          </cell>
          <cell r="P234">
            <v>48870136.530000001</v>
          </cell>
        </row>
        <row r="235">
          <cell r="F235" t="str">
            <v>32361</v>
          </cell>
          <cell r="G235">
            <v>183379.91999999998</v>
          </cell>
          <cell r="H235">
            <v>-183379.91999999998</v>
          </cell>
          <cell r="I235">
            <v>20597114.139999993</v>
          </cell>
          <cell r="J235">
            <v>8316661.6600000001</v>
          </cell>
          <cell r="K235">
            <v>11567395.610000001</v>
          </cell>
          <cell r="L235">
            <v>3825503.1599999997</v>
          </cell>
          <cell r="M235">
            <v>5063753.8800000008</v>
          </cell>
          <cell r="N235">
            <v>150301.62</v>
          </cell>
          <cell r="O235">
            <v>549684.89</v>
          </cell>
          <cell r="P235">
            <v>50070414.959999993</v>
          </cell>
        </row>
        <row r="236">
          <cell r="F236" t="str">
            <v>32362</v>
          </cell>
          <cell r="G236">
            <v>20096.010000000002</v>
          </cell>
          <cell r="H236">
            <v>-20096.009999999998</v>
          </cell>
          <cell r="I236">
            <v>2100068.0599999996</v>
          </cell>
          <cell r="J236">
            <v>1123875.53</v>
          </cell>
          <cell r="K236">
            <v>1305283.1200000003</v>
          </cell>
          <cell r="L236">
            <v>355998.63000000006</v>
          </cell>
          <cell r="M236">
            <v>734742.80000000016</v>
          </cell>
          <cell r="N236">
            <v>37163.870000000003</v>
          </cell>
          <cell r="O236">
            <v>63170.16</v>
          </cell>
          <cell r="P236">
            <v>5720302.1699999999</v>
          </cell>
        </row>
        <row r="237">
          <cell r="F237" t="str">
            <v>32363</v>
          </cell>
          <cell r="G237">
            <v>186527.08000000002</v>
          </cell>
          <cell r="H237">
            <v>-186527.08000000002</v>
          </cell>
          <cell r="I237">
            <v>17476605.680000003</v>
          </cell>
          <cell r="J237">
            <v>7168426.5900000008</v>
          </cell>
          <cell r="K237">
            <v>10412665.479999999</v>
          </cell>
          <cell r="L237">
            <v>2591129.7000000007</v>
          </cell>
          <cell r="M237">
            <v>3184412.1300000004</v>
          </cell>
          <cell r="N237">
            <v>231561.70999999996</v>
          </cell>
          <cell r="O237">
            <v>856553.95</v>
          </cell>
          <cell r="P237">
            <v>41921355.24000001</v>
          </cell>
        </row>
        <row r="238">
          <cell r="F238" t="str">
            <v>32414</v>
          </cell>
          <cell r="G238">
            <v>41439.100000000006</v>
          </cell>
          <cell r="H238">
            <v>-41439.1</v>
          </cell>
          <cell r="I238">
            <v>10057981.880000003</v>
          </cell>
          <cell r="J238">
            <v>4533623.3499999996</v>
          </cell>
          <cell r="K238">
            <v>5559230.2900000019</v>
          </cell>
          <cell r="L238">
            <v>2225089.9800000004</v>
          </cell>
          <cell r="M238">
            <v>1971459.1</v>
          </cell>
          <cell r="N238">
            <v>44694.119999999995</v>
          </cell>
          <cell r="O238">
            <v>0</v>
          </cell>
          <cell r="P238">
            <v>24392078.720000006</v>
          </cell>
        </row>
        <row r="239">
          <cell r="F239" t="str">
            <v>32416</v>
          </cell>
          <cell r="G239">
            <v>10108.36</v>
          </cell>
          <cell r="H239">
            <v>-10108.36</v>
          </cell>
          <cell r="I239">
            <v>7165293.3200000022</v>
          </cell>
          <cell r="J239">
            <v>2641398.0499999993</v>
          </cell>
          <cell r="K239">
            <v>3731789.9200000004</v>
          </cell>
          <cell r="L239">
            <v>1036893.2599999999</v>
          </cell>
          <cell r="M239">
            <v>3008654.62</v>
          </cell>
          <cell r="N239">
            <v>92187.39</v>
          </cell>
          <cell r="O239">
            <v>38767.64</v>
          </cell>
          <cell r="P239">
            <v>17714984.200000003</v>
          </cell>
        </row>
        <row r="240">
          <cell r="F240" t="str">
            <v>33030</v>
          </cell>
          <cell r="G240">
            <v>8751.76</v>
          </cell>
          <cell r="H240">
            <v>-8751.76</v>
          </cell>
          <cell r="I240">
            <v>263460.28999999998</v>
          </cell>
          <cell r="J240">
            <v>216410.07999999996</v>
          </cell>
          <cell r="K240">
            <v>174670.18000000002</v>
          </cell>
          <cell r="L240">
            <v>56238.71</v>
          </cell>
          <cell r="M240">
            <v>107989.84999999999</v>
          </cell>
          <cell r="N240">
            <v>5099.79</v>
          </cell>
          <cell r="O240">
            <v>17231.91</v>
          </cell>
          <cell r="P240">
            <v>841100.80999999994</v>
          </cell>
        </row>
        <row r="241">
          <cell r="F241" t="str">
            <v>33036</v>
          </cell>
          <cell r="G241">
            <v>46319.17</v>
          </cell>
          <cell r="H241">
            <v>-46319.17</v>
          </cell>
          <cell r="I241">
            <v>3813104.6300000004</v>
          </cell>
          <cell r="J241">
            <v>1811873.3</v>
          </cell>
          <cell r="K241">
            <v>2105269.92</v>
          </cell>
          <cell r="L241">
            <v>639561.29999999993</v>
          </cell>
          <cell r="M241">
            <v>788851.09</v>
          </cell>
          <cell r="N241">
            <v>29071.039999999997</v>
          </cell>
          <cell r="O241">
            <v>95010.06</v>
          </cell>
          <cell r="P241">
            <v>9282741.3399999999</v>
          </cell>
        </row>
        <row r="242">
          <cell r="F242" t="str">
            <v>33049</v>
          </cell>
          <cell r="G242">
            <v>51489.11</v>
          </cell>
          <cell r="H242">
            <v>-51489.11</v>
          </cell>
          <cell r="I242">
            <v>2510724.5700000003</v>
          </cell>
          <cell r="J242">
            <v>1417901.18</v>
          </cell>
          <cell r="K242">
            <v>1555361.04</v>
          </cell>
          <cell r="L242">
            <v>714458.57</v>
          </cell>
          <cell r="M242">
            <v>1161933.2799999998</v>
          </cell>
          <cell r="N242">
            <v>115204.32999999999</v>
          </cell>
          <cell r="O242">
            <v>0</v>
          </cell>
          <cell r="P242">
            <v>7475582.9700000007</v>
          </cell>
        </row>
        <row r="243">
          <cell r="F243" t="str">
            <v>33070</v>
          </cell>
          <cell r="G243">
            <v>67708.929999999993</v>
          </cell>
          <cell r="H243">
            <v>-67708.930000000008</v>
          </cell>
          <cell r="I243">
            <v>2685070.4899999998</v>
          </cell>
          <cell r="J243">
            <v>2256514.5200000005</v>
          </cell>
          <cell r="K243">
            <v>2029690.9499999997</v>
          </cell>
          <cell r="L243">
            <v>1331756.1600000001</v>
          </cell>
          <cell r="M243">
            <v>1085368.3400000003</v>
          </cell>
          <cell r="N243">
            <v>42020.169999999991</v>
          </cell>
          <cell r="O243">
            <v>16917.099999999999</v>
          </cell>
          <cell r="P243">
            <v>9447337.7299999986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7843352.5399999991</v>
          </cell>
          <cell r="J244">
            <v>3178909.0500000003</v>
          </cell>
          <cell r="K244">
            <v>4248615.1699999981</v>
          </cell>
          <cell r="L244">
            <v>1600740.75</v>
          </cell>
          <cell r="M244">
            <v>2964545.4699999997</v>
          </cell>
          <cell r="N244">
            <v>113277.63999999997</v>
          </cell>
          <cell r="O244">
            <v>114507.69</v>
          </cell>
          <cell r="P244">
            <v>20063948.309999999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601579.89000000013</v>
          </cell>
          <cell r="J245">
            <v>309349.31999999995</v>
          </cell>
          <cell r="K245">
            <v>372706.12000000005</v>
          </cell>
          <cell r="L245">
            <v>178357.55000000002</v>
          </cell>
          <cell r="M245">
            <v>386600.56999999995</v>
          </cell>
          <cell r="N245">
            <v>387.21999999999997</v>
          </cell>
          <cell r="O245">
            <v>0</v>
          </cell>
          <cell r="P245">
            <v>1848980.6700000002</v>
          </cell>
        </row>
        <row r="246">
          <cell r="F246" t="str">
            <v>33202</v>
          </cell>
          <cell r="G246">
            <v>524.70000000000005</v>
          </cell>
          <cell r="H246">
            <v>-524.70000000000005</v>
          </cell>
          <cell r="I246">
            <v>361759.26</v>
          </cell>
          <cell r="J246">
            <v>151486.96000000002</v>
          </cell>
          <cell r="K246">
            <v>199115.3</v>
          </cell>
          <cell r="L246">
            <v>46443.6</v>
          </cell>
          <cell r="M246">
            <v>194878.09</v>
          </cell>
          <cell r="N246">
            <v>9729.57</v>
          </cell>
          <cell r="O246">
            <v>0</v>
          </cell>
          <cell r="P246">
            <v>963412.77999999991</v>
          </cell>
        </row>
        <row r="247">
          <cell r="F247" t="str">
            <v>33205</v>
          </cell>
          <cell r="G247">
            <v>373.83</v>
          </cell>
          <cell r="H247">
            <v>-373.83</v>
          </cell>
          <cell r="I247">
            <v>142626.06999999998</v>
          </cell>
          <cell r="J247">
            <v>95145.819999999992</v>
          </cell>
          <cell r="K247">
            <v>109315.55999999997</v>
          </cell>
          <cell r="L247">
            <v>28351.479999999996</v>
          </cell>
          <cell r="M247">
            <v>84911.900000000009</v>
          </cell>
          <cell r="N247">
            <v>3745.54</v>
          </cell>
          <cell r="O247">
            <v>0</v>
          </cell>
          <cell r="P247">
            <v>464096.36999999994</v>
          </cell>
        </row>
        <row r="248">
          <cell r="F248" t="str">
            <v>33206</v>
          </cell>
          <cell r="G248">
            <v>38128.89</v>
          </cell>
          <cell r="H248">
            <v>-38128.89</v>
          </cell>
          <cell r="I248">
            <v>1050427.1500000001</v>
          </cell>
          <cell r="J248">
            <v>561464.97</v>
          </cell>
          <cell r="K248">
            <v>644840.6399999999</v>
          </cell>
          <cell r="L248">
            <v>292331.48000000004</v>
          </cell>
          <cell r="M248">
            <v>332917.12</v>
          </cell>
          <cell r="N248">
            <v>11642.470000000001</v>
          </cell>
          <cell r="O248">
            <v>0</v>
          </cell>
          <cell r="P248">
            <v>2893623.83</v>
          </cell>
        </row>
        <row r="249">
          <cell r="F249" t="str">
            <v>33207</v>
          </cell>
          <cell r="G249">
            <v>17732.7</v>
          </cell>
          <cell r="H249">
            <v>-17732.7</v>
          </cell>
          <cell r="I249">
            <v>2293668.14</v>
          </cell>
          <cell r="J249">
            <v>1213809.25</v>
          </cell>
          <cell r="K249">
            <v>1397440.8599999999</v>
          </cell>
          <cell r="L249">
            <v>765644.82000000007</v>
          </cell>
          <cell r="M249">
            <v>4389299.1700000009</v>
          </cell>
          <cell r="N249">
            <v>86886.35</v>
          </cell>
          <cell r="O249">
            <v>9966.31</v>
          </cell>
          <cell r="P249">
            <v>10156714.900000002</v>
          </cell>
        </row>
        <row r="250">
          <cell r="F250" t="str">
            <v>33211</v>
          </cell>
          <cell r="G250">
            <v>28872.35</v>
          </cell>
          <cell r="H250">
            <v>-28872.35</v>
          </cell>
          <cell r="I250">
            <v>1163707.3700000001</v>
          </cell>
          <cell r="J250">
            <v>637104.04</v>
          </cell>
          <cell r="K250">
            <v>738128.77</v>
          </cell>
          <cell r="L250">
            <v>252559.56999999995</v>
          </cell>
          <cell r="M250">
            <v>367809.58999999997</v>
          </cell>
          <cell r="N250">
            <v>15272.96</v>
          </cell>
          <cell r="O250">
            <v>353.91</v>
          </cell>
          <cell r="P250">
            <v>3174936.21</v>
          </cell>
        </row>
        <row r="251">
          <cell r="F251" t="str">
            <v>33212</v>
          </cell>
          <cell r="G251">
            <v>47333.71</v>
          </cell>
          <cell r="H251">
            <v>-47333.71</v>
          </cell>
          <cell r="I251">
            <v>3706680.35</v>
          </cell>
          <cell r="J251">
            <v>1632825.6500000004</v>
          </cell>
          <cell r="K251">
            <v>2109343.0599999991</v>
          </cell>
          <cell r="L251">
            <v>704310.25</v>
          </cell>
          <cell r="M251">
            <v>1525554</v>
          </cell>
          <cell r="N251">
            <v>59438.610000000015</v>
          </cell>
          <cell r="O251">
            <v>0</v>
          </cell>
          <cell r="P251">
            <v>9738151.9199999981</v>
          </cell>
        </row>
        <row r="252">
          <cell r="F252" t="str">
            <v>34002</v>
          </cell>
          <cell r="G252">
            <v>171767.76</v>
          </cell>
          <cell r="H252">
            <v>-171767.76</v>
          </cell>
          <cell r="I252">
            <v>23609184.650000002</v>
          </cell>
          <cell r="J252">
            <v>9738090.9600000028</v>
          </cell>
          <cell r="K252">
            <v>13619039.429999996</v>
          </cell>
          <cell r="L252">
            <v>3256548.81</v>
          </cell>
          <cell r="M252">
            <v>6084850.7200000007</v>
          </cell>
          <cell r="N252">
            <v>111955.61000000004</v>
          </cell>
          <cell r="O252">
            <v>1123538.5500000003</v>
          </cell>
          <cell r="P252">
            <v>57543208.730000004</v>
          </cell>
        </row>
        <row r="253">
          <cell r="F253" t="str">
            <v>34003</v>
          </cell>
          <cell r="G253">
            <v>484381.5799999999</v>
          </cell>
          <cell r="H253">
            <v>-484381.58</v>
          </cell>
          <cell r="I253">
            <v>71993468.209999949</v>
          </cell>
          <cell r="J253">
            <v>26782781.18</v>
          </cell>
          <cell r="K253">
            <v>37378437.519999988</v>
          </cell>
          <cell r="L253">
            <v>12841504.75</v>
          </cell>
          <cell r="M253">
            <v>14484598.670000002</v>
          </cell>
          <cell r="N253">
            <v>409537.82000000012</v>
          </cell>
          <cell r="O253">
            <v>526236.52</v>
          </cell>
          <cell r="P253">
            <v>164416564.66999993</v>
          </cell>
        </row>
        <row r="254">
          <cell r="F254" t="str">
            <v>34033</v>
          </cell>
          <cell r="G254">
            <v>351472.83999999997</v>
          </cell>
          <cell r="H254">
            <v>-351472.83999999997</v>
          </cell>
          <cell r="I254">
            <v>30522346.809999999</v>
          </cell>
          <cell r="J254">
            <v>11681362.599999996</v>
          </cell>
          <cell r="K254">
            <v>16111655.040000001</v>
          </cell>
          <cell r="L254">
            <v>3958098.78</v>
          </cell>
          <cell r="M254">
            <v>9439029.870000001</v>
          </cell>
          <cell r="N254">
            <v>130952.09999999999</v>
          </cell>
          <cell r="O254">
            <v>1165473.01</v>
          </cell>
          <cell r="P254">
            <v>73008918.209999993</v>
          </cell>
        </row>
        <row r="255">
          <cell r="F255" t="str">
            <v>34111</v>
          </cell>
          <cell r="G255">
            <v>346902.5199999999</v>
          </cell>
          <cell r="H255">
            <v>-346902.51999999996</v>
          </cell>
          <cell r="I255">
            <v>45438693.240000002</v>
          </cell>
          <cell r="J255">
            <v>18568015.419999998</v>
          </cell>
          <cell r="K255">
            <v>24847234.300000004</v>
          </cell>
          <cell r="L255">
            <v>6836150.2699999996</v>
          </cell>
          <cell r="M255">
            <v>11733751.35</v>
          </cell>
          <cell r="N255">
            <v>361563.41000000003</v>
          </cell>
          <cell r="O255">
            <v>208474.04</v>
          </cell>
          <cell r="P255">
            <v>107993882.03</v>
          </cell>
        </row>
        <row r="256">
          <cell r="F256" t="str">
            <v>34307</v>
          </cell>
          <cell r="G256">
            <v>45035.6</v>
          </cell>
          <cell r="H256">
            <v>-45035.6</v>
          </cell>
          <cell r="I256">
            <v>3660726.82</v>
          </cell>
          <cell r="J256">
            <v>1613469.1199999999</v>
          </cell>
          <cell r="K256">
            <v>2098199.06</v>
          </cell>
          <cell r="L256">
            <v>405913.20999999996</v>
          </cell>
          <cell r="M256">
            <v>1367878.39</v>
          </cell>
          <cell r="N256">
            <v>36833.840000000004</v>
          </cell>
          <cell r="O256">
            <v>84065.1</v>
          </cell>
          <cell r="P256">
            <v>9267085.5399999991</v>
          </cell>
        </row>
        <row r="257">
          <cell r="F257" t="str">
            <v>34324</v>
          </cell>
          <cell r="G257">
            <v>29244.280000000002</v>
          </cell>
          <cell r="H257">
            <v>-29244.280000000002</v>
          </cell>
          <cell r="I257">
            <v>2794697.3399999994</v>
          </cell>
          <cell r="J257">
            <v>1475879.9900000005</v>
          </cell>
          <cell r="K257">
            <v>1711963.7600000005</v>
          </cell>
          <cell r="L257">
            <v>513897.70999999996</v>
          </cell>
          <cell r="M257">
            <v>1311344.8700000001</v>
          </cell>
          <cell r="N257">
            <v>21963.990000000005</v>
          </cell>
          <cell r="O257">
            <v>24021.3</v>
          </cell>
          <cell r="P257">
            <v>7853768.9600000009</v>
          </cell>
        </row>
        <row r="258">
          <cell r="F258" t="str">
            <v>34401</v>
          </cell>
          <cell r="G258">
            <v>36089.800000000003</v>
          </cell>
          <cell r="H258">
            <v>-36089.800000000003</v>
          </cell>
          <cell r="I258">
            <v>9587781.1400000025</v>
          </cell>
          <cell r="J258">
            <v>3425354.6899999995</v>
          </cell>
          <cell r="K258">
            <v>5240984.88</v>
          </cell>
          <cell r="L258">
            <v>1090863.5100000002</v>
          </cell>
          <cell r="M258">
            <v>5105738.6499999994</v>
          </cell>
          <cell r="N258">
            <v>146585.75000000006</v>
          </cell>
          <cell r="O258">
            <v>408989.39</v>
          </cell>
          <cell r="P258">
            <v>25006298.010000002</v>
          </cell>
        </row>
        <row r="259">
          <cell r="F259" t="str">
            <v>34402</v>
          </cell>
          <cell r="G259">
            <v>76748.240000000005</v>
          </cell>
          <cell r="H259">
            <v>-76748.240000000005</v>
          </cell>
          <cell r="I259">
            <v>4992472.8100000005</v>
          </cell>
          <cell r="J259">
            <v>2126155.8899999997</v>
          </cell>
          <cell r="K259">
            <v>3009159.0000000014</v>
          </cell>
          <cell r="L259">
            <v>772532.62999999989</v>
          </cell>
          <cell r="M259">
            <v>2671543.7800000003</v>
          </cell>
          <cell r="N259">
            <v>66562.87999999999</v>
          </cell>
          <cell r="O259">
            <v>30519.72</v>
          </cell>
          <cell r="P259">
            <v>13668946.710000005</v>
          </cell>
        </row>
        <row r="260">
          <cell r="F260" t="str">
            <v>35200</v>
          </cell>
          <cell r="G260">
            <v>44796.800000000003</v>
          </cell>
          <cell r="H260">
            <v>-44796.800000000003</v>
          </cell>
          <cell r="I260">
            <v>1854911.7100000002</v>
          </cell>
          <cell r="J260">
            <v>835913.30999999994</v>
          </cell>
          <cell r="K260">
            <v>1101690.9100000001</v>
          </cell>
          <cell r="L260">
            <v>545678.09000000008</v>
          </cell>
          <cell r="M260">
            <v>1195959.5199999998</v>
          </cell>
          <cell r="N260">
            <v>24945.29</v>
          </cell>
          <cell r="O260">
            <v>9928.24</v>
          </cell>
          <cell r="P260">
            <v>5569027.0700000003</v>
          </cell>
        </row>
        <row r="261">
          <cell r="F261" t="str">
            <v>36101</v>
          </cell>
          <cell r="G261">
            <v>1860.81</v>
          </cell>
          <cell r="H261">
            <v>-1860.81</v>
          </cell>
          <cell r="I261">
            <v>151052.81</v>
          </cell>
          <cell r="J261">
            <v>170099.41999999998</v>
          </cell>
          <cell r="K261">
            <v>142647.58000000002</v>
          </cell>
          <cell r="L261">
            <v>70585.12999999999</v>
          </cell>
          <cell r="M261">
            <v>170566.21</v>
          </cell>
          <cell r="N261">
            <v>2702.27</v>
          </cell>
          <cell r="O261">
            <v>0</v>
          </cell>
          <cell r="P261">
            <v>707653.41999999993</v>
          </cell>
        </row>
        <row r="262">
          <cell r="F262" t="str">
            <v>36140</v>
          </cell>
          <cell r="G262">
            <v>417355.05000000005</v>
          </cell>
          <cell r="H262">
            <v>-417355.05</v>
          </cell>
          <cell r="I262">
            <v>27766327.140000001</v>
          </cell>
          <cell r="J262">
            <v>12493169.589999994</v>
          </cell>
          <cell r="K262">
            <v>16856933.490000006</v>
          </cell>
          <cell r="L262">
            <v>4792501.2799999993</v>
          </cell>
          <cell r="M262">
            <v>6808298.2700000005</v>
          </cell>
          <cell r="N262">
            <v>476361.36000000004</v>
          </cell>
          <cell r="O262">
            <v>1098369.05</v>
          </cell>
          <cell r="P262">
            <v>70291960.179999992</v>
          </cell>
        </row>
        <row r="263">
          <cell r="F263" t="str">
            <v>36250</v>
          </cell>
          <cell r="G263">
            <v>59697.78</v>
          </cell>
          <cell r="H263">
            <v>-59697.78</v>
          </cell>
          <cell r="I263">
            <v>5489611.959999999</v>
          </cell>
          <cell r="J263">
            <v>1943245.58</v>
          </cell>
          <cell r="K263">
            <v>3045611.8799999985</v>
          </cell>
          <cell r="L263">
            <v>1417559.1600000001</v>
          </cell>
          <cell r="M263">
            <v>1776149.09</v>
          </cell>
          <cell r="N263">
            <v>129784.42000000001</v>
          </cell>
          <cell r="O263">
            <v>0</v>
          </cell>
          <cell r="P263">
            <v>13801962.089999998</v>
          </cell>
        </row>
        <row r="264">
          <cell r="F264" t="str">
            <v>36300</v>
          </cell>
          <cell r="G264">
            <v>24435.29</v>
          </cell>
          <cell r="H264">
            <v>-24435.29</v>
          </cell>
          <cell r="I264">
            <v>1484980.44</v>
          </cell>
          <cell r="J264">
            <v>559706.81000000006</v>
          </cell>
          <cell r="K264">
            <v>725828.6</v>
          </cell>
          <cell r="L264">
            <v>192940.13</v>
          </cell>
          <cell r="M264">
            <v>530487.09999999986</v>
          </cell>
          <cell r="N264">
            <v>20288.48</v>
          </cell>
          <cell r="O264">
            <v>20038.45</v>
          </cell>
          <cell r="P264">
            <v>3534270.0100000002</v>
          </cell>
        </row>
        <row r="265">
          <cell r="F265" t="str">
            <v>36400</v>
          </cell>
          <cell r="G265">
            <v>54378.689999999995</v>
          </cell>
          <cell r="H265">
            <v>-54378.69</v>
          </cell>
          <cell r="I265">
            <v>3715637.4899999998</v>
          </cell>
          <cell r="J265">
            <v>1571288.07</v>
          </cell>
          <cell r="K265">
            <v>2249276.5400000005</v>
          </cell>
          <cell r="L265">
            <v>615588.52999999991</v>
          </cell>
          <cell r="M265">
            <v>1329405.8899999997</v>
          </cell>
          <cell r="N265">
            <v>32172.73</v>
          </cell>
          <cell r="O265">
            <v>278826.44</v>
          </cell>
          <cell r="P265">
            <v>9792195.6899999995</v>
          </cell>
        </row>
        <row r="266">
          <cell r="F266" t="str">
            <v>36401</v>
          </cell>
          <cell r="G266">
            <v>44726.13</v>
          </cell>
          <cell r="H266">
            <v>-44726.13</v>
          </cell>
          <cell r="I266">
            <v>1490377.1400000004</v>
          </cell>
          <cell r="J266">
            <v>710739.49</v>
          </cell>
          <cell r="K266">
            <v>833151.7799999998</v>
          </cell>
          <cell r="L266">
            <v>332358.14999999991</v>
          </cell>
          <cell r="M266">
            <v>595015.28999999992</v>
          </cell>
          <cell r="N266">
            <v>12771.16</v>
          </cell>
          <cell r="O266">
            <v>110913.39000000001</v>
          </cell>
          <cell r="P266">
            <v>4085326.4000000004</v>
          </cell>
        </row>
        <row r="267">
          <cell r="F267" t="str">
            <v>36402</v>
          </cell>
          <cell r="G267">
            <v>48236.71</v>
          </cell>
          <cell r="H267">
            <v>-48236.71</v>
          </cell>
          <cell r="I267">
            <v>1407966.27</v>
          </cell>
          <cell r="J267">
            <v>642506.75</v>
          </cell>
          <cell r="K267">
            <v>859810.85999999987</v>
          </cell>
          <cell r="L267">
            <v>444023.91000000003</v>
          </cell>
          <cell r="M267">
            <v>1056790.8700000001</v>
          </cell>
          <cell r="N267">
            <v>10660.560000000001</v>
          </cell>
          <cell r="O267">
            <v>18887.14</v>
          </cell>
          <cell r="P267">
            <v>4440646.3599999994</v>
          </cell>
        </row>
        <row r="268">
          <cell r="F268" t="str">
            <v>37501</v>
          </cell>
          <cell r="G268">
            <v>742741.92000000016</v>
          </cell>
          <cell r="H268">
            <v>-742741.92</v>
          </cell>
          <cell r="I268">
            <v>60458523.410000011</v>
          </cell>
          <cell r="J268">
            <v>21750960.089999992</v>
          </cell>
          <cell r="K268">
            <v>30047130.489999995</v>
          </cell>
          <cell r="L268">
            <v>5597507.4800000004</v>
          </cell>
          <cell r="M268">
            <v>12078259.510000004</v>
          </cell>
          <cell r="N268">
            <v>375312.1700000001</v>
          </cell>
          <cell r="O268">
            <v>331853.3</v>
          </cell>
          <cell r="P268">
            <v>130639546.45</v>
          </cell>
        </row>
        <row r="269">
          <cell r="F269" t="str">
            <v>37502</v>
          </cell>
          <cell r="G269">
            <v>198332.05</v>
          </cell>
          <cell r="H269">
            <v>-198332.05</v>
          </cell>
          <cell r="I269">
            <v>24725135.820000004</v>
          </cell>
          <cell r="J269">
            <v>9457310.410000002</v>
          </cell>
          <cell r="K269">
            <v>12578905.129999997</v>
          </cell>
          <cell r="L269">
            <v>2541855.0900000003</v>
          </cell>
          <cell r="M269">
            <v>5895420.7300000004</v>
          </cell>
          <cell r="N269">
            <v>120075.83999999998</v>
          </cell>
          <cell r="O269">
            <v>103243.7</v>
          </cell>
          <cell r="P269">
            <v>55421946.720000014</v>
          </cell>
        </row>
        <row r="270">
          <cell r="F270" t="str">
            <v>37503</v>
          </cell>
          <cell r="G270">
            <v>34133.229999999996</v>
          </cell>
          <cell r="H270">
            <v>-34133.229999999996</v>
          </cell>
          <cell r="I270">
            <v>10986673.230000004</v>
          </cell>
          <cell r="J270">
            <v>4514437.8100000015</v>
          </cell>
          <cell r="K270">
            <v>6076551.9399999985</v>
          </cell>
          <cell r="L270">
            <v>1314644.3399999999</v>
          </cell>
          <cell r="M270">
            <v>2536378.4799999995</v>
          </cell>
          <cell r="N270">
            <v>79171.090000000011</v>
          </cell>
          <cell r="O270">
            <v>155024.82</v>
          </cell>
          <cell r="P270">
            <v>25662881.710000005</v>
          </cell>
        </row>
        <row r="271">
          <cell r="F271" t="str">
            <v>37504</v>
          </cell>
          <cell r="G271">
            <v>99918.799999999974</v>
          </cell>
          <cell r="H271">
            <v>-99918.8</v>
          </cell>
          <cell r="I271">
            <v>13264825.820000002</v>
          </cell>
          <cell r="J271">
            <v>5383243.1600000011</v>
          </cell>
          <cell r="K271">
            <v>7167218.5599999987</v>
          </cell>
          <cell r="L271">
            <v>1863049.28</v>
          </cell>
          <cell r="M271">
            <v>3278902.5700000003</v>
          </cell>
          <cell r="N271">
            <v>111321.25</v>
          </cell>
          <cell r="O271">
            <v>347279.05</v>
          </cell>
          <cell r="P271">
            <v>31415839.690000005</v>
          </cell>
        </row>
        <row r="272">
          <cell r="F272" t="str">
            <v>37505</v>
          </cell>
          <cell r="G272">
            <v>133860.79999999999</v>
          </cell>
          <cell r="H272">
            <v>-133860.79999999999</v>
          </cell>
          <cell r="I272">
            <v>7803663.6600000011</v>
          </cell>
          <cell r="J272">
            <v>3402053.4500000007</v>
          </cell>
          <cell r="K272">
            <v>4191782.4099999988</v>
          </cell>
          <cell r="L272">
            <v>988461.60000000009</v>
          </cell>
          <cell r="M272">
            <v>1577579.8799999997</v>
          </cell>
          <cell r="N272">
            <v>63183.900000000016</v>
          </cell>
          <cell r="O272">
            <v>735190.23</v>
          </cell>
          <cell r="P272">
            <v>18761915.129999999</v>
          </cell>
        </row>
        <row r="273">
          <cell r="F273" t="str">
            <v>37506</v>
          </cell>
          <cell r="G273">
            <v>106874.06</v>
          </cell>
          <cell r="H273">
            <v>-106874.06</v>
          </cell>
          <cell r="I273">
            <v>8191496.4999999991</v>
          </cell>
          <cell r="J273">
            <v>3701340.5799999996</v>
          </cell>
          <cell r="K273">
            <v>4690090.790000001</v>
          </cell>
          <cell r="L273">
            <v>1111355.1199999999</v>
          </cell>
          <cell r="M273">
            <v>1699086.38</v>
          </cell>
          <cell r="N273">
            <v>36972.01</v>
          </cell>
          <cell r="O273">
            <v>97126.87</v>
          </cell>
          <cell r="P273">
            <v>19527468.25</v>
          </cell>
        </row>
        <row r="274">
          <cell r="F274" t="str">
            <v>37507</v>
          </cell>
          <cell r="G274">
            <v>179963.45999999993</v>
          </cell>
          <cell r="H274">
            <v>-179963.46</v>
          </cell>
          <cell r="I274">
            <v>10074324.76</v>
          </cell>
          <cell r="J274">
            <v>4353444.9899999993</v>
          </cell>
          <cell r="K274">
            <v>5717984.620000001</v>
          </cell>
          <cell r="L274">
            <v>1204953.31</v>
          </cell>
          <cell r="M274">
            <v>2137718.2699999996</v>
          </cell>
          <cell r="N274">
            <v>73691.349999999991</v>
          </cell>
          <cell r="O274">
            <v>220680.58</v>
          </cell>
          <cell r="P274">
            <v>23782797.879999999</v>
          </cell>
        </row>
        <row r="275">
          <cell r="F275" t="str">
            <v>37903</v>
          </cell>
          <cell r="G275">
            <v>0</v>
          </cell>
          <cell r="H275">
            <v>0</v>
          </cell>
          <cell r="I275">
            <v>1758787.3699999999</v>
          </cell>
          <cell r="J275">
            <v>386375.59</v>
          </cell>
          <cell r="K275">
            <v>701110.27</v>
          </cell>
          <cell r="L275">
            <v>89308.23000000001</v>
          </cell>
          <cell r="M275">
            <v>35755.929999999993</v>
          </cell>
          <cell r="N275">
            <v>6891.5199999999995</v>
          </cell>
          <cell r="O275">
            <v>0</v>
          </cell>
          <cell r="P275">
            <v>2978228.91</v>
          </cell>
        </row>
        <row r="276">
          <cell r="F276" t="str">
            <v>38126</v>
          </cell>
          <cell r="G276">
            <v>32602.85</v>
          </cell>
          <cell r="H276">
            <v>-32602.85</v>
          </cell>
          <cell r="I276">
            <v>953505.13000000012</v>
          </cell>
          <cell r="J276">
            <v>449877.23</v>
          </cell>
          <cell r="K276">
            <v>496400.02999999985</v>
          </cell>
          <cell r="L276">
            <v>178857.75999999998</v>
          </cell>
          <cell r="M276">
            <v>297286.23</v>
          </cell>
          <cell r="N276">
            <v>9563.9500000000007</v>
          </cell>
          <cell r="O276">
            <v>0</v>
          </cell>
          <cell r="P276">
            <v>2385490.33</v>
          </cell>
        </row>
        <row r="277">
          <cell r="F277" t="str">
            <v>38264</v>
          </cell>
          <cell r="G277">
            <v>6450.6</v>
          </cell>
          <cell r="H277">
            <v>-6450.6</v>
          </cell>
          <cell r="I277">
            <v>266272.64000000001</v>
          </cell>
          <cell r="J277">
            <v>138992.51999999999</v>
          </cell>
          <cell r="K277">
            <v>172067.62</v>
          </cell>
          <cell r="L277">
            <v>40712.770000000004</v>
          </cell>
          <cell r="M277">
            <v>113380.72999999998</v>
          </cell>
          <cell r="N277">
            <v>282.49</v>
          </cell>
          <cell r="O277">
            <v>5433.12</v>
          </cell>
          <cell r="P277">
            <v>737141.89</v>
          </cell>
        </row>
        <row r="278">
          <cell r="F278" t="str">
            <v>38265</v>
          </cell>
          <cell r="G278">
            <v>76718.259999999995</v>
          </cell>
          <cell r="H278">
            <v>-76718.259999999995</v>
          </cell>
          <cell r="I278">
            <v>1286076.7499999995</v>
          </cell>
          <cell r="J278">
            <v>596178.5</v>
          </cell>
          <cell r="K278">
            <v>681350.18999999983</v>
          </cell>
          <cell r="L278">
            <v>265706.27</v>
          </cell>
          <cell r="M278">
            <v>501179.10999999993</v>
          </cell>
          <cell r="N278">
            <v>20144.27</v>
          </cell>
          <cell r="O278">
            <v>0</v>
          </cell>
          <cell r="P278">
            <v>3350635.0899999994</v>
          </cell>
        </row>
        <row r="279">
          <cell r="F279" t="str">
            <v>38267</v>
          </cell>
          <cell r="G279">
            <v>176578.33999999997</v>
          </cell>
          <cell r="H279">
            <v>-176578.34000000003</v>
          </cell>
          <cell r="I279">
            <v>10259651.579999998</v>
          </cell>
          <cell r="J279">
            <v>4353431.6899999995</v>
          </cell>
          <cell r="K279">
            <v>5763556.2399999993</v>
          </cell>
          <cell r="L279">
            <v>1885736.51</v>
          </cell>
          <cell r="M279">
            <v>2473031.91</v>
          </cell>
          <cell r="N279">
            <v>87092.87000000001</v>
          </cell>
          <cell r="O279">
            <v>0</v>
          </cell>
          <cell r="P279">
            <v>24822500.800000001</v>
          </cell>
        </row>
        <row r="280">
          <cell r="F280" t="str">
            <v>38300</v>
          </cell>
          <cell r="G280">
            <v>77955.55</v>
          </cell>
          <cell r="H280">
            <v>-77955.549999999988</v>
          </cell>
          <cell r="I280">
            <v>2549431.4700000002</v>
          </cell>
          <cell r="J280">
            <v>1149715.49</v>
          </cell>
          <cell r="K280">
            <v>1445558.2400000002</v>
          </cell>
          <cell r="L280">
            <v>620859.8899999999</v>
          </cell>
          <cell r="M280">
            <v>918577.85999999987</v>
          </cell>
          <cell r="N280">
            <v>40660.520000000004</v>
          </cell>
          <cell r="O280">
            <v>0</v>
          </cell>
          <cell r="P280">
            <v>6724803.4699999988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1100512.43</v>
          </cell>
          <cell r="J281">
            <v>530545.81999999995</v>
          </cell>
          <cell r="K281">
            <v>578258.81000000017</v>
          </cell>
          <cell r="L281">
            <v>219258.53999999998</v>
          </cell>
          <cell r="M281">
            <v>305682.25</v>
          </cell>
          <cell r="N281">
            <v>37084.339999999997</v>
          </cell>
          <cell r="O281">
            <v>0</v>
          </cell>
          <cell r="P281">
            <v>2771342.19</v>
          </cell>
        </row>
        <row r="282">
          <cell r="F282" t="str">
            <v>38302</v>
          </cell>
          <cell r="G282">
            <v>30036.43</v>
          </cell>
          <cell r="H282">
            <v>-30036.43</v>
          </cell>
          <cell r="I282">
            <v>836668.11</v>
          </cell>
          <cell r="J282">
            <v>589869.11</v>
          </cell>
          <cell r="K282">
            <v>516934.45999999996</v>
          </cell>
          <cell r="L282">
            <v>289659.57999999996</v>
          </cell>
          <cell r="M282">
            <v>293185</v>
          </cell>
          <cell r="N282">
            <v>6590.02</v>
          </cell>
          <cell r="O282">
            <v>0</v>
          </cell>
          <cell r="P282">
            <v>2532906.2799999998</v>
          </cell>
        </row>
        <row r="283">
          <cell r="F283" t="str">
            <v>38304</v>
          </cell>
          <cell r="G283">
            <v>2216.84</v>
          </cell>
          <cell r="H283">
            <v>-2216.84</v>
          </cell>
          <cell r="I283">
            <v>250355.30000000002</v>
          </cell>
          <cell r="J283">
            <v>136424.88</v>
          </cell>
          <cell r="K283">
            <v>142740.47999999998</v>
          </cell>
          <cell r="L283">
            <v>52785.81</v>
          </cell>
          <cell r="M283">
            <v>141312.82</v>
          </cell>
          <cell r="N283">
            <v>1653.9899999999998</v>
          </cell>
          <cell r="O283">
            <v>0</v>
          </cell>
          <cell r="P283">
            <v>725273.28</v>
          </cell>
        </row>
        <row r="284">
          <cell r="F284" t="str">
            <v>38306</v>
          </cell>
          <cell r="G284">
            <v>18041.22</v>
          </cell>
          <cell r="H284">
            <v>-18041.22</v>
          </cell>
          <cell r="I284">
            <v>1098196.45</v>
          </cell>
          <cell r="J284">
            <v>404698.41</v>
          </cell>
          <cell r="K284">
            <v>547164.93000000005</v>
          </cell>
          <cell r="L284">
            <v>174820.01000000004</v>
          </cell>
          <cell r="M284">
            <v>384129.69</v>
          </cell>
          <cell r="N284">
            <v>25548.44</v>
          </cell>
          <cell r="O284">
            <v>54064.75</v>
          </cell>
          <cell r="P284">
            <v>2688622.68</v>
          </cell>
        </row>
        <row r="285">
          <cell r="F285" t="str">
            <v>38308</v>
          </cell>
          <cell r="G285">
            <v>21642.799999999999</v>
          </cell>
          <cell r="H285">
            <v>-21642.799999999999</v>
          </cell>
          <cell r="I285">
            <v>843039.58</v>
          </cell>
          <cell r="J285">
            <v>443874.6</v>
          </cell>
          <cell r="K285">
            <v>488863.74</v>
          </cell>
          <cell r="L285">
            <v>239299.32000000004</v>
          </cell>
          <cell r="M285">
            <v>252711.36000000002</v>
          </cell>
          <cell r="N285">
            <v>3310.76</v>
          </cell>
          <cell r="O285">
            <v>55326.1</v>
          </cell>
          <cell r="P285">
            <v>2326425.46</v>
          </cell>
        </row>
        <row r="286">
          <cell r="F286" t="str">
            <v>38320</v>
          </cell>
          <cell r="G286">
            <v>52627.47</v>
          </cell>
          <cell r="H286">
            <v>-52627.47</v>
          </cell>
          <cell r="I286">
            <v>1345953.08</v>
          </cell>
          <cell r="J286">
            <v>568675.53</v>
          </cell>
          <cell r="K286">
            <v>730233.44</v>
          </cell>
          <cell r="L286">
            <v>227204.97</v>
          </cell>
          <cell r="M286">
            <v>411897.44999999995</v>
          </cell>
          <cell r="N286">
            <v>13777.93</v>
          </cell>
          <cell r="O286">
            <v>50901.19000000001</v>
          </cell>
          <cell r="P286">
            <v>3348643.59</v>
          </cell>
        </row>
        <row r="287">
          <cell r="F287" t="str">
            <v>38322</v>
          </cell>
          <cell r="G287">
            <v>31230.960000000003</v>
          </cell>
          <cell r="H287">
            <v>-31230.959999999999</v>
          </cell>
          <cell r="I287">
            <v>1048983.55</v>
          </cell>
          <cell r="J287">
            <v>526344.75</v>
          </cell>
          <cell r="K287">
            <v>553021.19999999995</v>
          </cell>
          <cell r="L287">
            <v>284325.43</v>
          </cell>
          <cell r="M287">
            <v>328219.71000000002</v>
          </cell>
          <cell r="N287">
            <v>9446.5300000000007</v>
          </cell>
          <cell r="O287">
            <v>74853.94</v>
          </cell>
          <cell r="P287">
            <v>2825195.11</v>
          </cell>
        </row>
        <row r="288">
          <cell r="F288" t="str">
            <v>38324</v>
          </cell>
          <cell r="G288">
            <v>38294.680000000008</v>
          </cell>
          <cell r="H288">
            <v>-38294.68</v>
          </cell>
          <cell r="I288">
            <v>863530.6399999999</v>
          </cell>
          <cell r="J288">
            <v>514640.73000000004</v>
          </cell>
          <cell r="K288">
            <v>524118.75</v>
          </cell>
          <cell r="L288">
            <v>187532.38999999998</v>
          </cell>
          <cell r="M288">
            <v>400668.32000000012</v>
          </cell>
          <cell r="N288">
            <v>15596.800000000001</v>
          </cell>
          <cell r="O288">
            <v>0</v>
          </cell>
          <cell r="P288">
            <v>2506087.63</v>
          </cell>
        </row>
        <row r="289">
          <cell r="F289" t="str">
            <v>39002</v>
          </cell>
          <cell r="G289">
            <v>6707.9</v>
          </cell>
          <cell r="H289">
            <v>-6707.9</v>
          </cell>
          <cell r="I289">
            <v>2491881.58</v>
          </cell>
          <cell r="J289">
            <v>1316941.4000000001</v>
          </cell>
          <cell r="K289">
            <v>1539705.5699999994</v>
          </cell>
          <cell r="L289">
            <v>368516.91999999993</v>
          </cell>
          <cell r="M289">
            <v>1318703.44</v>
          </cell>
          <cell r="N289">
            <v>33617.039999999994</v>
          </cell>
          <cell r="O289">
            <v>38079.759999999995</v>
          </cell>
          <cell r="P289">
            <v>7107445.71</v>
          </cell>
        </row>
        <row r="290">
          <cell r="F290" t="str">
            <v>39003</v>
          </cell>
          <cell r="G290">
            <v>113447.84000000001</v>
          </cell>
          <cell r="H290">
            <v>-113447.84</v>
          </cell>
          <cell r="I290">
            <v>6009021.4799999995</v>
          </cell>
          <cell r="J290">
            <v>2247173.0999999996</v>
          </cell>
          <cell r="K290">
            <v>3167391.4299999997</v>
          </cell>
          <cell r="L290">
            <v>1100975.1499999999</v>
          </cell>
          <cell r="M290">
            <v>1381187.6599999997</v>
          </cell>
          <cell r="N290">
            <v>30922.26</v>
          </cell>
          <cell r="O290">
            <v>524899.22</v>
          </cell>
          <cell r="P290">
            <v>14461570.299999999</v>
          </cell>
        </row>
        <row r="291">
          <cell r="F291" t="str">
            <v>39007</v>
          </cell>
          <cell r="G291">
            <v>439633.42</v>
          </cell>
          <cell r="H291">
            <v>-439633.42</v>
          </cell>
          <cell r="I291">
            <v>75923825.789999992</v>
          </cell>
          <cell r="J291">
            <v>28412183.079999987</v>
          </cell>
          <cell r="K291">
            <v>42133868.930000015</v>
          </cell>
          <cell r="L291">
            <v>9881806.4700000007</v>
          </cell>
          <cell r="M291">
            <v>22674304.940000001</v>
          </cell>
          <cell r="N291">
            <v>810237.66</v>
          </cell>
          <cell r="O291">
            <v>1875842.1</v>
          </cell>
          <cell r="P291">
            <v>181712068.96999997</v>
          </cell>
        </row>
        <row r="292">
          <cell r="F292" t="str">
            <v>39090</v>
          </cell>
          <cell r="G292">
            <v>124454.01000000001</v>
          </cell>
          <cell r="H292">
            <v>-124454.01000000001</v>
          </cell>
          <cell r="I292">
            <v>14421570.109999998</v>
          </cell>
          <cell r="J292">
            <v>5011859.8900000006</v>
          </cell>
          <cell r="K292">
            <v>7611307.4600000018</v>
          </cell>
          <cell r="L292">
            <v>2539440.4899999993</v>
          </cell>
          <cell r="M292">
            <v>3014010.48</v>
          </cell>
          <cell r="N292">
            <v>110760.07999999997</v>
          </cell>
          <cell r="O292">
            <v>778216.45</v>
          </cell>
          <cell r="P292">
            <v>33487164.959999997</v>
          </cell>
        </row>
        <row r="293">
          <cell r="F293" t="str">
            <v>39119</v>
          </cell>
          <cell r="G293">
            <v>105809.57</v>
          </cell>
          <cell r="H293">
            <v>-105809.57</v>
          </cell>
          <cell r="I293">
            <v>16222828.020000003</v>
          </cell>
          <cell r="J293">
            <v>6112852.6700000009</v>
          </cell>
          <cell r="K293">
            <v>8855059.9599999972</v>
          </cell>
          <cell r="L293">
            <v>3254589.149999999</v>
          </cell>
          <cell r="M293">
            <v>3673675.9099999988</v>
          </cell>
          <cell r="N293">
            <v>228407.39</v>
          </cell>
          <cell r="O293">
            <v>458400.75</v>
          </cell>
          <cell r="P293">
            <v>38805813.850000001</v>
          </cell>
        </row>
        <row r="294">
          <cell r="F294" t="str">
            <v>39120</v>
          </cell>
          <cell r="G294">
            <v>61058.350000000013</v>
          </cell>
          <cell r="H294">
            <v>-61058.349999999991</v>
          </cell>
          <cell r="I294">
            <v>4367282.5000000009</v>
          </cell>
          <cell r="J294">
            <v>1693895.8900000001</v>
          </cell>
          <cell r="K294">
            <v>2315109.0300000012</v>
          </cell>
          <cell r="L294">
            <v>1089546.6699999997</v>
          </cell>
          <cell r="M294">
            <v>1289283.49</v>
          </cell>
          <cell r="N294">
            <v>63320.260000000009</v>
          </cell>
          <cell r="O294">
            <v>0</v>
          </cell>
          <cell r="P294">
            <v>10818437.840000002</v>
          </cell>
        </row>
        <row r="295">
          <cell r="F295" t="str">
            <v>39200</v>
          </cell>
          <cell r="G295">
            <v>207344.76</v>
          </cell>
          <cell r="H295">
            <v>-207344.76</v>
          </cell>
          <cell r="I295">
            <v>14676525.210000001</v>
          </cell>
          <cell r="J295">
            <v>6273060.6999999974</v>
          </cell>
          <cell r="K295">
            <v>8378393.4599999981</v>
          </cell>
          <cell r="L295">
            <v>3308052.01</v>
          </cell>
          <cell r="M295">
            <v>5037329.5900000017</v>
          </cell>
          <cell r="N295">
            <v>218101.43</v>
          </cell>
          <cell r="O295">
            <v>261949.81</v>
          </cell>
          <cell r="P295">
            <v>38153412.210000001</v>
          </cell>
        </row>
        <row r="296">
          <cell r="F296" t="str">
            <v>39201</v>
          </cell>
          <cell r="G296">
            <v>190190.58000000002</v>
          </cell>
          <cell r="H296">
            <v>-190190.58</v>
          </cell>
          <cell r="I296">
            <v>28024374.95000001</v>
          </cell>
          <cell r="J296">
            <v>12971594.029999999</v>
          </cell>
          <cell r="K296">
            <v>16253035.350000005</v>
          </cell>
          <cell r="L296">
            <v>6378049.3999999994</v>
          </cell>
          <cell r="M296">
            <v>7606441.2599999998</v>
          </cell>
          <cell r="N296">
            <v>323998.64000000007</v>
          </cell>
          <cell r="O296">
            <v>208905.57</v>
          </cell>
          <cell r="P296">
            <v>71766399.200000003</v>
          </cell>
        </row>
        <row r="297">
          <cell r="F297" t="str">
            <v>39202</v>
          </cell>
          <cell r="G297">
            <v>225987.25000000003</v>
          </cell>
          <cell r="H297">
            <v>-225987.25</v>
          </cell>
          <cell r="I297">
            <v>16553997.860000003</v>
          </cell>
          <cell r="J297">
            <v>6822150.8899999997</v>
          </cell>
          <cell r="K297">
            <v>10035439.349999998</v>
          </cell>
          <cell r="L297">
            <v>3876505.6100000008</v>
          </cell>
          <cell r="M297">
            <v>6281974.8299999991</v>
          </cell>
          <cell r="N297">
            <v>399241.90999999992</v>
          </cell>
          <cell r="O297">
            <v>177336.27</v>
          </cell>
          <cell r="P297">
            <v>44146646.719999999</v>
          </cell>
        </row>
        <row r="298">
          <cell r="F298" t="str">
            <v>39203</v>
          </cell>
          <cell r="G298">
            <v>81807.779999999984</v>
          </cell>
          <cell r="H298">
            <v>-81807.78</v>
          </cell>
          <cell r="I298">
            <v>5745871.2199999997</v>
          </cell>
          <cell r="J298">
            <v>2387226.9699999997</v>
          </cell>
          <cell r="K298">
            <v>3164842.96</v>
          </cell>
          <cell r="L298">
            <v>905504.17999999982</v>
          </cell>
          <cell r="M298">
            <v>1261817.6699999997</v>
          </cell>
          <cell r="N298">
            <v>48332.85</v>
          </cell>
          <cell r="O298">
            <v>0</v>
          </cell>
          <cell r="P298">
            <v>13513595.849999998</v>
          </cell>
        </row>
        <row r="299">
          <cell r="F299" t="str">
            <v>39204</v>
          </cell>
          <cell r="G299">
            <v>100069.99</v>
          </cell>
          <cell r="H299">
            <v>-100069.99</v>
          </cell>
          <cell r="I299">
            <v>6343297.1300000027</v>
          </cell>
          <cell r="J299">
            <v>3153111.75</v>
          </cell>
          <cell r="K299">
            <v>4139185.4099999992</v>
          </cell>
          <cell r="L299">
            <v>1629551.0699999996</v>
          </cell>
          <cell r="M299">
            <v>2127353.02</v>
          </cell>
          <cell r="N299">
            <v>164697.02000000005</v>
          </cell>
          <cell r="O299">
            <v>39844.11</v>
          </cell>
          <cell r="P299">
            <v>17597039.510000002</v>
          </cell>
        </row>
        <row r="300">
          <cell r="F300" t="str">
            <v>39205</v>
          </cell>
          <cell r="G300">
            <v>63358.400000000001</v>
          </cell>
          <cell r="H300">
            <v>-63358.400000000001</v>
          </cell>
          <cell r="I300">
            <v>5755674.1000000015</v>
          </cell>
          <cell r="J300">
            <v>2189028.91</v>
          </cell>
          <cell r="K300">
            <v>3090994.189999999</v>
          </cell>
          <cell r="L300">
            <v>1048269.1899999997</v>
          </cell>
          <cell r="M300">
            <v>1815563.2699999998</v>
          </cell>
          <cell r="N300">
            <v>8895.9500000000007</v>
          </cell>
          <cell r="O300">
            <v>28502.3</v>
          </cell>
          <cell r="P300">
            <v>13936927.91</v>
          </cell>
        </row>
        <row r="301">
          <cell r="F301" t="str">
            <v>39207</v>
          </cell>
          <cell r="G301">
            <v>120043.89</v>
          </cell>
          <cell r="H301">
            <v>-120043.89</v>
          </cell>
          <cell r="I301">
            <v>15284651.050000003</v>
          </cell>
          <cell r="J301">
            <v>6463726.3500000006</v>
          </cell>
          <cell r="K301">
            <v>9034969.6000000015</v>
          </cell>
          <cell r="L301">
            <v>2795058.2200000007</v>
          </cell>
          <cell r="M301">
            <v>3755815.06</v>
          </cell>
          <cell r="N301">
            <v>189325.54</v>
          </cell>
          <cell r="O301">
            <v>202658.65999999997</v>
          </cell>
          <cell r="P301">
            <v>37726204.480000004</v>
          </cell>
        </row>
        <row r="302">
          <cell r="F302" t="str">
            <v>39208</v>
          </cell>
          <cell r="G302">
            <v>214565.16999999998</v>
          </cell>
          <cell r="H302">
            <v>-214565.16999999998</v>
          </cell>
          <cell r="I302">
            <v>21791972.090000004</v>
          </cell>
          <cell r="J302">
            <v>8060172.6199999992</v>
          </cell>
          <cell r="K302">
            <v>11343842.259999998</v>
          </cell>
          <cell r="L302">
            <v>3999058.1799999988</v>
          </cell>
          <cell r="M302">
            <v>4261250.0199999986</v>
          </cell>
          <cell r="N302">
            <v>143947.81999999995</v>
          </cell>
          <cell r="O302">
            <v>539271.56999999995</v>
          </cell>
          <cell r="P302">
            <v>50139514.559999995</v>
          </cell>
        </row>
        <row r="303">
          <cell r="F303" t="str">
            <v>39209</v>
          </cell>
          <cell r="G303">
            <v>67739.790000000008</v>
          </cell>
          <cell r="H303">
            <v>-67739.789999999994</v>
          </cell>
          <cell r="I303">
            <v>5157798.0599999987</v>
          </cell>
          <cell r="J303">
            <v>2322543.5099999998</v>
          </cell>
          <cell r="K303">
            <v>2962943.7100000004</v>
          </cell>
          <cell r="L303">
            <v>1201217.4799999997</v>
          </cell>
          <cell r="M303">
            <v>2052852.3099999996</v>
          </cell>
          <cell r="N303">
            <v>170398.05</v>
          </cell>
          <cell r="O303">
            <v>2756.96</v>
          </cell>
          <cell r="P303">
            <v>13870510.080000002</v>
          </cell>
        </row>
        <row r="304">
          <cell r="F304" t="str">
            <v>Grand Total</v>
          </cell>
          <cell r="G304">
            <v>64848497.94000002</v>
          </cell>
          <cell r="H304">
            <v>-64848497.940000005</v>
          </cell>
          <cell r="I304">
            <v>5311731265.6200018</v>
          </cell>
          <cell r="J304">
            <v>2043612290.7299988</v>
          </cell>
          <cell r="K304">
            <v>2757401941.1699996</v>
          </cell>
          <cell r="L304">
            <v>716585913.18999994</v>
          </cell>
          <cell r="M304">
            <v>1371294897.3299994</v>
          </cell>
          <cell r="N304">
            <v>35877123.970000006</v>
          </cell>
          <cell r="O304">
            <v>71639585.10999994</v>
          </cell>
          <cell r="P304">
            <v>12308143017.119987</v>
          </cell>
        </row>
      </sheetData>
      <sheetData sheetId="21"/>
      <sheetData sheetId="22">
        <row r="7">
          <cell r="F7" t="str">
            <v>01109</v>
          </cell>
          <cell r="G7">
            <v>7379.62</v>
          </cell>
          <cell r="H7">
            <v>-7379.62</v>
          </cell>
          <cell r="I7">
            <v>809611.96</v>
          </cell>
          <cell r="J7">
            <v>309810.60000000003</v>
          </cell>
          <cell r="K7">
            <v>370353.47999999992</v>
          </cell>
          <cell r="L7">
            <v>144769.33000000002</v>
          </cell>
          <cell r="M7">
            <v>244540.45000000004</v>
          </cell>
          <cell r="N7">
            <v>1006.9699999999999</v>
          </cell>
          <cell r="O7">
            <v>0</v>
          </cell>
          <cell r="P7">
            <v>1880092.79</v>
          </cell>
        </row>
        <row r="8">
          <cell r="F8" t="str">
            <v>01122</v>
          </cell>
          <cell r="G8">
            <v>336.96</v>
          </cell>
          <cell r="H8">
            <v>-336.96</v>
          </cell>
          <cell r="I8">
            <v>163310.10999999999</v>
          </cell>
          <cell r="J8">
            <v>54600.600000000006</v>
          </cell>
          <cell r="K8">
            <v>71448.62</v>
          </cell>
          <cell r="L8">
            <v>41243.770000000004</v>
          </cell>
          <cell r="M8">
            <v>95471.11</v>
          </cell>
          <cell r="N8">
            <v>76.5</v>
          </cell>
          <cell r="O8">
            <v>0</v>
          </cell>
          <cell r="P8">
            <v>426150.70999999996</v>
          </cell>
        </row>
        <row r="9">
          <cell r="F9" t="str">
            <v>01147</v>
          </cell>
          <cell r="G9">
            <v>331540.61000000004</v>
          </cell>
          <cell r="H9">
            <v>-331540.61</v>
          </cell>
          <cell r="I9">
            <v>14609026.560000004</v>
          </cell>
          <cell r="J9">
            <v>6107628.5099999998</v>
          </cell>
          <cell r="K9">
            <v>7984375.5700000003</v>
          </cell>
          <cell r="L9">
            <v>2943287.2900000005</v>
          </cell>
          <cell r="M9">
            <v>2850824.6399999992</v>
          </cell>
          <cell r="N9">
            <v>148601.82999999999</v>
          </cell>
          <cell r="O9">
            <v>282298.42000000004</v>
          </cell>
          <cell r="P9">
            <v>34926042.82</v>
          </cell>
        </row>
        <row r="10">
          <cell r="F10" t="str">
            <v>01158</v>
          </cell>
          <cell r="G10">
            <v>38116.839999999997</v>
          </cell>
          <cell r="H10">
            <v>-38116.839999999997</v>
          </cell>
          <cell r="I10">
            <v>1218161.54</v>
          </cell>
          <cell r="J10">
            <v>860610.75</v>
          </cell>
          <cell r="K10">
            <v>757839.13000000012</v>
          </cell>
          <cell r="L10">
            <v>462556.57999999996</v>
          </cell>
          <cell r="M10">
            <v>656844.31000000006</v>
          </cell>
          <cell r="N10">
            <v>23429.29</v>
          </cell>
          <cell r="O10">
            <v>8008</v>
          </cell>
          <cell r="P10">
            <v>3987449.6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1672113.1700000002</v>
          </cell>
          <cell r="J11">
            <v>890541.73</v>
          </cell>
          <cell r="K11">
            <v>840202.53</v>
          </cell>
          <cell r="L11">
            <v>490966.73999999993</v>
          </cell>
          <cell r="M11">
            <v>611679.96</v>
          </cell>
          <cell r="N11">
            <v>21256.52</v>
          </cell>
          <cell r="O11">
            <v>7000</v>
          </cell>
          <cell r="P11">
            <v>4533760.6500000004</v>
          </cell>
        </row>
        <row r="12">
          <cell r="F12" t="str">
            <v>02250</v>
          </cell>
          <cell r="G12">
            <v>196622.74</v>
          </cell>
          <cell r="H12">
            <v>-196622.74000000002</v>
          </cell>
          <cell r="I12">
            <v>11130264.339999998</v>
          </cell>
          <cell r="J12">
            <v>4933435.3600000003</v>
          </cell>
          <cell r="K12">
            <v>5718838.7400000021</v>
          </cell>
          <cell r="L12">
            <v>2041460.7199999997</v>
          </cell>
          <cell r="M12">
            <v>2494354.1600000006</v>
          </cell>
          <cell r="N12">
            <v>145378.81000000003</v>
          </cell>
          <cell r="O12">
            <v>95485.739999999991</v>
          </cell>
          <cell r="P12">
            <v>26559217.869999997</v>
          </cell>
        </row>
        <row r="13">
          <cell r="F13" t="str">
            <v>02420</v>
          </cell>
          <cell r="G13">
            <v>28828.45</v>
          </cell>
          <cell r="H13">
            <v>-28828.45</v>
          </cell>
          <cell r="I13">
            <v>2500206.36</v>
          </cell>
          <cell r="J13">
            <v>1010772.8</v>
          </cell>
          <cell r="K13">
            <v>1208429.58</v>
          </cell>
          <cell r="L13">
            <v>641145.72</v>
          </cell>
          <cell r="M13">
            <v>753505.17</v>
          </cell>
          <cell r="N13">
            <v>69506.659999999989</v>
          </cell>
          <cell r="O13">
            <v>3278.5</v>
          </cell>
          <cell r="P13">
            <v>6186844.79</v>
          </cell>
        </row>
        <row r="14">
          <cell r="F14" t="str">
            <v>03017</v>
          </cell>
          <cell r="G14">
            <v>429985</v>
          </cell>
          <cell r="H14">
            <v>-429985</v>
          </cell>
          <cell r="I14">
            <v>68160606.799999982</v>
          </cell>
          <cell r="J14">
            <v>22896593.129999995</v>
          </cell>
          <cell r="K14">
            <v>32217362.479999997</v>
          </cell>
          <cell r="L14">
            <v>8440434.8500000015</v>
          </cell>
          <cell r="M14">
            <v>14254777.879999995</v>
          </cell>
          <cell r="N14">
            <v>388999.52999999997</v>
          </cell>
          <cell r="O14">
            <v>764655.62</v>
          </cell>
          <cell r="P14">
            <v>147123430.28999996</v>
          </cell>
        </row>
        <row r="15">
          <cell r="F15" t="str">
            <v>03050</v>
          </cell>
          <cell r="I15">
            <v>552613.77999999991</v>
          </cell>
          <cell r="J15">
            <v>253342.03</v>
          </cell>
          <cell r="K15">
            <v>282414.19000000006</v>
          </cell>
          <cell r="L15">
            <v>142614.63</v>
          </cell>
          <cell r="M15">
            <v>192733.9</v>
          </cell>
          <cell r="N15">
            <v>12272.43</v>
          </cell>
          <cell r="O15">
            <v>6477.01</v>
          </cell>
          <cell r="P15">
            <v>1442467.9699999997</v>
          </cell>
        </row>
        <row r="16">
          <cell r="F16" t="str">
            <v>03052</v>
          </cell>
          <cell r="G16">
            <v>123993.22</v>
          </cell>
          <cell r="H16">
            <v>-123993.21999999999</v>
          </cell>
          <cell r="I16">
            <v>5926381.2299999977</v>
          </cell>
          <cell r="J16">
            <v>2258460.7599999998</v>
          </cell>
          <cell r="K16">
            <v>3045833.8299999996</v>
          </cell>
          <cell r="L16">
            <v>976346.53000000014</v>
          </cell>
          <cell r="M16">
            <v>1518108.5999999996</v>
          </cell>
          <cell r="N16">
            <v>68909.990000000005</v>
          </cell>
          <cell r="O16">
            <v>11812.490000000002</v>
          </cell>
          <cell r="P16">
            <v>13805853.429999996</v>
          </cell>
        </row>
        <row r="17">
          <cell r="F17" t="str">
            <v>03053</v>
          </cell>
          <cell r="G17">
            <v>52269.990000000005</v>
          </cell>
          <cell r="H17">
            <v>-52269.99</v>
          </cell>
          <cell r="I17">
            <v>4295456.3499999996</v>
          </cell>
          <cell r="J17">
            <v>1434423.76</v>
          </cell>
          <cell r="K17">
            <v>1994233.1600000001</v>
          </cell>
          <cell r="L17">
            <v>787869.60000000009</v>
          </cell>
          <cell r="M17">
            <v>1010189.01</v>
          </cell>
          <cell r="N17">
            <v>30454.240000000002</v>
          </cell>
          <cell r="O17">
            <v>0</v>
          </cell>
          <cell r="P17">
            <v>9552626.1199999992</v>
          </cell>
        </row>
        <row r="18">
          <cell r="F18" t="str">
            <v>03116</v>
          </cell>
          <cell r="G18">
            <v>159921.16</v>
          </cell>
          <cell r="H18">
            <v>-159921.16</v>
          </cell>
          <cell r="I18">
            <v>12312679.919999996</v>
          </cell>
          <cell r="J18">
            <v>4896184.2899999982</v>
          </cell>
          <cell r="K18">
            <v>6576714.8299999982</v>
          </cell>
          <cell r="L18">
            <v>2110923</v>
          </cell>
          <cell r="M18">
            <v>2069860.6500000004</v>
          </cell>
          <cell r="N18">
            <v>101544.11000000002</v>
          </cell>
          <cell r="O18">
            <v>29672.09</v>
          </cell>
          <cell r="P18">
            <v>28097578.889999989</v>
          </cell>
        </row>
        <row r="19">
          <cell r="F19" t="str">
            <v>03400</v>
          </cell>
          <cell r="G19">
            <v>274142.78000000003</v>
          </cell>
          <cell r="H19">
            <v>-274142.77999999997</v>
          </cell>
          <cell r="I19">
            <v>43557631.399999984</v>
          </cell>
          <cell r="J19">
            <v>16179030.409999998</v>
          </cell>
          <cell r="K19">
            <v>20445534.440000005</v>
          </cell>
          <cell r="L19">
            <v>5533354.040000001</v>
          </cell>
          <cell r="M19">
            <v>11624045.040000001</v>
          </cell>
          <cell r="N19">
            <v>378851.18000000005</v>
          </cell>
          <cell r="O19">
            <v>1334371.6199999999</v>
          </cell>
          <cell r="P19">
            <v>99052818.13000001</v>
          </cell>
        </row>
        <row r="20">
          <cell r="F20" t="str">
            <v>04019</v>
          </cell>
          <cell r="G20">
            <v>89283.440000000017</v>
          </cell>
          <cell r="H20">
            <v>-89283.44</v>
          </cell>
          <cell r="I20">
            <v>2867462.94</v>
          </cell>
          <cell r="J20">
            <v>1362840.3099999998</v>
          </cell>
          <cell r="K20">
            <v>1482876.8099999998</v>
          </cell>
          <cell r="L20">
            <v>507572.57999999996</v>
          </cell>
          <cell r="M20">
            <v>986446.27999999968</v>
          </cell>
          <cell r="N20">
            <v>30058.390000000007</v>
          </cell>
          <cell r="O20">
            <v>0</v>
          </cell>
          <cell r="P20">
            <v>7237257.3099999987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33424.770000000004</v>
          </cell>
          <cell r="K21">
            <v>37654.369999999995</v>
          </cell>
          <cell r="L21">
            <v>15413.66</v>
          </cell>
          <cell r="M21">
            <v>41161.81</v>
          </cell>
          <cell r="N21">
            <v>3224.71</v>
          </cell>
          <cell r="O21">
            <v>0</v>
          </cell>
          <cell r="P21">
            <v>204162.96999999997</v>
          </cell>
        </row>
        <row r="22">
          <cell r="F22" t="str">
            <v>04127</v>
          </cell>
          <cell r="G22">
            <v>46048.639999999999</v>
          </cell>
          <cell r="H22">
            <v>-46048.639999999999</v>
          </cell>
          <cell r="I22">
            <v>1425796.03</v>
          </cell>
          <cell r="J22">
            <v>742512.29</v>
          </cell>
          <cell r="K22">
            <v>789253.37000000011</v>
          </cell>
          <cell r="L22">
            <v>276157.98000000004</v>
          </cell>
          <cell r="M22">
            <v>556680.2899999998</v>
          </cell>
          <cell r="N22">
            <v>11959.76</v>
          </cell>
          <cell r="O22">
            <v>60938.73</v>
          </cell>
          <cell r="P22">
            <v>3863298.4499999997</v>
          </cell>
        </row>
        <row r="23">
          <cell r="F23" t="str">
            <v>04129</v>
          </cell>
          <cell r="G23">
            <v>192180.86</v>
          </cell>
          <cell r="H23">
            <v>-192180.86</v>
          </cell>
          <cell r="I23">
            <v>5828897.0500000017</v>
          </cell>
          <cell r="J23">
            <v>2550623.5800000005</v>
          </cell>
          <cell r="K23">
            <v>2856570.46</v>
          </cell>
          <cell r="L23">
            <v>1239901.1199999996</v>
          </cell>
          <cell r="M23">
            <v>2003503.9799999997</v>
          </cell>
          <cell r="N23">
            <v>121875.64999999997</v>
          </cell>
          <cell r="O23">
            <v>0</v>
          </cell>
          <cell r="P23">
            <v>14601371.840000004</v>
          </cell>
        </row>
        <row r="24">
          <cell r="F24" t="str">
            <v>04222</v>
          </cell>
          <cell r="G24">
            <v>128191.29999999999</v>
          </cell>
          <cell r="H24">
            <v>-128191.3</v>
          </cell>
          <cell r="I24">
            <v>5847871.8800000018</v>
          </cell>
          <cell r="J24">
            <v>2111361.4899999993</v>
          </cell>
          <cell r="K24">
            <v>2803078.1199999996</v>
          </cell>
          <cell r="L24">
            <v>1000954.1200000002</v>
          </cell>
          <cell r="M24">
            <v>1334186.4200000002</v>
          </cell>
          <cell r="N24">
            <v>63890.890000000014</v>
          </cell>
          <cell r="O24">
            <v>81586.78</v>
          </cell>
          <cell r="P24">
            <v>13242929.700000001</v>
          </cell>
        </row>
        <row r="25">
          <cell r="F25" t="str">
            <v>04228</v>
          </cell>
          <cell r="G25">
            <v>50630.91</v>
          </cell>
          <cell r="H25">
            <v>-50630.91</v>
          </cell>
          <cell r="I25">
            <v>4872332.8900000006</v>
          </cell>
          <cell r="J25">
            <v>2050922.7600000002</v>
          </cell>
          <cell r="K25">
            <v>2466332.71</v>
          </cell>
          <cell r="L25">
            <v>764651.55999999982</v>
          </cell>
          <cell r="M25">
            <v>1455352.2699999998</v>
          </cell>
          <cell r="N25">
            <v>36243.719999999994</v>
          </cell>
          <cell r="O25">
            <v>78391.83</v>
          </cell>
          <cell r="P25">
            <v>11724227.74</v>
          </cell>
        </row>
        <row r="26">
          <cell r="F26" t="str">
            <v>04246</v>
          </cell>
          <cell r="G26">
            <v>227744.13000000006</v>
          </cell>
          <cell r="H26">
            <v>-227744.13</v>
          </cell>
          <cell r="I26">
            <v>32999281.460000005</v>
          </cell>
          <cell r="J26">
            <v>12477913.1</v>
          </cell>
          <cell r="K26">
            <v>15944995.790000008</v>
          </cell>
          <cell r="L26">
            <v>4993342.6099999985</v>
          </cell>
          <cell r="M26">
            <v>6749064.7400000002</v>
          </cell>
          <cell r="N26">
            <v>292569.56999999995</v>
          </cell>
          <cell r="O26">
            <v>504522.50000000006</v>
          </cell>
          <cell r="P26">
            <v>73961689.769999996</v>
          </cell>
        </row>
        <row r="27">
          <cell r="F27" t="str">
            <v>05121</v>
          </cell>
          <cell r="G27">
            <v>195055.6</v>
          </cell>
          <cell r="H27">
            <v>-195055.6</v>
          </cell>
          <cell r="I27">
            <v>16293512.58</v>
          </cell>
          <cell r="J27">
            <v>6441710.3100000005</v>
          </cell>
          <cell r="K27">
            <v>7822793.9300000025</v>
          </cell>
          <cell r="L27">
            <v>1593066.2000000004</v>
          </cell>
          <cell r="M27">
            <v>4455060.55</v>
          </cell>
          <cell r="N27">
            <v>153960.54999999999</v>
          </cell>
          <cell r="O27">
            <v>100412.42000000001</v>
          </cell>
          <cell r="P27">
            <v>36860516.539999999</v>
          </cell>
        </row>
        <row r="28">
          <cell r="F28" t="str">
            <v>05313</v>
          </cell>
          <cell r="G28">
            <v>25277.7</v>
          </cell>
          <cell r="H28">
            <v>-25277.7</v>
          </cell>
          <cell r="I28">
            <v>1385976.0000000002</v>
          </cell>
          <cell r="J28">
            <v>652546.74</v>
          </cell>
          <cell r="K28">
            <v>721530.08999999962</v>
          </cell>
          <cell r="L28">
            <v>254653.43999999994</v>
          </cell>
          <cell r="M28">
            <v>322051.9499999999</v>
          </cell>
          <cell r="N28">
            <v>19658.27</v>
          </cell>
          <cell r="O28">
            <v>7599.65</v>
          </cell>
          <cell r="P28">
            <v>3364016.1399999997</v>
          </cell>
        </row>
        <row r="29">
          <cell r="F29" t="str">
            <v>05323</v>
          </cell>
          <cell r="G29">
            <v>129960.72000000002</v>
          </cell>
          <cell r="H29">
            <v>-129960.72</v>
          </cell>
          <cell r="I29">
            <v>11355619.070000004</v>
          </cell>
          <cell r="J29">
            <v>3971839.66</v>
          </cell>
          <cell r="K29">
            <v>5491461.5499999998</v>
          </cell>
          <cell r="L29">
            <v>1573790.6900000002</v>
          </cell>
          <cell r="M29">
            <v>2708983.32</v>
          </cell>
          <cell r="N29">
            <v>99362.319999999978</v>
          </cell>
          <cell r="O29">
            <v>279242.15000000008</v>
          </cell>
          <cell r="P29">
            <v>25480298.760000005</v>
          </cell>
        </row>
        <row r="30">
          <cell r="F30" t="str">
            <v>05401</v>
          </cell>
          <cell r="G30">
            <v>53023.600000000006</v>
          </cell>
          <cell r="H30">
            <v>-53023.600000000006</v>
          </cell>
          <cell r="I30">
            <v>2848515.27</v>
          </cell>
          <cell r="J30">
            <v>1567193.65</v>
          </cell>
          <cell r="K30">
            <v>1661740.7200000002</v>
          </cell>
          <cell r="L30">
            <v>513637.44000000006</v>
          </cell>
          <cell r="M30">
            <v>871841.84</v>
          </cell>
          <cell r="N30">
            <v>49397.74</v>
          </cell>
          <cell r="O30">
            <v>9790.69</v>
          </cell>
          <cell r="P30">
            <v>7522117.3500000015</v>
          </cell>
        </row>
        <row r="31">
          <cell r="F31" t="str">
            <v>05402</v>
          </cell>
          <cell r="G31">
            <v>187692.24</v>
          </cell>
          <cell r="H31">
            <v>-187692.24000000002</v>
          </cell>
          <cell r="I31">
            <v>5188320.7200000016</v>
          </cell>
          <cell r="J31">
            <v>2665992.0299999998</v>
          </cell>
          <cell r="K31">
            <v>2897458.149999999</v>
          </cell>
          <cell r="L31">
            <v>753799.58999999985</v>
          </cell>
          <cell r="M31">
            <v>9602995.3799999971</v>
          </cell>
          <cell r="N31">
            <v>76076.399999999965</v>
          </cell>
          <cell r="O31">
            <v>54016.83</v>
          </cell>
          <cell r="P31">
            <v>21238659.099999994</v>
          </cell>
        </row>
        <row r="32">
          <cell r="F32" t="str">
            <v>06037</v>
          </cell>
          <cell r="G32">
            <v>417400.47</v>
          </cell>
          <cell r="H32">
            <v>-417400.47</v>
          </cell>
          <cell r="I32">
            <v>90906743.480000034</v>
          </cell>
          <cell r="J32">
            <v>39306444.790000007</v>
          </cell>
          <cell r="K32">
            <v>45072970.310000002</v>
          </cell>
          <cell r="L32">
            <v>16602368.040000001</v>
          </cell>
          <cell r="M32">
            <v>18590975.320000011</v>
          </cell>
          <cell r="N32">
            <v>546541.88999999978</v>
          </cell>
          <cell r="O32">
            <v>300880.7</v>
          </cell>
          <cell r="P32">
            <v>211326924.53000003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6004339.6599999983</v>
          </cell>
          <cell r="J33">
            <v>1885824.2999999998</v>
          </cell>
          <cell r="K33">
            <v>2730185.4000000004</v>
          </cell>
          <cell r="L33">
            <v>745763.8600000001</v>
          </cell>
          <cell r="M33">
            <v>3908979.9</v>
          </cell>
          <cell r="N33">
            <v>26658.399999999998</v>
          </cell>
          <cell r="O33">
            <v>161942.94</v>
          </cell>
          <cell r="P33">
            <v>15463694.459999999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5597966.7500000009</v>
          </cell>
          <cell r="J34">
            <v>1443975.1199999999</v>
          </cell>
          <cell r="K34">
            <v>2372201.4899999998</v>
          </cell>
          <cell r="L34">
            <v>820606.58999999985</v>
          </cell>
          <cell r="M34">
            <v>2624187.5</v>
          </cell>
          <cell r="N34">
            <v>14944.03</v>
          </cell>
          <cell r="O34">
            <v>5443.53</v>
          </cell>
          <cell r="P34">
            <v>12879325.01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535086.79</v>
          </cell>
          <cell r="J35">
            <v>256853.81</v>
          </cell>
          <cell r="K35">
            <v>319713.41999999993</v>
          </cell>
          <cell r="L35">
            <v>66351.789999999994</v>
          </cell>
          <cell r="M35">
            <v>322644.23</v>
          </cell>
          <cell r="N35">
            <v>1225.45</v>
          </cell>
          <cell r="O35">
            <v>28346.86</v>
          </cell>
          <cell r="P35">
            <v>1530222.35</v>
          </cell>
        </row>
        <row r="36">
          <cell r="F36" t="str">
            <v>06112</v>
          </cell>
          <cell r="G36">
            <v>70543.83</v>
          </cell>
          <cell r="H36">
            <v>-70543.83</v>
          </cell>
          <cell r="I36">
            <v>11701276.109999999</v>
          </cell>
          <cell r="J36">
            <v>4845613.28</v>
          </cell>
          <cell r="K36">
            <v>5954492.2500000009</v>
          </cell>
          <cell r="L36">
            <v>1394630.71</v>
          </cell>
          <cell r="M36">
            <v>3465982.69</v>
          </cell>
          <cell r="N36">
            <v>86777.61000000003</v>
          </cell>
          <cell r="O36">
            <v>552611.79</v>
          </cell>
          <cell r="P36">
            <v>28001384.440000001</v>
          </cell>
        </row>
        <row r="37">
          <cell r="F37" t="str">
            <v>06114</v>
          </cell>
          <cell r="G37">
            <v>991074.17000000016</v>
          </cell>
          <cell r="H37">
            <v>-991074.17</v>
          </cell>
          <cell r="I37">
            <v>116251861.00999998</v>
          </cell>
          <cell r="J37">
            <v>32009395.219999995</v>
          </cell>
          <cell r="K37">
            <v>50016188.960000023</v>
          </cell>
          <cell r="L37">
            <v>11773385.920000002</v>
          </cell>
          <cell r="M37">
            <v>28065354.350000001</v>
          </cell>
          <cell r="N37">
            <v>232828.66000000006</v>
          </cell>
          <cell r="O37">
            <v>629952</v>
          </cell>
          <cell r="P37">
            <v>238978966.12</v>
          </cell>
        </row>
        <row r="38">
          <cell r="F38" t="str">
            <v>06117</v>
          </cell>
          <cell r="G38">
            <v>290351.4499999999</v>
          </cell>
          <cell r="H38">
            <v>-290351.44999999995</v>
          </cell>
          <cell r="I38">
            <v>24570906.639999993</v>
          </cell>
          <cell r="J38">
            <v>9451802.3900000006</v>
          </cell>
          <cell r="K38">
            <v>12066396.24</v>
          </cell>
          <cell r="L38">
            <v>2349045.4599999995</v>
          </cell>
          <cell r="M38">
            <v>5166935.8399999989</v>
          </cell>
          <cell r="N38">
            <v>87337.17</v>
          </cell>
          <cell r="O38">
            <v>29495.360000000001</v>
          </cell>
          <cell r="P38">
            <v>53721919.099999994</v>
          </cell>
        </row>
        <row r="39">
          <cell r="F39" t="str">
            <v>06119</v>
          </cell>
          <cell r="G39">
            <v>111502.09000000001</v>
          </cell>
          <cell r="H39">
            <v>-111502.09</v>
          </cell>
          <cell r="I39">
            <v>52080172.010000013</v>
          </cell>
          <cell r="J39">
            <v>15426132.069999998</v>
          </cell>
          <cell r="K39">
            <v>22992035.789999995</v>
          </cell>
          <cell r="L39">
            <v>6640915.8299999982</v>
          </cell>
          <cell r="M39">
            <v>18806259.32</v>
          </cell>
          <cell r="N39">
            <v>217353.37999999992</v>
          </cell>
          <cell r="O39">
            <v>512303.75</v>
          </cell>
          <cell r="P39">
            <v>116675172.15000001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7457377.6400000025</v>
          </cell>
          <cell r="J40">
            <v>1700151.34</v>
          </cell>
          <cell r="K40">
            <v>3036010.16</v>
          </cell>
          <cell r="L40">
            <v>947226.85</v>
          </cell>
          <cell r="M40">
            <v>4980311.9399999995</v>
          </cell>
          <cell r="N40">
            <v>48126.9</v>
          </cell>
          <cell r="O40">
            <v>29626.66</v>
          </cell>
          <cell r="P40">
            <v>18198831.489999998</v>
          </cell>
        </row>
        <row r="41">
          <cell r="F41" t="str">
            <v>07002</v>
          </cell>
          <cell r="G41">
            <v>46431.56</v>
          </cell>
          <cell r="H41">
            <v>-46431.56</v>
          </cell>
          <cell r="I41">
            <v>2143863.1799999997</v>
          </cell>
          <cell r="J41">
            <v>877438.68999999971</v>
          </cell>
          <cell r="K41">
            <v>1055508.93</v>
          </cell>
          <cell r="L41">
            <v>318933.05000000005</v>
          </cell>
          <cell r="M41">
            <v>1135385.1200000001</v>
          </cell>
          <cell r="N41">
            <v>59726.899999999994</v>
          </cell>
          <cell r="O41">
            <v>0</v>
          </cell>
          <cell r="P41">
            <v>5590855.8699999992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171928.25</v>
          </cell>
          <cell r="J42">
            <v>96795.86</v>
          </cell>
          <cell r="K42">
            <v>88620.1</v>
          </cell>
          <cell r="L42">
            <v>44543.109999999993</v>
          </cell>
          <cell r="M42">
            <v>61690.1</v>
          </cell>
          <cell r="N42">
            <v>879.36000000000013</v>
          </cell>
          <cell r="O42">
            <v>14508.949999999999</v>
          </cell>
          <cell r="P42">
            <v>478965.72999999992</v>
          </cell>
        </row>
        <row r="43">
          <cell r="F43" t="str">
            <v>08122</v>
          </cell>
          <cell r="G43">
            <v>529780.11</v>
          </cell>
          <cell r="H43">
            <v>-529780.11</v>
          </cell>
          <cell r="I43">
            <v>27550236.709999997</v>
          </cell>
          <cell r="J43">
            <v>11159696.899999999</v>
          </cell>
          <cell r="K43">
            <v>13222821.259999998</v>
          </cell>
          <cell r="L43">
            <v>5175273.82</v>
          </cell>
          <cell r="M43">
            <v>6982659.120000001</v>
          </cell>
          <cell r="N43">
            <v>180424.16999999995</v>
          </cell>
          <cell r="O43">
            <v>91834.62</v>
          </cell>
          <cell r="P43">
            <v>64362946.600000001</v>
          </cell>
        </row>
        <row r="44">
          <cell r="F44" t="str">
            <v>08130</v>
          </cell>
          <cell r="G44">
            <v>45012.299999999996</v>
          </cell>
          <cell r="H44">
            <v>-45012.3</v>
          </cell>
          <cell r="I44">
            <v>2253013.86</v>
          </cell>
          <cell r="J44">
            <v>1105047.27</v>
          </cell>
          <cell r="K44">
            <v>1252458.3800000001</v>
          </cell>
          <cell r="L44">
            <v>385542.02</v>
          </cell>
          <cell r="M44">
            <v>1070350.3499999999</v>
          </cell>
          <cell r="N44">
            <v>6393.19</v>
          </cell>
          <cell r="O44">
            <v>11398.1</v>
          </cell>
          <cell r="P44">
            <v>6084203.169999999</v>
          </cell>
        </row>
        <row r="45">
          <cell r="F45" t="str">
            <v>08401</v>
          </cell>
          <cell r="G45">
            <v>20664.32</v>
          </cell>
          <cell r="H45">
            <v>-20664.32</v>
          </cell>
          <cell r="I45">
            <v>4831063.29</v>
          </cell>
          <cell r="J45">
            <v>2244040.98</v>
          </cell>
          <cell r="K45">
            <v>2664353.96</v>
          </cell>
          <cell r="L45">
            <v>752243.45000000007</v>
          </cell>
          <cell r="M45">
            <v>1319262.46</v>
          </cell>
          <cell r="N45">
            <v>48406.27</v>
          </cell>
          <cell r="O45">
            <v>13417</v>
          </cell>
          <cell r="P45">
            <v>11872787.41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3271642.56</v>
          </cell>
          <cell r="J46">
            <v>819308.1399999999</v>
          </cell>
          <cell r="K46">
            <v>1369339.9500000002</v>
          </cell>
          <cell r="L46">
            <v>360850.23</v>
          </cell>
          <cell r="M46">
            <v>2076955.59</v>
          </cell>
          <cell r="N46">
            <v>45923.219999999994</v>
          </cell>
          <cell r="O46">
            <v>135500.69</v>
          </cell>
          <cell r="P46">
            <v>8079520.3800000008</v>
          </cell>
        </row>
        <row r="47">
          <cell r="F47" t="str">
            <v>08404</v>
          </cell>
          <cell r="G47">
            <v>265322.29000000004</v>
          </cell>
          <cell r="H47">
            <v>-265322.28999999998</v>
          </cell>
          <cell r="I47">
            <v>7982124.9200000009</v>
          </cell>
          <cell r="J47">
            <v>4633756.8900000006</v>
          </cell>
          <cell r="K47">
            <v>4866387.9200000009</v>
          </cell>
          <cell r="L47">
            <v>1360996.2600000002</v>
          </cell>
          <cell r="M47">
            <v>2261145.9299999997</v>
          </cell>
          <cell r="N47">
            <v>42985.32</v>
          </cell>
          <cell r="O47">
            <v>0</v>
          </cell>
          <cell r="P47">
            <v>21147397.240000006</v>
          </cell>
        </row>
        <row r="48">
          <cell r="F48" t="str">
            <v>08458</v>
          </cell>
          <cell r="G48">
            <v>290151.28000000009</v>
          </cell>
          <cell r="H48">
            <v>-290151.28000000003</v>
          </cell>
          <cell r="I48">
            <v>19854200.079999998</v>
          </cell>
          <cell r="J48">
            <v>7926043.1799999988</v>
          </cell>
          <cell r="K48">
            <v>9772796.8100000005</v>
          </cell>
          <cell r="L48">
            <v>3092158.7900000005</v>
          </cell>
          <cell r="M48">
            <v>4249105.8</v>
          </cell>
          <cell r="N48">
            <v>147906.96999999997</v>
          </cell>
          <cell r="O48">
            <v>35876.21</v>
          </cell>
          <cell r="P48">
            <v>45078087.839999996</v>
          </cell>
        </row>
        <row r="49">
          <cell r="F49" t="str">
            <v>09013</v>
          </cell>
          <cell r="G49">
            <v>19973.87</v>
          </cell>
          <cell r="H49">
            <v>-19973.870000000003</v>
          </cell>
          <cell r="I49">
            <v>1043122.6799999999</v>
          </cell>
          <cell r="J49">
            <v>621297.78999999992</v>
          </cell>
          <cell r="K49">
            <v>571299.71000000008</v>
          </cell>
          <cell r="L49">
            <v>230581.15000000002</v>
          </cell>
          <cell r="M49">
            <v>634239.66999999981</v>
          </cell>
          <cell r="N49">
            <v>8377.0400000000009</v>
          </cell>
          <cell r="O49">
            <v>0</v>
          </cell>
          <cell r="P49">
            <v>3108918.0399999996</v>
          </cell>
        </row>
        <row r="50">
          <cell r="F50" t="str">
            <v>09075</v>
          </cell>
          <cell r="G50">
            <v>125007.85</v>
          </cell>
          <cell r="H50">
            <v>-125007.85</v>
          </cell>
          <cell r="I50">
            <v>3012434.0900000003</v>
          </cell>
          <cell r="J50">
            <v>1337492.26</v>
          </cell>
          <cell r="K50">
            <v>1656204.5999999996</v>
          </cell>
          <cell r="L50">
            <v>725993.74</v>
          </cell>
          <cell r="M50">
            <v>895013.90999999992</v>
          </cell>
          <cell r="N50">
            <v>137764.70000000001</v>
          </cell>
          <cell r="O50">
            <v>16775.62</v>
          </cell>
          <cell r="P50">
            <v>7781678.9200000009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95356.160000000003</v>
          </cell>
          <cell r="J51">
            <v>106767.37</v>
          </cell>
          <cell r="K51">
            <v>103514.88999999998</v>
          </cell>
          <cell r="L51">
            <v>58840.71</v>
          </cell>
          <cell r="M51">
            <v>181664.78999999998</v>
          </cell>
          <cell r="N51">
            <v>3222.4100000000003</v>
          </cell>
          <cell r="O51">
            <v>25181.87</v>
          </cell>
          <cell r="P51">
            <v>574548.19999999995</v>
          </cell>
        </row>
        <row r="52">
          <cell r="F52" t="str">
            <v>09206</v>
          </cell>
          <cell r="G52">
            <v>155607.72</v>
          </cell>
          <cell r="H52">
            <v>-155607.72</v>
          </cell>
          <cell r="I52">
            <v>22647694.299999993</v>
          </cell>
          <cell r="J52">
            <v>8553101.6699999999</v>
          </cell>
          <cell r="K52">
            <v>11019377.410000002</v>
          </cell>
          <cell r="L52">
            <v>3590438.5500000003</v>
          </cell>
          <cell r="M52">
            <v>4133665.810000001</v>
          </cell>
          <cell r="N52">
            <v>131393.41</v>
          </cell>
          <cell r="O52">
            <v>367628.64999999997</v>
          </cell>
          <cell r="P52">
            <v>50443299.79999999</v>
          </cell>
        </row>
        <row r="53">
          <cell r="F53" t="str">
            <v>09207</v>
          </cell>
          <cell r="G53">
            <v>11216.12</v>
          </cell>
          <cell r="H53">
            <v>-11216.12</v>
          </cell>
          <cell r="I53">
            <v>722445.05</v>
          </cell>
          <cell r="J53">
            <v>313277.51</v>
          </cell>
          <cell r="K53">
            <v>368080.93999999989</v>
          </cell>
          <cell r="L53">
            <v>205556.87999999998</v>
          </cell>
          <cell r="M53">
            <v>258522.21999999994</v>
          </cell>
          <cell r="N53">
            <v>21670.520000000004</v>
          </cell>
          <cell r="O53">
            <v>11077.24</v>
          </cell>
          <cell r="P53">
            <v>1900630.3599999999</v>
          </cell>
        </row>
        <row r="54">
          <cell r="F54" t="str">
            <v>09209</v>
          </cell>
          <cell r="G54">
            <v>36860.299999999996</v>
          </cell>
          <cell r="H54">
            <v>-36860.300000000003</v>
          </cell>
          <cell r="I54">
            <v>1421705.8599999999</v>
          </cell>
          <cell r="J54">
            <v>667323.17999999993</v>
          </cell>
          <cell r="K54">
            <v>722273.50000000012</v>
          </cell>
          <cell r="L54">
            <v>214606.69999999998</v>
          </cell>
          <cell r="M54">
            <v>734266.74999999988</v>
          </cell>
          <cell r="N54">
            <v>10563.270000000002</v>
          </cell>
          <cell r="O54">
            <v>0</v>
          </cell>
          <cell r="P54">
            <v>3770739.2600000002</v>
          </cell>
        </row>
        <row r="55">
          <cell r="F55" t="str">
            <v>10003</v>
          </cell>
          <cell r="G55">
            <v>3376.56</v>
          </cell>
          <cell r="H55">
            <v>-3376.56</v>
          </cell>
          <cell r="I55">
            <v>173661.47000000003</v>
          </cell>
          <cell r="J55">
            <v>194330.79</v>
          </cell>
          <cell r="K55">
            <v>174103.11000000002</v>
          </cell>
          <cell r="L55">
            <v>77473.740000000005</v>
          </cell>
          <cell r="M55">
            <v>438877.65</v>
          </cell>
          <cell r="N55">
            <v>11272.329999999998</v>
          </cell>
          <cell r="O55">
            <v>0</v>
          </cell>
          <cell r="P55">
            <v>1069719.0900000001</v>
          </cell>
        </row>
        <row r="56">
          <cell r="F56" t="str">
            <v>10050</v>
          </cell>
          <cell r="G56">
            <v>21740.260000000002</v>
          </cell>
          <cell r="H56">
            <v>-21740.26</v>
          </cell>
          <cell r="I56">
            <v>969767.77999999991</v>
          </cell>
          <cell r="J56">
            <v>465710.75</v>
          </cell>
          <cell r="K56">
            <v>540246.96000000008</v>
          </cell>
          <cell r="L56">
            <v>205069.18000000002</v>
          </cell>
          <cell r="M56">
            <v>507692.74999999988</v>
          </cell>
          <cell r="N56">
            <v>22367.949999999997</v>
          </cell>
          <cell r="O56">
            <v>0</v>
          </cell>
          <cell r="P56">
            <v>2710855.37</v>
          </cell>
        </row>
        <row r="57">
          <cell r="F57" t="str">
            <v>10065</v>
          </cell>
          <cell r="G57">
            <v>18046.189999999999</v>
          </cell>
          <cell r="H57">
            <v>-18046.189999999999</v>
          </cell>
          <cell r="I57">
            <v>469377.17</v>
          </cell>
          <cell r="J57">
            <v>328167.95</v>
          </cell>
          <cell r="K57">
            <v>238827.59999999998</v>
          </cell>
          <cell r="L57">
            <v>161445.58000000002</v>
          </cell>
          <cell r="M57">
            <v>522791.41000000003</v>
          </cell>
          <cell r="N57">
            <v>24821.06</v>
          </cell>
          <cell r="O57">
            <v>0</v>
          </cell>
          <cell r="P57">
            <v>1745430.77</v>
          </cell>
        </row>
        <row r="58">
          <cell r="F58" t="str">
            <v>10070</v>
          </cell>
          <cell r="G58">
            <v>15818.5</v>
          </cell>
          <cell r="H58">
            <v>-15818.5</v>
          </cell>
          <cell r="I58">
            <v>1390776.2000000002</v>
          </cell>
          <cell r="J58">
            <v>594349.99000000011</v>
          </cell>
          <cell r="K58">
            <v>713818.95999999985</v>
          </cell>
          <cell r="L58">
            <v>237096.04</v>
          </cell>
          <cell r="M58">
            <v>496709.67</v>
          </cell>
          <cell r="N58">
            <v>44112.039999999986</v>
          </cell>
          <cell r="O58">
            <v>0</v>
          </cell>
          <cell r="P58">
            <v>3476862.9000000004</v>
          </cell>
        </row>
        <row r="59">
          <cell r="F59" t="str">
            <v>10309</v>
          </cell>
          <cell r="G59">
            <v>44977.170000000013</v>
          </cell>
          <cell r="H59">
            <v>-44977.17</v>
          </cell>
          <cell r="I59">
            <v>1589073.9700000002</v>
          </cell>
          <cell r="J59">
            <v>663793.89</v>
          </cell>
          <cell r="K59">
            <v>787282.23999999976</v>
          </cell>
          <cell r="L59">
            <v>290982.92</v>
          </cell>
          <cell r="M59">
            <v>672269.4700000002</v>
          </cell>
          <cell r="N59">
            <v>42903.270000000011</v>
          </cell>
          <cell r="O59">
            <v>0</v>
          </cell>
          <cell r="P59">
            <v>4046305.7600000002</v>
          </cell>
        </row>
        <row r="60">
          <cell r="F60" t="str">
            <v>11001</v>
          </cell>
          <cell r="G60">
            <v>263009.89999999997</v>
          </cell>
          <cell r="H60">
            <v>-263009.90000000002</v>
          </cell>
          <cell r="I60">
            <v>65504100.980000004</v>
          </cell>
          <cell r="J60">
            <v>22071037.489999998</v>
          </cell>
          <cell r="K60">
            <v>32324816.54999999</v>
          </cell>
          <cell r="L60">
            <v>10344569.82</v>
          </cell>
          <cell r="M60">
            <v>12492387</v>
          </cell>
          <cell r="N60">
            <v>578371.54999999993</v>
          </cell>
          <cell r="O60">
            <v>1025698.4099999999</v>
          </cell>
          <cell r="P60">
            <v>144340981.79999998</v>
          </cell>
        </row>
        <row r="61">
          <cell r="F61" t="str">
            <v>11051</v>
          </cell>
          <cell r="G61">
            <v>158407.68000000005</v>
          </cell>
          <cell r="H61">
            <v>-158407.67999999999</v>
          </cell>
          <cell r="I61">
            <v>8125864.169999999</v>
          </cell>
          <cell r="J61">
            <v>3485329.13</v>
          </cell>
          <cell r="K61">
            <v>4407092.7300000004</v>
          </cell>
          <cell r="L61">
            <v>1451327.57</v>
          </cell>
          <cell r="M61">
            <v>1557703.7399999995</v>
          </cell>
          <cell r="N61">
            <v>121372.29000000001</v>
          </cell>
          <cell r="O61">
            <v>465655.65</v>
          </cell>
          <cell r="P61">
            <v>19614345.279999994</v>
          </cell>
        </row>
        <row r="62">
          <cell r="F62" t="str">
            <v>11054</v>
          </cell>
          <cell r="G62">
            <v>9241.26</v>
          </cell>
          <cell r="H62">
            <v>-9241.26</v>
          </cell>
          <cell r="I62">
            <v>108335.71</v>
          </cell>
          <cell r="J62">
            <v>69216.78</v>
          </cell>
          <cell r="K62">
            <v>64151.78</v>
          </cell>
          <cell r="L62">
            <v>29280.760000000002</v>
          </cell>
          <cell r="M62">
            <v>67756.350000000006</v>
          </cell>
          <cell r="N62">
            <v>1315.25</v>
          </cell>
          <cell r="O62">
            <v>2342.96</v>
          </cell>
          <cell r="P62">
            <v>342399.59</v>
          </cell>
        </row>
        <row r="63">
          <cell r="F63" t="str">
            <v>11056</v>
          </cell>
          <cell r="G63">
            <v>17433</v>
          </cell>
          <cell r="H63">
            <v>-17433</v>
          </cell>
          <cell r="I63">
            <v>737631.47000000009</v>
          </cell>
          <cell r="J63">
            <v>265020.79999999999</v>
          </cell>
          <cell r="K63">
            <v>350317.94999999995</v>
          </cell>
          <cell r="L63">
            <v>147562.12</v>
          </cell>
          <cell r="M63">
            <v>282196.28999999998</v>
          </cell>
          <cell r="N63">
            <v>5076.8900000000003</v>
          </cell>
          <cell r="O63">
            <v>49725.799999999996</v>
          </cell>
          <cell r="P63">
            <v>1837531.3199999998</v>
          </cell>
        </row>
        <row r="64">
          <cell r="F64" t="str">
            <v>12110</v>
          </cell>
          <cell r="G64">
            <v>40539.730000000003</v>
          </cell>
          <cell r="H64">
            <v>-40539.730000000003</v>
          </cell>
          <cell r="I64">
            <v>1495490.1900000004</v>
          </cell>
          <cell r="J64">
            <v>743209.79999999993</v>
          </cell>
          <cell r="K64">
            <v>828634.87000000011</v>
          </cell>
          <cell r="L64">
            <v>339563.26</v>
          </cell>
          <cell r="M64">
            <v>554505.86999999988</v>
          </cell>
          <cell r="N64">
            <v>9501.5800000000017</v>
          </cell>
          <cell r="O64">
            <v>3920.18</v>
          </cell>
          <cell r="P64">
            <v>3974825.7500000005</v>
          </cell>
        </row>
        <row r="65">
          <cell r="F65" t="str">
            <v>13073</v>
          </cell>
          <cell r="G65">
            <v>110881.71999999999</v>
          </cell>
          <cell r="H65">
            <v>-110881.72</v>
          </cell>
          <cell r="I65">
            <v>8816193.7400000021</v>
          </cell>
          <cell r="J65">
            <v>3614180.51</v>
          </cell>
          <cell r="K65">
            <v>4408752.129999999</v>
          </cell>
          <cell r="L65">
            <v>2079907.0699999998</v>
          </cell>
          <cell r="M65">
            <v>2416547.7200000007</v>
          </cell>
          <cell r="N65">
            <v>111746.53</v>
          </cell>
          <cell r="O65">
            <v>71134.66</v>
          </cell>
          <cell r="P65">
            <v>21518462.360000003</v>
          </cell>
        </row>
        <row r="66">
          <cell r="F66" t="str">
            <v>13144</v>
          </cell>
          <cell r="G66">
            <v>117191.95999999999</v>
          </cell>
          <cell r="H66">
            <v>-117191.96</v>
          </cell>
          <cell r="I66">
            <v>11341074.080000002</v>
          </cell>
          <cell r="J66">
            <v>5162971.6100000013</v>
          </cell>
          <cell r="K66">
            <v>6243239.1900000013</v>
          </cell>
          <cell r="L66">
            <v>1545002.5</v>
          </cell>
          <cell r="M66">
            <v>2994665.5999999996</v>
          </cell>
          <cell r="N66">
            <v>116150.74999999999</v>
          </cell>
          <cell r="O66">
            <v>149996.06</v>
          </cell>
          <cell r="P66">
            <v>27553099.790000003</v>
          </cell>
        </row>
        <row r="67">
          <cell r="F67" t="str">
            <v>13146</v>
          </cell>
          <cell r="G67">
            <v>52270.26</v>
          </cell>
          <cell r="H67">
            <v>-52270.26</v>
          </cell>
          <cell r="I67">
            <v>4198745.99</v>
          </cell>
          <cell r="J67">
            <v>1896736.5999999996</v>
          </cell>
          <cell r="K67">
            <v>2199607.3999999994</v>
          </cell>
          <cell r="L67">
            <v>717544.99</v>
          </cell>
          <cell r="M67">
            <v>842135.76</v>
          </cell>
          <cell r="N67">
            <v>86391.66</v>
          </cell>
          <cell r="O67">
            <v>42846.17</v>
          </cell>
          <cell r="P67">
            <v>9984008.5699999984</v>
          </cell>
        </row>
        <row r="68">
          <cell r="F68" t="str">
            <v>13151</v>
          </cell>
          <cell r="G68">
            <v>25650.55</v>
          </cell>
          <cell r="H68">
            <v>-25650.55</v>
          </cell>
          <cell r="I68">
            <v>1073725.29</v>
          </cell>
          <cell r="J68">
            <v>540425.99</v>
          </cell>
          <cell r="K68">
            <v>558381.89000000013</v>
          </cell>
          <cell r="L68">
            <v>261934.30000000002</v>
          </cell>
          <cell r="M68">
            <v>290600.82</v>
          </cell>
          <cell r="N68">
            <v>14210.49</v>
          </cell>
          <cell r="O68">
            <v>0</v>
          </cell>
          <cell r="P68">
            <v>2739278.78</v>
          </cell>
        </row>
        <row r="69">
          <cell r="F69" t="str">
            <v>13156</v>
          </cell>
          <cell r="G69">
            <v>59906.62</v>
          </cell>
          <cell r="H69">
            <v>-59906.62</v>
          </cell>
          <cell r="I69">
            <v>2357543.8000000003</v>
          </cell>
          <cell r="J69">
            <v>952657.62999999989</v>
          </cell>
          <cell r="K69">
            <v>1211629.31</v>
          </cell>
          <cell r="L69">
            <v>623686.56000000006</v>
          </cell>
          <cell r="M69">
            <v>750670.16</v>
          </cell>
          <cell r="N69">
            <v>60194.3</v>
          </cell>
          <cell r="O69">
            <v>5395</v>
          </cell>
          <cell r="P69">
            <v>5961776.7600000007</v>
          </cell>
        </row>
        <row r="70">
          <cell r="F70" t="str">
            <v>13160</v>
          </cell>
          <cell r="G70">
            <v>233411.40000000002</v>
          </cell>
          <cell r="H70">
            <v>-233411.4</v>
          </cell>
          <cell r="I70">
            <v>5838488.6400000025</v>
          </cell>
          <cell r="J70">
            <v>2643207.21</v>
          </cell>
          <cell r="K70">
            <v>3222920.75</v>
          </cell>
          <cell r="L70">
            <v>1792397.8399999999</v>
          </cell>
          <cell r="M70">
            <v>886246.16999999993</v>
          </cell>
          <cell r="N70">
            <v>44358.799999999996</v>
          </cell>
          <cell r="O70">
            <v>57849.81</v>
          </cell>
          <cell r="P70">
            <v>14485469.220000003</v>
          </cell>
        </row>
        <row r="71">
          <cell r="F71" t="str">
            <v>13161</v>
          </cell>
          <cell r="G71">
            <v>283258.25000000006</v>
          </cell>
          <cell r="H71">
            <v>-283258.25</v>
          </cell>
          <cell r="I71">
            <v>32368458.750000004</v>
          </cell>
          <cell r="J71">
            <v>12310767.109999999</v>
          </cell>
          <cell r="K71">
            <v>16783763.969999999</v>
          </cell>
          <cell r="L71">
            <v>4694288.5199999986</v>
          </cell>
          <cell r="M71">
            <v>6967355.3100000005</v>
          </cell>
          <cell r="N71">
            <v>242139.3</v>
          </cell>
          <cell r="O71">
            <v>21750.95</v>
          </cell>
          <cell r="P71">
            <v>73388523.909999996</v>
          </cell>
        </row>
        <row r="72">
          <cell r="F72" t="str">
            <v>13165</v>
          </cell>
          <cell r="G72">
            <v>151749.00000000003</v>
          </cell>
          <cell r="H72">
            <v>-151749</v>
          </cell>
          <cell r="I72">
            <v>8944632.0300000012</v>
          </cell>
          <cell r="J72">
            <v>3690346.0700000003</v>
          </cell>
          <cell r="K72">
            <v>4543501.7399999993</v>
          </cell>
          <cell r="L72">
            <v>1770808.4000000006</v>
          </cell>
          <cell r="M72">
            <v>1463395.9400000002</v>
          </cell>
          <cell r="N72">
            <v>82389.76999999999</v>
          </cell>
          <cell r="O72">
            <v>147596.43999999997</v>
          </cell>
          <cell r="P72">
            <v>20642670.390000004</v>
          </cell>
        </row>
        <row r="73">
          <cell r="F73" t="str">
            <v>13167</v>
          </cell>
          <cell r="G73">
            <v>23978.280000000002</v>
          </cell>
          <cell r="H73">
            <v>-23978.28</v>
          </cell>
          <cell r="I73">
            <v>953974.98999999987</v>
          </cell>
          <cell r="J73">
            <v>553150.92999999993</v>
          </cell>
          <cell r="K73">
            <v>568342.85000000009</v>
          </cell>
          <cell r="L73">
            <v>256387.81999999998</v>
          </cell>
          <cell r="M73">
            <v>274425.23000000004</v>
          </cell>
          <cell r="N73">
            <v>27882.86</v>
          </cell>
          <cell r="O73">
            <v>0</v>
          </cell>
          <cell r="P73">
            <v>2634164.6799999997</v>
          </cell>
        </row>
        <row r="74">
          <cell r="F74" t="str">
            <v>13301</v>
          </cell>
          <cell r="G74">
            <v>99338.28</v>
          </cell>
          <cell r="H74">
            <v>-99338.28</v>
          </cell>
          <cell r="I74">
            <v>2645943.3299999996</v>
          </cell>
          <cell r="J74">
            <v>1821676.1500000001</v>
          </cell>
          <cell r="K74">
            <v>1833225.0100000002</v>
          </cell>
          <cell r="L74">
            <v>744500.61</v>
          </cell>
          <cell r="M74">
            <v>1091248.3400000001</v>
          </cell>
          <cell r="N74">
            <v>132773.22999999998</v>
          </cell>
          <cell r="O74">
            <v>19084.05</v>
          </cell>
          <cell r="P74">
            <v>8288450.7199999997</v>
          </cell>
        </row>
        <row r="75">
          <cell r="F75" t="str">
            <v>14005</v>
          </cell>
          <cell r="G75">
            <v>191878.03999999998</v>
          </cell>
          <cell r="H75">
            <v>-191878.04</v>
          </cell>
          <cell r="I75">
            <v>14438368.200000003</v>
          </cell>
          <cell r="J75">
            <v>6319928.6199999992</v>
          </cell>
          <cell r="K75">
            <v>7730812.4100000011</v>
          </cell>
          <cell r="L75">
            <v>2876725.8600000003</v>
          </cell>
          <cell r="M75">
            <v>3572081.4499999997</v>
          </cell>
          <cell r="N75">
            <v>140150.22000000003</v>
          </cell>
          <cell r="O75">
            <v>308297.48</v>
          </cell>
          <cell r="P75">
            <v>35386364.239999995</v>
          </cell>
        </row>
        <row r="76">
          <cell r="F76" t="str">
            <v>14028</v>
          </cell>
          <cell r="G76">
            <v>78398.590000000011</v>
          </cell>
          <cell r="H76">
            <v>-78398.59</v>
          </cell>
          <cell r="I76">
            <v>7021332.9600000009</v>
          </cell>
          <cell r="J76">
            <v>3395270.4699999993</v>
          </cell>
          <cell r="K76">
            <v>3903778.9999999986</v>
          </cell>
          <cell r="L76">
            <v>1170108.7999999998</v>
          </cell>
          <cell r="M76">
            <v>1542869.3900000001</v>
          </cell>
          <cell r="N76">
            <v>99538.37</v>
          </cell>
          <cell r="O76">
            <v>96473.99</v>
          </cell>
          <cell r="P76">
            <v>17229372.979999997</v>
          </cell>
        </row>
        <row r="77">
          <cell r="F77" t="str">
            <v>14064</v>
          </cell>
          <cell r="G77">
            <v>89434.8</v>
          </cell>
          <cell r="H77">
            <v>-89434.8</v>
          </cell>
          <cell r="I77">
            <v>2593892.9400000004</v>
          </cell>
          <cell r="J77">
            <v>1200900.58</v>
          </cell>
          <cell r="K77">
            <v>1506194.4799999997</v>
          </cell>
          <cell r="L77">
            <v>394227.17000000004</v>
          </cell>
          <cell r="M77">
            <v>811125.43999999983</v>
          </cell>
          <cell r="N77">
            <v>62125.29</v>
          </cell>
          <cell r="O77">
            <v>18467.48</v>
          </cell>
          <cell r="P77">
            <v>6586933.3799999999</v>
          </cell>
        </row>
        <row r="78">
          <cell r="F78" t="str">
            <v>14065</v>
          </cell>
          <cell r="G78">
            <v>11332.48</v>
          </cell>
          <cell r="H78">
            <v>-11332.48</v>
          </cell>
          <cell r="I78">
            <v>1234611.3800000001</v>
          </cell>
          <cell r="J78">
            <v>586168.98</v>
          </cell>
          <cell r="K78">
            <v>721012.7699999999</v>
          </cell>
          <cell r="L78">
            <v>204001.12000000002</v>
          </cell>
          <cell r="M78">
            <v>507504.6399999999</v>
          </cell>
          <cell r="N78">
            <v>6319.98</v>
          </cell>
          <cell r="O78">
            <v>0</v>
          </cell>
          <cell r="P78">
            <v>3259618.8699999996</v>
          </cell>
        </row>
        <row r="79">
          <cell r="F79" t="str">
            <v>14066</v>
          </cell>
          <cell r="G79">
            <v>110008.48</v>
          </cell>
          <cell r="H79">
            <v>-110008.48</v>
          </cell>
          <cell r="I79">
            <v>4657545.6899999995</v>
          </cell>
          <cell r="J79">
            <v>2029463.7099999995</v>
          </cell>
          <cell r="K79">
            <v>2624575.7999999989</v>
          </cell>
          <cell r="L79">
            <v>813034.13000000012</v>
          </cell>
          <cell r="M79">
            <v>1132182.6900000002</v>
          </cell>
          <cell r="N79">
            <v>27426.340000000004</v>
          </cell>
          <cell r="O79">
            <v>0</v>
          </cell>
          <cell r="P79">
            <v>11284228.359999998</v>
          </cell>
        </row>
        <row r="80">
          <cell r="F80" t="str">
            <v>14068</v>
          </cell>
          <cell r="G80">
            <v>78549.489999999991</v>
          </cell>
          <cell r="H80">
            <v>-78549.489999999991</v>
          </cell>
          <cell r="I80">
            <v>6519310.080000001</v>
          </cell>
          <cell r="J80">
            <v>2713276.27</v>
          </cell>
          <cell r="K80">
            <v>3517200.9799999991</v>
          </cell>
          <cell r="L80">
            <v>998885.07000000007</v>
          </cell>
          <cell r="M80">
            <v>2083114.2400000002</v>
          </cell>
          <cell r="N80">
            <v>58643.819999999985</v>
          </cell>
          <cell r="O80">
            <v>96134.48</v>
          </cell>
          <cell r="P80">
            <v>15986564.940000001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1429429.6799999997</v>
          </cell>
          <cell r="J81">
            <v>717922.29</v>
          </cell>
          <cell r="K81">
            <v>775524.34000000008</v>
          </cell>
          <cell r="L81">
            <v>464170.5199999999</v>
          </cell>
          <cell r="M81">
            <v>641183.28999999992</v>
          </cell>
          <cell r="N81">
            <v>55665.120000000003</v>
          </cell>
          <cell r="O81">
            <v>0</v>
          </cell>
          <cell r="P81">
            <v>4083895.2399999998</v>
          </cell>
        </row>
        <row r="82">
          <cell r="F82" t="str">
            <v>14097</v>
          </cell>
          <cell r="G82">
            <v>36381.69</v>
          </cell>
          <cell r="H82">
            <v>-36381.69</v>
          </cell>
          <cell r="I82">
            <v>964493.91</v>
          </cell>
          <cell r="J82">
            <v>674504.13</v>
          </cell>
          <cell r="K82">
            <v>637978.01000000013</v>
          </cell>
          <cell r="L82">
            <v>246604.96</v>
          </cell>
          <cell r="M82">
            <v>525851.60999999987</v>
          </cell>
          <cell r="N82">
            <v>29394.07</v>
          </cell>
          <cell r="O82">
            <v>806.49</v>
          </cell>
          <cell r="P82">
            <v>3079633.18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685096.4</v>
          </cell>
          <cell r="J83">
            <v>272864.37</v>
          </cell>
          <cell r="K83">
            <v>346008.92</v>
          </cell>
          <cell r="L83">
            <v>98566.85000000002</v>
          </cell>
          <cell r="M83">
            <v>416034.8299999999</v>
          </cell>
          <cell r="N83">
            <v>4552.2</v>
          </cell>
          <cell r="O83">
            <v>5246.03</v>
          </cell>
          <cell r="P83">
            <v>1828369.5999999999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211081.81</v>
          </cell>
          <cell r="J84">
            <v>100594.71</v>
          </cell>
          <cell r="K84">
            <v>116866.20000000001</v>
          </cell>
          <cell r="L84">
            <v>17619.910000000003</v>
          </cell>
          <cell r="M84">
            <v>147858.99</v>
          </cell>
          <cell r="N84">
            <v>2734.06</v>
          </cell>
          <cell r="O84">
            <v>26461.05</v>
          </cell>
          <cell r="P84">
            <v>623216.7300000001</v>
          </cell>
        </row>
        <row r="85">
          <cell r="F85" t="str">
            <v>14117</v>
          </cell>
          <cell r="G85">
            <v>5850.46</v>
          </cell>
          <cell r="H85">
            <v>-5850.46</v>
          </cell>
          <cell r="I85">
            <v>767530.45</v>
          </cell>
          <cell r="J85">
            <v>414220.44000000006</v>
          </cell>
          <cell r="K85">
            <v>422899.14999999997</v>
          </cell>
          <cell r="L85">
            <v>115078.26999999999</v>
          </cell>
          <cell r="M85">
            <v>275046.39</v>
          </cell>
          <cell r="N85">
            <v>17184.21</v>
          </cell>
          <cell r="O85">
            <v>153177.14000000001</v>
          </cell>
          <cell r="P85">
            <v>2165136.0500000003</v>
          </cell>
        </row>
        <row r="86">
          <cell r="F86" t="str">
            <v>14172</v>
          </cell>
          <cell r="G86">
            <v>83779.409999999989</v>
          </cell>
          <cell r="H86">
            <v>-83779.41</v>
          </cell>
          <cell r="I86">
            <v>3230605.66</v>
          </cell>
          <cell r="J86">
            <v>1304821.6600000001</v>
          </cell>
          <cell r="K86">
            <v>1654811.7000000004</v>
          </cell>
          <cell r="L86">
            <v>398802.26</v>
          </cell>
          <cell r="M86">
            <v>715877.95000000007</v>
          </cell>
          <cell r="N86">
            <v>33623.640000000007</v>
          </cell>
          <cell r="O86">
            <v>79370.39</v>
          </cell>
          <cell r="P86">
            <v>7417913.2599999998</v>
          </cell>
        </row>
        <row r="87">
          <cell r="F87" t="str">
            <v>14400</v>
          </cell>
          <cell r="G87">
            <v>22439.01</v>
          </cell>
          <cell r="H87">
            <v>-22439.01</v>
          </cell>
          <cell r="I87">
            <v>1490813.7400000002</v>
          </cell>
          <cell r="J87">
            <v>622114.17000000016</v>
          </cell>
          <cell r="K87">
            <v>838232.09999999986</v>
          </cell>
          <cell r="L87">
            <v>260853.03000000003</v>
          </cell>
          <cell r="M87">
            <v>721893.42999999993</v>
          </cell>
          <cell r="N87">
            <v>24038.149999999998</v>
          </cell>
          <cell r="O87">
            <v>1677.14</v>
          </cell>
          <cell r="P87">
            <v>3959621.76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20969475.519999996</v>
          </cell>
          <cell r="J88">
            <v>7958276.0899999999</v>
          </cell>
          <cell r="K88">
            <v>9862168.6900000032</v>
          </cell>
          <cell r="L88">
            <v>2675149.9899999998</v>
          </cell>
          <cell r="M88">
            <v>4630778.05</v>
          </cell>
          <cell r="N88">
            <v>46166.69999999999</v>
          </cell>
          <cell r="O88">
            <v>200053.57999999996</v>
          </cell>
          <cell r="P88">
            <v>46342068.619999997</v>
          </cell>
        </row>
        <row r="89">
          <cell r="F89" t="str">
            <v>15204</v>
          </cell>
          <cell r="G89">
            <v>54582.77</v>
          </cell>
          <cell r="H89">
            <v>-54582.77</v>
          </cell>
          <cell r="I89">
            <v>4045219.9699999997</v>
          </cell>
          <cell r="J89">
            <v>1283595.1299999999</v>
          </cell>
          <cell r="K89">
            <v>1793974.4400000002</v>
          </cell>
          <cell r="L89">
            <v>620829.01</v>
          </cell>
          <cell r="M89">
            <v>1375874.3499999999</v>
          </cell>
          <cell r="N89">
            <v>43153.91</v>
          </cell>
          <cell r="O89">
            <v>33258.559999999998</v>
          </cell>
          <cell r="P89">
            <v>9195905.370000001</v>
          </cell>
        </row>
        <row r="90">
          <cell r="F90" t="str">
            <v>15206</v>
          </cell>
          <cell r="G90">
            <v>70181.97</v>
          </cell>
          <cell r="H90">
            <v>-70181.97</v>
          </cell>
          <cell r="I90">
            <v>6333936.3100000005</v>
          </cell>
          <cell r="J90">
            <v>2474489.0700000003</v>
          </cell>
          <cell r="K90">
            <v>3030917.0700000003</v>
          </cell>
          <cell r="L90">
            <v>680036.8</v>
          </cell>
          <cell r="M90">
            <v>1909222.15</v>
          </cell>
          <cell r="N90">
            <v>54993.479999999996</v>
          </cell>
          <cell r="O90">
            <v>0</v>
          </cell>
          <cell r="P90">
            <v>14483594.880000003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260207</v>
          </cell>
          <cell r="J91">
            <v>201705.17</v>
          </cell>
          <cell r="K91">
            <v>199692.12000000002</v>
          </cell>
          <cell r="L91">
            <v>60619.13</v>
          </cell>
          <cell r="M91">
            <v>174751.78</v>
          </cell>
          <cell r="N91">
            <v>16032.38</v>
          </cell>
          <cell r="O91">
            <v>24501.95</v>
          </cell>
          <cell r="P91">
            <v>937509.53</v>
          </cell>
        </row>
        <row r="92">
          <cell r="F92" t="str">
            <v>16046</v>
          </cell>
          <cell r="G92">
            <v>1457.99</v>
          </cell>
          <cell r="H92">
            <v>-1457.99</v>
          </cell>
          <cell r="I92">
            <v>282493.09999999998</v>
          </cell>
          <cell r="J92">
            <v>146222.16</v>
          </cell>
          <cell r="K92">
            <v>169142.91</v>
          </cell>
          <cell r="L92">
            <v>59121.670000000006</v>
          </cell>
          <cell r="M92">
            <v>198684.18000000002</v>
          </cell>
          <cell r="N92">
            <v>6925.3399999999992</v>
          </cell>
          <cell r="O92">
            <v>7880.7</v>
          </cell>
          <cell r="P92">
            <v>870470.06</v>
          </cell>
        </row>
        <row r="93">
          <cell r="F93" t="str">
            <v>16048</v>
          </cell>
          <cell r="G93">
            <v>39393.74</v>
          </cell>
          <cell r="H93">
            <v>-39393.74</v>
          </cell>
          <cell r="I93">
            <v>1286550.44</v>
          </cell>
          <cell r="J93">
            <v>672520.43</v>
          </cell>
          <cell r="K93">
            <v>711275.10999999987</v>
          </cell>
          <cell r="L93">
            <v>413071.96999999991</v>
          </cell>
          <cell r="M93">
            <v>891582.0199999999</v>
          </cell>
          <cell r="N93">
            <v>22175.839999999997</v>
          </cell>
          <cell r="O93">
            <v>60207.03</v>
          </cell>
          <cell r="P93">
            <v>4057382.8399999994</v>
          </cell>
        </row>
        <row r="94">
          <cell r="F94" t="str">
            <v>16049</v>
          </cell>
          <cell r="G94">
            <v>65992.61</v>
          </cell>
          <cell r="H94">
            <v>-65992.61</v>
          </cell>
          <cell r="I94">
            <v>4283555.8399999999</v>
          </cell>
          <cell r="J94">
            <v>2005294.6</v>
          </cell>
          <cell r="K94">
            <v>2269784.7700000009</v>
          </cell>
          <cell r="L94">
            <v>736527.75999999978</v>
          </cell>
          <cell r="M94">
            <v>1170971.5699999998</v>
          </cell>
          <cell r="N94">
            <v>21371.829999999998</v>
          </cell>
          <cell r="O94">
            <v>37519.980000000003</v>
          </cell>
          <cell r="P94">
            <v>10525026.350000001</v>
          </cell>
        </row>
        <row r="95">
          <cell r="F95" t="str">
            <v>16050</v>
          </cell>
          <cell r="G95">
            <v>62274.62</v>
          </cell>
          <cell r="H95">
            <v>-62274.62</v>
          </cell>
          <cell r="I95">
            <v>5553434.9800000014</v>
          </cell>
          <cell r="J95">
            <v>2230684.81</v>
          </cell>
          <cell r="K95">
            <v>2691712.3000000017</v>
          </cell>
          <cell r="L95">
            <v>866249.6</v>
          </cell>
          <cell r="M95">
            <v>1572139.1399999997</v>
          </cell>
          <cell r="N95">
            <v>25955.979999999996</v>
          </cell>
          <cell r="O95">
            <v>0</v>
          </cell>
          <cell r="P95">
            <v>12940176.810000002</v>
          </cell>
        </row>
        <row r="96">
          <cell r="F96" t="str">
            <v>17001</v>
          </cell>
          <cell r="G96">
            <v>4040418.6599999997</v>
          </cell>
          <cell r="H96">
            <v>-4040418.66</v>
          </cell>
          <cell r="I96">
            <v>260452557.68999997</v>
          </cell>
          <cell r="J96">
            <v>99436149.840000018</v>
          </cell>
          <cell r="K96">
            <v>115419668.64000005</v>
          </cell>
          <cell r="L96">
            <v>25495332.850000005</v>
          </cell>
          <cell r="M96">
            <v>67630070.099999994</v>
          </cell>
          <cell r="N96">
            <v>942000.24000000057</v>
          </cell>
          <cell r="O96">
            <v>444700.82999999996</v>
          </cell>
          <cell r="P96">
            <v>569820480.19000006</v>
          </cell>
        </row>
        <row r="97">
          <cell r="F97" t="str">
            <v>17210</v>
          </cell>
          <cell r="G97">
            <v>579250.20000000019</v>
          </cell>
          <cell r="H97">
            <v>-579250.19999999995</v>
          </cell>
          <cell r="I97">
            <v>98714927.460000023</v>
          </cell>
          <cell r="J97">
            <v>34209904.910000004</v>
          </cell>
          <cell r="K97">
            <v>44583507.059999987</v>
          </cell>
          <cell r="L97">
            <v>10656463.520000001</v>
          </cell>
          <cell r="M97">
            <v>16856018.339999996</v>
          </cell>
          <cell r="N97">
            <v>476306.75</v>
          </cell>
          <cell r="O97">
            <v>2339027.9099999997</v>
          </cell>
          <cell r="P97">
            <v>207836155.95000002</v>
          </cell>
        </row>
        <row r="98">
          <cell r="F98" t="str">
            <v>17216</v>
          </cell>
          <cell r="G98">
            <v>119001.56999999999</v>
          </cell>
          <cell r="H98">
            <v>-119001.57</v>
          </cell>
          <cell r="I98">
            <v>17588905.640000001</v>
          </cell>
          <cell r="J98">
            <v>7281546.4700000007</v>
          </cell>
          <cell r="K98">
            <v>8401037.4900000002</v>
          </cell>
          <cell r="L98">
            <v>2427792.71</v>
          </cell>
          <cell r="M98">
            <v>5258658.3099999977</v>
          </cell>
          <cell r="N98">
            <v>63086.859999999993</v>
          </cell>
          <cell r="O98">
            <v>261852.94999999998</v>
          </cell>
          <cell r="P98">
            <v>41282880.43</v>
          </cell>
        </row>
        <row r="99">
          <cell r="F99" t="str">
            <v>17400</v>
          </cell>
          <cell r="G99">
            <v>136859.41</v>
          </cell>
          <cell r="H99">
            <v>-136859.41</v>
          </cell>
          <cell r="I99">
            <v>19180746.220000003</v>
          </cell>
          <cell r="J99">
            <v>7905875.3899999987</v>
          </cell>
          <cell r="K99">
            <v>8505235.540000001</v>
          </cell>
          <cell r="L99">
            <v>2003267.95</v>
          </cell>
          <cell r="M99">
            <v>5559936.5699999994</v>
          </cell>
          <cell r="N99">
            <v>59610.14</v>
          </cell>
          <cell r="O99">
            <v>182907.55000000002</v>
          </cell>
          <cell r="P99">
            <v>43397579.359999999</v>
          </cell>
        </row>
        <row r="100">
          <cell r="F100" t="str">
            <v>17401</v>
          </cell>
          <cell r="G100">
            <v>1568039.28</v>
          </cell>
          <cell r="H100">
            <v>-1568039.28</v>
          </cell>
          <cell r="I100">
            <v>83541202.180000007</v>
          </cell>
          <cell r="J100">
            <v>34700086.229999989</v>
          </cell>
          <cell r="K100">
            <v>40191603.069999978</v>
          </cell>
          <cell r="L100">
            <v>10767759.330000004</v>
          </cell>
          <cell r="M100">
            <v>19690186.609999996</v>
          </cell>
          <cell r="N100">
            <v>502288.77999999991</v>
          </cell>
          <cell r="O100">
            <v>347707.42000000004</v>
          </cell>
          <cell r="P100">
            <v>189740833.61999995</v>
          </cell>
        </row>
        <row r="101">
          <cell r="F101" t="str">
            <v>17402</v>
          </cell>
          <cell r="G101">
            <v>4463.5</v>
          </cell>
          <cell r="H101">
            <v>-4463.5</v>
          </cell>
          <cell r="I101">
            <v>6459224.7199999979</v>
          </cell>
          <cell r="J101">
            <v>2359782.5100000007</v>
          </cell>
          <cell r="K101">
            <v>3073797.5199999991</v>
          </cell>
          <cell r="L101">
            <v>998381.32000000007</v>
          </cell>
          <cell r="M101">
            <v>2227485.7599999998</v>
          </cell>
          <cell r="N101">
            <v>12471.869999999999</v>
          </cell>
          <cell r="O101">
            <v>192528.88</v>
          </cell>
          <cell r="P101">
            <v>15323672.579999998</v>
          </cell>
        </row>
        <row r="102">
          <cell r="F102" t="str">
            <v>17403</v>
          </cell>
          <cell r="G102">
            <v>428073.21000000008</v>
          </cell>
          <cell r="H102">
            <v>-428073.20999999996</v>
          </cell>
          <cell r="I102">
            <v>66089484.140000001</v>
          </cell>
          <cell r="J102">
            <v>24613646.269999996</v>
          </cell>
          <cell r="K102">
            <v>30227411.509999987</v>
          </cell>
          <cell r="L102">
            <v>8415376.9500000011</v>
          </cell>
          <cell r="M102">
            <v>13829074.500000002</v>
          </cell>
          <cell r="N102">
            <v>188894.4</v>
          </cell>
          <cell r="O102">
            <v>190756.71000000002</v>
          </cell>
          <cell r="P102">
            <v>143554644.48000002</v>
          </cell>
        </row>
        <row r="103">
          <cell r="F103" t="str">
            <v>17404</v>
          </cell>
          <cell r="G103">
            <v>16258.01</v>
          </cell>
          <cell r="H103">
            <v>-16258.01</v>
          </cell>
          <cell r="I103">
            <v>681295.10000000009</v>
          </cell>
          <cell r="J103">
            <v>275174.3</v>
          </cell>
          <cell r="K103">
            <v>358539.48</v>
          </cell>
          <cell r="L103">
            <v>129710.17000000001</v>
          </cell>
          <cell r="M103">
            <v>342789.55999999994</v>
          </cell>
          <cell r="N103">
            <v>2113.4300000000003</v>
          </cell>
          <cell r="O103">
            <v>0</v>
          </cell>
          <cell r="P103">
            <v>1789622.0399999998</v>
          </cell>
        </row>
        <row r="104">
          <cell r="F104" t="str">
            <v>17405</v>
          </cell>
          <cell r="G104">
            <v>1220148.95</v>
          </cell>
          <cell r="H104">
            <v>-1220148.95</v>
          </cell>
          <cell r="I104">
            <v>89004708.680000022</v>
          </cell>
          <cell r="J104">
            <v>31785774.989999998</v>
          </cell>
          <cell r="K104">
            <v>39814136.430000007</v>
          </cell>
          <cell r="L104">
            <v>11700888.519999998</v>
          </cell>
          <cell r="M104">
            <v>17827315.110000003</v>
          </cell>
          <cell r="N104">
            <v>734382.20999999985</v>
          </cell>
          <cell r="O104">
            <v>168660.86000000002</v>
          </cell>
          <cell r="P104">
            <v>191035866.80000007</v>
          </cell>
        </row>
        <row r="105">
          <cell r="F105" t="str">
            <v>17406</v>
          </cell>
          <cell r="G105">
            <v>185135.90000000002</v>
          </cell>
          <cell r="H105">
            <v>-185135.9</v>
          </cell>
          <cell r="I105">
            <v>13378007.849999996</v>
          </cell>
          <cell r="J105">
            <v>4794358.7699999996</v>
          </cell>
          <cell r="K105">
            <v>6149806.5200000014</v>
          </cell>
          <cell r="L105">
            <v>1837856.1600000006</v>
          </cell>
          <cell r="M105">
            <v>4956895.6999999993</v>
          </cell>
          <cell r="N105">
            <v>70403.5</v>
          </cell>
          <cell r="O105">
            <v>234081.61</v>
          </cell>
          <cell r="P105">
            <v>31421410.109999999</v>
          </cell>
        </row>
        <row r="106">
          <cell r="F106" t="str">
            <v>17407</v>
          </cell>
          <cell r="G106">
            <v>174668.75999999998</v>
          </cell>
          <cell r="H106">
            <v>-174668.76</v>
          </cell>
          <cell r="I106">
            <v>12873365.520000001</v>
          </cell>
          <cell r="J106">
            <v>5079348.2599999979</v>
          </cell>
          <cell r="K106">
            <v>5858154.9799999995</v>
          </cell>
          <cell r="L106">
            <v>2124673.36</v>
          </cell>
          <cell r="M106">
            <v>2992726.08</v>
          </cell>
          <cell r="N106">
            <v>90556.36000000003</v>
          </cell>
          <cell r="O106">
            <v>0</v>
          </cell>
          <cell r="P106">
            <v>29018824.560000002</v>
          </cell>
        </row>
        <row r="107">
          <cell r="F107" t="str">
            <v>17408</v>
          </cell>
          <cell r="G107">
            <v>1406681.33</v>
          </cell>
          <cell r="H107">
            <v>-1406681.3299999998</v>
          </cell>
          <cell r="I107">
            <v>66566434.560000025</v>
          </cell>
          <cell r="J107">
            <v>25579325.020000007</v>
          </cell>
          <cell r="K107">
            <v>29806778.989999998</v>
          </cell>
          <cell r="L107">
            <v>7003269.6699999999</v>
          </cell>
          <cell r="M107">
            <v>10641488.419999998</v>
          </cell>
          <cell r="N107">
            <v>173784.61</v>
          </cell>
          <cell r="O107">
            <v>236613.78000000003</v>
          </cell>
          <cell r="P107">
            <v>140007695.05000004</v>
          </cell>
        </row>
        <row r="108">
          <cell r="F108" t="str">
            <v>17409</v>
          </cell>
          <cell r="G108">
            <v>107789.73000000001</v>
          </cell>
          <cell r="H108">
            <v>-107789.73</v>
          </cell>
          <cell r="I108">
            <v>29745437.259999998</v>
          </cell>
          <cell r="J108">
            <v>11417021.58</v>
          </cell>
          <cell r="K108">
            <v>14044277.95999999</v>
          </cell>
          <cell r="L108">
            <v>3728289.3999999994</v>
          </cell>
          <cell r="M108">
            <v>7095170.4499999965</v>
          </cell>
          <cell r="N108">
            <v>161675.41</v>
          </cell>
          <cell r="O108">
            <v>1362031.7599999998</v>
          </cell>
          <cell r="P108">
            <v>67553903.819999978</v>
          </cell>
        </row>
        <row r="109">
          <cell r="F109" t="str">
            <v>17410</v>
          </cell>
          <cell r="G109">
            <v>118801.01999999999</v>
          </cell>
          <cell r="H109">
            <v>-118801.02</v>
          </cell>
          <cell r="I109">
            <v>23759564.84</v>
          </cell>
          <cell r="J109">
            <v>7908660.5300000012</v>
          </cell>
          <cell r="K109">
            <v>10643745.069999997</v>
          </cell>
          <cell r="L109">
            <v>2959979.4199999995</v>
          </cell>
          <cell r="M109">
            <v>7750989.459999999</v>
          </cell>
          <cell r="N109">
            <v>72903.199999999997</v>
          </cell>
          <cell r="O109">
            <v>407586.39</v>
          </cell>
          <cell r="P109">
            <v>53503428.910000004</v>
          </cell>
        </row>
        <row r="110">
          <cell r="F110" t="str">
            <v>17411</v>
          </cell>
          <cell r="G110">
            <v>950723.7699999999</v>
          </cell>
          <cell r="H110">
            <v>-950723.7699999999</v>
          </cell>
          <cell r="I110">
            <v>74116599.269999996</v>
          </cell>
          <cell r="J110">
            <v>27643551.760000002</v>
          </cell>
          <cell r="K110">
            <v>33885701.530000016</v>
          </cell>
          <cell r="L110">
            <v>9589865.910000002</v>
          </cell>
          <cell r="M110">
            <v>14251257.379999999</v>
          </cell>
          <cell r="N110">
            <v>253937.25999999998</v>
          </cell>
          <cell r="O110">
            <v>949641.59</v>
          </cell>
          <cell r="P110">
            <v>160690554.69999999</v>
          </cell>
        </row>
        <row r="111">
          <cell r="F111" t="str">
            <v>17412</v>
          </cell>
          <cell r="G111">
            <v>459014.55</v>
          </cell>
          <cell r="H111">
            <v>-459014.55</v>
          </cell>
          <cell r="I111">
            <v>37712121.129999995</v>
          </cell>
          <cell r="J111">
            <v>17815513.850000005</v>
          </cell>
          <cell r="K111">
            <v>19324010.140000001</v>
          </cell>
          <cell r="L111">
            <v>4394753.2299999995</v>
          </cell>
          <cell r="M111">
            <v>6674235.0600000015</v>
          </cell>
          <cell r="N111">
            <v>111357.29000000002</v>
          </cell>
          <cell r="O111">
            <v>60861.71</v>
          </cell>
          <cell r="P111">
            <v>86092852.410000011</v>
          </cell>
        </row>
        <row r="112">
          <cell r="F112" t="str">
            <v>17414</v>
          </cell>
          <cell r="G112">
            <v>1260322.3599999999</v>
          </cell>
          <cell r="H112">
            <v>-1260322.3599999999</v>
          </cell>
          <cell r="I112">
            <v>111402875.56999999</v>
          </cell>
          <cell r="J112">
            <v>32585675.270000007</v>
          </cell>
          <cell r="K112">
            <v>47953807.06000001</v>
          </cell>
          <cell r="L112">
            <v>13525746.679999998</v>
          </cell>
          <cell r="M112">
            <v>27620597.879999995</v>
          </cell>
          <cell r="N112">
            <v>274820.83000000013</v>
          </cell>
          <cell r="O112">
            <v>198068.03</v>
          </cell>
          <cell r="P112">
            <v>233561591.32000002</v>
          </cell>
        </row>
        <row r="113">
          <cell r="F113" t="str">
            <v>17415</v>
          </cell>
          <cell r="G113">
            <v>1366671.8899999997</v>
          </cell>
          <cell r="H113">
            <v>-1366671.8900000001</v>
          </cell>
          <cell r="I113">
            <v>112276640.98</v>
          </cell>
          <cell r="J113">
            <v>42894703.729999997</v>
          </cell>
          <cell r="K113">
            <v>54222904.630000047</v>
          </cell>
          <cell r="L113">
            <v>13935928.220000001</v>
          </cell>
          <cell r="M113">
            <v>24741783.489999998</v>
          </cell>
          <cell r="N113">
            <v>422441.45000000007</v>
          </cell>
          <cell r="O113">
            <v>783318.29999999993</v>
          </cell>
          <cell r="P113">
            <v>249277720.80000007</v>
          </cell>
        </row>
        <row r="114">
          <cell r="F114" t="str">
            <v>17417</v>
          </cell>
          <cell r="G114">
            <v>792783.88999999978</v>
          </cell>
          <cell r="H114">
            <v>-792783.89</v>
          </cell>
          <cell r="I114">
            <v>92006840.63000001</v>
          </cell>
          <cell r="J114">
            <v>32441549.970000006</v>
          </cell>
          <cell r="K114">
            <v>39549320.150000021</v>
          </cell>
          <cell r="L114">
            <v>10025059.860000001</v>
          </cell>
          <cell r="M114">
            <v>13517833.140000001</v>
          </cell>
          <cell r="N114">
            <v>230179.00999999995</v>
          </cell>
          <cell r="O114">
            <v>282535.93</v>
          </cell>
          <cell r="P114">
            <v>188053318.69000006</v>
          </cell>
        </row>
        <row r="115">
          <cell r="F115" t="str">
            <v>18100</v>
          </cell>
          <cell r="G115">
            <v>91828.92</v>
          </cell>
          <cell r="H115">
            <v>-91828.919999999984</v>
          </cell>
          <cell r="I115">
            <v>21673889.060000002</v>
          </cell>
          <cell r="J115">
            <v>8938401.4299999997</v>
          </cell>
          <cell r="K115">
            <v>11133634.439999998</v>
          </cell>
          <cell r="L115">
            <v>3817878.5700000008</v>
          </cell>
          <cell r="M115">
            <v>6097973.7199999997</v>
          </cell>
          <cell r="N115">
            <v>186098.65000000002</v>
          </cell>
          <cell r="O115">
            <v>9854.1</v>
          </cell>
          <cell r="P115">
            <v>51857729.969999999</v>
          </cell>
        </row>
        <row r="116">
          <cell r="F116" t="str">
            <v>18303</v>
          </cell>
          <cell r="G116">
            <v>161905.27000000002</v>
          </cell>
          <cell r="H116">
            <v>-161905.26999999999</v>
          </cell>
          <cell r="I116">
            <v>17355764.589999996</v>
          </cell>
          <cell r="J116">
            <v>6332771.6599999983</v>
          </cell>
          <cell r="K116">
            <v>7684865.8299999991</v>
          </cell>
          <cell r="L116">
            <v>1868778.7799999996</v>
          </cell>
          <cell r="M116">
            <v>3214314.7699999996</v>
          </cell>
          <cell r="N116">
            <v>93856.280000000013</v>
          </cell>
          <cell r="O116">
            <v>76303.489999999991</v>
          </cell>
          <cell r="P116">
            <v>36626655.399999999</v>
          </cell>
        </row>
        <row r="117">
          <cell r="F117" t="str">
            <v>18400</v>
          </cell>
          <cell r="G117">
            <v>337423.44</v>
          </cell>
          <cell r="H117">
            <v>-337423.44000000006</v>
          </cell>
          <cell r="I117">
            <v>25848223.530000001</v>
          </cell>
          <cell r="J117">
            <v>11013799.140000001</v>
          </cell>
          <cell r="K117">
            <v>12544618.710000005</v>
          </cell>
          <cell r="L117">
            <v>3305637.3699999996</v>
          </cell>
          <cell r="M117">
            <v>6036386.0699999994</v>
          </cell>
          <cell r="N117">
            <v>75796.3</v>
          </cell>
          <cell r="O117">
            <v>670008.87</v>
          </cell>
          <cell r="P117">
            <v>59494469.990000002</v>
          </cell>
        </row>
        <row r="118">
          <cell r="F118" t="str">
            <v>18401</v>
          </cell>
          <cell r="G118">
            <v>678914.76</v>
          </cell>
          <cell r="H118">
            <v>-678914.76</v>
          </cell>
          <cell r="I118">
            <v>50980857.319999985</v>
          </cell>
          <cell r="J118">
            <v>20578505.550000004</v>
          </cell>
          <cell r="K118">
            <v>23786320.509999987</v>
          </cell>
          <cell r="L118">
            <v>5643650.3199999994</v>
          </cell>
          <cell r="M118">
            <v>9127927.910000002</v>
          </cell>
          <cell r="N118">
            <v>158150.23999999996</v>
          </cell>
          <cell r="O118">
            <v>135528.09999999998</v>
          </cell>
          <cell r="P118">
            <v>110410939.94999996</v>
          </cell>
        </row>
        <row r="119">
          <cell r="F119" t="str">
            <v>18402</v>
          </cell>
          <cell r="G119">
            <v>523766.88</v>
          </cell>
          <cell r="H119">
            <v>-523766.88</v>
          </cell>
          <cell r="I119">
            <v>40643994.810000032</v>
          </cell>
          <cell r="J119">
            <v>15199359.160000002</v>
          </cell>
          <cell r="K119">
            <v>19255929.619999997</v>
          </cell>
          <cell r="L119">
            <v>5051301.5900000008</v>
          </cell>
          <cell r="M119">
            <v>8230599.46</v>
          </cell>
          <cell r="N119">
            <v>184023.00000000006</v>
          </cell>
          <cell r="O119">
            <v>48496.1</v>
          </cell>
          <cell r="P119">
            <v>88613703.740000024</v>
          </cell>
        </row>
        <row r="120">
          <cell r="F120" t="str">
            <v>19007</v>
          </cell>
          <cell r="I120">
            <v>119469.96</v>
          </cell>
          <cell r="J120">
            <v>80217.700000000012</v>
          </cell>
          <cell r="K120">
            <v>56858.76</v>
          </cell>
          <cell r="L120">
            <v>14129.03</v>
          </cell>
          <cell r="M120">
            <v>163508.99000000002</v>
          </cell>
          <cell r="N120">
            <v>381.6</v>
          </cell>
          <cell r="P120">
            <v>434566.04000000004</v>
          </cell>
        </row>
        <row r="121">
          <cell r="F121" t="str">
            <v>19028</v>
          </cell>
          <cell r="G121">
            <v>28018.620000000003</v>
          </cell>
          <cell r="H121">
            <v>-28018.62</v>
          </cell>
          <cell r="I121">
            <v>746429.96</v>
          </cell>
          <cell r="J121">
            <v>285441.70999999996</v>
          </cell>
          <cell r="K121">
            <v>372484.50000000006</v>
          </cell>
          <cell r="L121">
            <v>134336.47999999998</v>
          </cell>
          <cell r="M121">
            <v>322189.99</v>
          </cell>
          <cell r="N121">
            <v>12569.980000000001</v>
          </cell>
          <cell r="O121">
            <v>0</v>
          </cell>
          <cell r="P121">
            <v>1873452.6199999999</v>
          </cell>
        </row>
        <row r="122">
          <cell r="F122" t="str">
            <v>19400</v>
          </cell>
          <cell r="G122">
            <v>33154.629999999997</v>
          </cell>
          <cell r="H122">
            <v>-33154.630000000005</v>
          </cell>
          <cell r="I122">
            <v>913016.53</v>
          </cell>
          <cell r="J122">
            <v>385767.09</v>
          </cell>
          <cell r="K122">
            <v>459195.58999999991</v>
          </cell>
          <cell r="L122">
            <v>162451.07</v>
          </cell>
          <cell r="M122">
            <v>317029.51</v>
          </cell>
          <cell r="N122">
            <v>10755.440000000002</v>
          </cell>
          <cell r="O122">
            <v>9628.2000000000007</v>
          </cell>
          <cell r="P122">
            <v>2257843.4300000002</v>
          </cell>
        </row>
        <row r="123">
          <cell r="F123" t="str">
            <v>19401</v>
          </cell>
          <cell r="G123">
            <v>142933.98999999996</v>
          </cell>
          <cell r="H123">
            <v>-142933.99</v>
          </cell>
          <cell r="I123">
            <v>11824119.49</v>
          </cell>
          <cell r="J123">
            <v>4759579.959999999</v>
          </cell>
          <cell r="K123">
            <v>5438071.410000002</v>
          </cell>
          <cell r="L123">
            <v>2074132.64</v>
          </cell>
          <cell r="M123">
            <v>2822844.13</v>
          </cell>
          <cell r="N123">
            <v>68193.87999999999</v>
          </cell>
          <cell r="O123">
            <v>74818.8</v>
          </cell>
          <cell r="P123">
            <v>27061760.309999999</v>
          </cell>
        </row>
        <row r="124">
          <cell r="F124" t="str">
            <v>19403</v>
          </cell>
          <cell r="G124">
            <v>73956.11</v>
          </cell>
          <cell r="H124">
            <v>-73956.11</v>
          </cell>
          <cell r="I124">
            <v>2698718.0700000008</v>
          </cell>
          <cell r="J124">
            <v>1105195.4300000002</v>
          </cell>
          <cell r="K124">
            <v>1304020.54</v>
          </cell>
          <cell r="L124">
            <v>784242.77000000014</v>
          </cell>
          <cell r="M124">
            <v>674230.75</v>
          </cell>
          <cell r="N124">
            <v>25908.200000000004</v>
          </cell>
          <cell r="O124">
            <v>0</v>
          </cell>
          <cell r="P124">
            <v>6592315.7600000016</v>
          </cell>
        </row>
        <row r="125">
          <cell r="F125" t="str">
            <v>19404</v>
          </cell>
          <cell r="G125">
            <v>75973.820000000007</v>
          </cell>
          <cell r="H125">
            <v>-75973.820000000007</v>
          </cell>
          <cell r="I125">
            <v>3440818.9599999995</v>
          </cell>
          <cell r="J125">
            <v>1514952.1599999997</v>
          </cell>
          <cell r="K125">
            <v>1709939.4799999997</v>
          </cell>
          <cell r="L125">
            <v>420799.1999999999</v>
          </cell>
          <cell r="M125">
            <v>915927.2899999998</v>
          </cell>
          <cell r="N125">
            <v>30210.959999999995</v>
          </cell>
          <cell r="O125">
            <v>29430.35</v>
          </cell>
          <cell r="P125">
            <v>8062078.3999999985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720443.78000000014</v>
          </cell>
          <cell r="J126">
            <v>355580.60000000009</v>
          </cell>
          <cell r="K126">
            <v>387035.04000000015</v>
          </cell>
          <cell r="L126">
            <v>129613.83</v>
          </cell>
          <cell r="M126">
            <v>291804.06999999995</v>
          </cell>
          <cell r="N126">
            <v>6516.9100000000008</v>
          </cell>
          <cell r="O126">
            <v>2403.75</v>
          </cell>
          <cell r="P126">
            <v>1893397.9800000002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782521.52000000014</v>
          </cell>
          <cell r="J127">
            <v>298587.39</v>
          </cell>
          <cell r="K127">
            <v>406220.39999999997</v>
          </cell>
          <cell r="L127">
            <v>66258.650000000009</v>
          </cell>
          <cell r="M127">
            <v>169426.44999999998</v>
          </cell>
          <cell r="N127">
            <v>2791.98</v>
          </cell>
          <cell r="O127">
            <v>5919.1900000000005</v>
          </cell>
          <cell r="P127">
            <v>1731725.5799999998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288830.24</v>
          </cell>
          <cell r="J128">
            <v>222188.88000000003</v>
          </cell>
          <cell r="K128">
            <v>230972.09999999998</v>
          </cell>
          <cell r="L128">
            <v>77334.150000000009</v>
          </cell>
          <cell r="M128">
            <v>230017.36</v>
          </cell>
          <cell r="N128">
            <v>4392.33</v>
          </cell>
          <cell r="O128">
            <v>0</v>
          </cell>
          <cell r="P128">
            <v>1053735.06</v>
          </cell>
        </row>
        <row r="129">
          <cell r="F129" t="str">
            <v>20400</v>
          </cell>
          <cell r="G129">
            <v>40733.75</v>
          </cell>
          <cell r="H129">
            <v>-40733.75</v>
          </cell>
          <cell r="I129">
            <v>1009506.5700000001</v>
          </cell>
          <cell r="J129">
            <v>335807.05</v>
          </cell>
          <cell r="K129">
            <v>474441.56</v>
          </cell>
          <cell r="L129">
            <v>120389.18</v>
          </cell>
          <cell r="M129">
            <v>652163.39</v>
          </cell>
          <cell r="N129">
            <v>10493.880000000001</v>
          </cell>
          <cell r="O129">
            <v>11279.79</v>
          </cell>
          <cell r="P129">
            <v>2614081.42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653528.56000000006</v>
          </cell>
          <cell r="J130">
            <v>424266.56999999995</v>
          </cell>
          <cell r="K130">
            <v>379584.34999999992</v>
          </cell>
          <cell r="L130">
            <v>105596.70000000001</v>
          </cell>
          <cell r="M130">
            <v>267732.32999999996</v>
          </cell>
          <cell r="N130">
            <v>8191.59</v>
          </cell>
          <cell r="O130">
            <v>90901.87</v>
          </cell>
          <cell r="P130">
            <v>1929801.9699999997</v>
          </cell>
        </row>
        <row r="131">
          <cell r="F131" t="str">
            <v>20402</v>
          </cell>
          <cell r="G131">
            <v>21660.98</v>
          </cell>
          <cell r="H131">
            <v>-21660.98</v>
          </cell>
          <cell r="I131">
            <v>786175.53</v>
          </cell>
          <cell r="J131">
            <v>421231.55999999994</v>
          </cell>
          <cell r="K131">
            <v>391594.57</v>
          </cell>
          <cell r="L131">
            <v>172259.13</v>
          </cell>
          <cell r="M131">
            <v>377973.28</v>
          </cell>
          <cell r="N131">
            <v>27660.859999999997</v>
          </cell>
          <cell r="O131">
            <v>0</v>
          </cell>
          <cell r="P131">
            <v>2176894.9300000002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134827.54999999999</v>
          </cell>
          <cell r="J132">
            <v>90171.65</v>
          </cell>
          <cell r="K132">
            <v>103258.38999999998</v>
          </cell>
          <cell r="L132">
            <v>30588.170000000002</v>
          </cell>
          <cell r="M132">
            <v>89834.04</v>
          </cell>
          <cell r="N132">
            <v>3463.07</v>
          </cell>
          <cell r="O132">
            <v>800.36</v>
          </cell>
          <cell r="P132">
            <v>452943.22999999992</v>
          </cell>
        </row>
        <row r="133">
          <cell r="F133" t="str">
            <v>20404</v>
          </cell>
          <cell r="G133">
            <v>145409.29999999999</v>
          </cell>
          <cell r="H133">
            <v>-145409.29999999999</v>
          </cell>
          <cell r="I133">
            <v>4267084.2100000009</v>
          </cell>
          <cell r="J133">
            <v>1834648.4999999998</v>
          </cell>
          <cell r="K133">
            <v>2120720.35</v>
          </cell>
          <cell r="L133">
            <v>637376.63</v>
          </cell>
          <cell r="M133">
            <v>1731752.35</v>
          </cell>
          <cell r="N133">
            <v>43690.889999999992</v>
          </cell>
          <cell r="O133">
            <v>47724.85</v>
          </cell>
          <cell r="P133">
            <v>10682997.780000001</v>
          </cell>
        </row>
        <row r="134">
          <cell r="F134" t="str">
            <v>20405</v>
          </cell>
          <cell r="G134">
            <v>168072.83000000005</v>
          </cell>
          <cell r="H134">
            <v>-168072.83</v>
          </cell>
          <cell r="I134">
            <v>4486298.6099999985</v>
          </cell>
          <cell r="J134">
            <v>2101473.9499999993</v>
          </cell>
          <cell r="K134">
            <v>2326419.67</v>
          </cell>
          <cell r="L134">
            <v>831644.46999999986</v>
          </cell>
          <cell r="M134">
            <v>2623525.1400000006</v>
          </cell>
          <cell r="N134">
            <v>30927.380000000005</v>
          </cell>
          <cell r="O134">
            <v>78396.53</v>
          </cell>
          <cell r="P134">
            <v>12478685.749999998</v>
          </cell>
        </row>
        <row r="135">
          <cell r="F135" t="str">
            <v>20406</v>
          </cell>
          <cell r="G135">
            <v>6398.8</v>
          </cell>
          <cell r="H135">
            <v>-6398.8</v>
          </cell>
          <cell r="I135">
            <v>869665.4800000001</v>
          </cell>
          <cell r="J135">
            <v>523640.50000000012</v>
          </cell>
          <cell r="K135">
            <v>528046.20000000007</v>
          </cell>
          <cell r="L135">
            <v>190376.44000000003</v>
          </cell>
          <cell r="M135">
            <v>792903.28</v>
          </cell>
          <cell r="N135">
            <v>6764.42</v>
          </cell>
          <cell r="O135">
            <v>0</v>
          </cell>
          <cell r="P135">
            <v>2911396.3200000003</v>
          </cell>
        </row>
        <row r="136">
          <cell r="F136" t="str">
            <v>21014</v>
          </cell>
          <cell r="G136">
            <v>40567.79</v>
          </cell>
          <cell r="H136">
            <v>-40567.79</v>
          </cell>
          <cell r="I136">
            <v>2880365.3900000006</v>
          </cell>
          <cell r="J136">
            <v>1071742.3500000001</v>
          </cell>
          <cell r="K136">
            <v>1488846.0999999996</v>
          </cell>
          <cell r="L136">
            <v>321912.3299999999</v>
          </cell>
          <cell r="M136">
            <v>1126226.9500000002</v>
          </cell>
          <cell r="N136">
            <v>9461.4499999999989</v>
          </cell>
          <cell r="O136">
            <v>15162</v>
          </cell>
          <cell r="P136">
            <v>6913716.5700000003</v>
          </cell>
        </row>
        <row r="137">
          <cell r="F137" t="str">
            <v>21036</v>
          </cell>
          <cell r="G137">
            <v>2231.17</v>
          </cell>
          <cell r="H137">
            <v>-2231.17</v>
          </cell>
          <cell r="I137">
            <v>126751</v>
          </cell>
          <cell r="J137">
            <v>142953.87</v>
          </cell>
          <cell r="K137">
            <v>93609.390000000014</v>
          </cell>
          <cell r="L137">
            <v>30528.14</v>
          </cell>
          <cell r="M137">
            <v>142724.19</v>
          </cell>
          <cell r="N137">
            <v>102.51</v>
          </cell>
          <cell r="O137">
            <v>40014.170000000006</v>
          </cell>
          <cell r="P137">
            <v>576683.27000000014</v>
          </cell>
        </row>
        <row r="138">
          <cell r="F138" t="str">
            <v>21206</v>
          </cell>
          <cell r="G138">
            <v>28034.09</v>
          </cell>
          <cell r="H138">
            <v>-28034.09</v>
          </cell>
          <cell r="I138">
            <v>2163660.9500000002</v>
          </cell>
          <cell r="J138">
            <v>902537.4</v>
          </cell>
          <cell r="K138">
            <v>1143306.3900000001</v>
          </cell>
          <cell r="L138">
            <v>309548.29999999993</v>
          </cell>
          <cell r="M138">
            <v>676880.67</v>
          </cell>
          <cell r="N138">
            <v>4801.7200000000012</v>
          </cell>
          <cell r="O138">
            <v>29825.84</v>
          </cell>
          <cell r="P138">
            <v>5230561.2699999996</v>
          </cell>
        </row>
        <row r="139">
          <cell r="F139" t="str">
            <v>21214</v>
          </cell>
          <cell r="G139">
            <v>11504.21</v>
          </cell>
          <cell r="H139">
            <v>-11504.21</v>
          </cell>
          <cell r="I139">
            <v>1390985.88</v>
          </cell>
          <cell r="J139">
            <v>807326.87999999989</v>
          </cell>
          <cell r="K139">
            <v>833290.98</v>
          </cell>
          <cell r="L139">
            <v>332046.84999999998</v>
          </cell>
          <cell r="M139">
            <v>763895.53999999992</v>
          </cell>
          <cell r="N139">
            <v>1270.3599999999999</v>
          </cell>
          <cell r="O139">
            <v>0</v>
          </cell>
          <cell r="P139">
            <v>4128816.4899999998</v>
          </cell>
        </row>
        <row r="140">
          <cell r="F140" t="str">
            <v>21226</v>
          </cell>
          <cell r="G140">
            <v>24709.35</v>
          </cell>
          <cell r="H140">
            <v>-24709.35</v>
          </cell>
          <cell r="I140">
            <v>2225899.7999999993</v>
          </cell>
          <cell r="J140">
            <v>595141.23</v>
          </cell>
          <cell r="K140">
            <v>1056532.6499999999</v>
          </cell>
          <cell r="L140">
            <v>125999.94</v>
          </cell>
          <cell r="M140">
            <v>1329503.26</v>
          </cell>
          <cell r="N140">
            <v>3338.47</v>
          </cell>
          <cell r="O140">
            <v>16843.82</v>
          </cell>
          <cell r="P140">
            <v>5353259.169999999</v>
          </cell>
        </row>
        <row r="141">
          <cell r="F141" t="str">
            <v>21232</v>
          </cell>
          <cell r="G141">
            <v>38788.370000000003</v>
          </cell>
          <cell r="H141">
            <v>-38788.370000000003</v>
          </cell>
          <cell r="I141">
            <v>2775034.2300000004</v>
          </cell>
          <cell r="J141">
            <v>1215111.0400000003</v>
          </cell>
          <cell r="K141">
            <v>1498184.8100000003</v>
          </cell>
          <cell r="L141">
            <v>258552.63999999996</v>
          </cell>
          <cell r="M141">
            <v>1309848.2000000002</v>
          </cell>
          <cell r="N141">
            <v>4254.6400000000003</v>
          </cell>
          <cell r="O141">
            <v>15998.89</v>
          </cell>
          <cell r="P141">
            <v>7076984.4500000002</v>
          </cell>
        </row>
        <row r="142">
          <cell r="F142" t="str">
            <v>21234</v>
          </cell>
          <cell r="G142">
            <v>4416</v>
          </cell>
          <cell r="H142">
            <v>-4416</v>
          </cell>
          <cell r="I142">
            <v>374741.94</v>
          </cell>
          <cell r="J142">
            <v>282632.01</v>
          </cell>
          <cell r="K142">
            <v>233049.84000000003</v>
          </cell>
          <cell r="L142">
            <v>84637.37</v>
          </cell>
          <cell r="M142">
            <v>261401.25999999995</v>
          </cell>
          <cell r="N142">
            <v>1409.41</v>
          </cell>
          <cell r="O142">
            <v>0</v>
          </cell>
          <cell r="P142">
            <v>1237871.8299999998</v>
          </cell>
        </row>
        <row r="143">
          <cell r="F143" t="str">
            <v>21237</v>
          </cell>
          <cell r="G143">
            <v>55512.46</v>
          </cell>
          <cell r="H143">
            <v>-55512.46</v>
          </cell>
          <cell r="I143">
            <v>2949190.4400000004</v>
          </cell>
          <cell r="J143">
            <v>1065496.75</v>
          </cell>
          <cell r="K143">
            <v>1450891.4900000002</v>
          </cell>
          <cell r="L143">
            <v>317533.67</v>
          </cell>
          <cell r="M143">
            <v>1652513.6500000001</v>
          </cell>
          <cell r="N143">
            <v>26826.37</v>
          </cell>
          <cell r="O143">
            <v>10000</v>
          </cell>
          <cell r="P143">
            <v>7472452.370000001</v>
          </cell>
        </row>
        <row r="144">
          <cell r="F144" t="str">
            <v>21300</v>
          </cell>
          <cell r="G144">
            <v>22185.510000000002</v>
          </cell>
          <cell r="H144">
            <v>-22185.51</v>
          </cell>
          <cell r="I144">
            <v>2927420.45</v>
          </cell>
          <cell r="J144">
            <v>1420700.0600000003</v>
          </cell>
          <cell r="K144">
            <v>1701286.3</v>
          </cell>
          <cell r="L144">
            <v>579737.81000000006</v>
          </cell>
          <cell r="M144">
            <v>1188935.9500000002</v>
          </cell>
          <cell r="N144">
            <v>25484.539999999997</v>
          </cell>
          <cell r="O144">
            <v>84298.67</v>
          </cell>
          <cell r="P144">
            <v>7927863.7800000012</v>
          </cell>
        </row>
        <row r="145">
          <cell r="F145" t="str">
            <v>21301</v>
          </cell>
          <cell r="G145">
            <v>33342.07</v>
          </cell>
          <cell r="H145">
            <v>-33342.07</v>
          </cell>
          <cell r="I145">
            <v>1355217.62</v>
          </cell>
          <cell r="J145">
            <v>644437.1399999999</v>
          </cell>
          <cell r="K145">
            <v>783869.46</v>
          </cell>
          <cell r="L145">
            <v>232811.89999999997</v>
          </cell>
          <cell r="M145">
            <v>514934.03999999992</v>
          </cell>
          <cell r="N145">
            <v>11876.81</v>
          </cell>
          <cell r="O145">
            <v>41040.839999999997</v>
          </cell>
          <cell r="P145">
            <v>3584187.8099999996</v>
          </cell>
        </row>
        <row r="146">
          <cell r="F146" t="str">
            <v>21302</v>
          </cell>
          <cell r="G146">
            <v>51066.8</v>
          </cell>
          <cell r="H146">
            <v>-51066.8</v>
          </cell>
          <cell r="I146">
            <v>12408261.34</v>
          </cell>
          <cell r="J146">
            <v>4623660.6600000011</v>
          </cell>
          <cell r="K146">
            <v>6339734.4800000014</v>
          </cell>
          <cell r="L146">
            <v>1399091.2299999997</v>
          </cell>
          <cell r="M146">
            <v>3586944.56</v>
          </cell>
          <cell r="N146">
            <v>126785.88</v>
          </cell>
          <cell r="O146">
            <v>427553.81000000006</v>
          </cell>
          <cell r="P146">
            <v>28912031.959999997</v>
          </cell>
        </row>
        <row r="147">
          <cell r="F147" t="str">
            <v>21303</v>
          </cell>
          <cell r="G147">
            <v>81139.140000000014</v>
          </cell>
          <cell r="H147">
            <v>-81139.14</v>
          </cell>
          <cell r="I147">
            <v>1844706.56</v>
          </cell>
          <cell r="J147">
            <v>973137.64</v>
          </cell>
          <cell r="K147">
            <v>1067727.7600000002</v>
          </cell>
          <cell r="L147">
            <v>243552.43</v>
          </cell>
          <cell r="M147">
            <v>817487.49</v>
          </cell>
          <cell r="N147">
            <v>34868.959999999999</v>
          </cell>
          <cell r="O147">
            <v>18221.66</v>
          </cell>
          <cell r="P147">
            <v>4999702.5000000009</v>
          </cell>
        </row>
        <row r="148">
          <cell r="F148" t="str">
            <v>21401</v>
          </cell>
          <cell r="G148">
            <v>158975.18</v>
          </cell>
          <cell r="H148">
            <v>-158975.18</v>
          </cell>
          <cell r="I148">
            <v>13559082.419999998</v>
          </cell>
          <cell r="J148">
            <v>5603385.6800000006</v>
          </cell>
          <cell r="K148">
            <v>7262092.5000000009</v>
          </cell>
          <cell r="L148">
            <v>1976616.94</v>
          </cell>
          <cell r="M148">
            <v>5863116.9500000011</v>
          </cell>
          <cell r="N148">
            <v>50616.839999999989</v>
          </cell>
          <cell r="O148">
            <v>72088.25</v>
          </cell>
          <cell r="P148">
            <v>34386999.580000006</v>
          </cell>
        </row>
        <row r="149">
          <cell r="F149" t="str">
            <v>22008</v>
          </cell>
          <cell r="G149">
            <v>37044.980000000003</v>
          </cell>
          <cell r="H149">
            <v>-37044.980000000003</v>
          </cell>
          <cell r="I149">
            <v>679380.10000000009</v>
          </cell>
          <cell r="J149">
            <v>333839.46000000002</v>
          </cell>
          <cell r="K149">
            <v>365486.09999999992</v>
          </cell>
          <cell r="L149">
            <v>116986.01000000001</v>
          </cell>
          <cell r="M149">
            <v>246612.39</v>
          </cell>
          <cell r="N149">
            <v>4184.13</v>
          </cell>
          <cell r="O149">
            <v>96299.08</v>
          </cell>
          <cell r="P149">
            <v>1842787.27</v>
          </cell>
        </row>
        <row r="150">
          <cell r="F150" t="str">
            <v>22009</v>
          </cell>
          <cell r="G150">
            <v>48018.83</v>
          </cell>
          <cell r="H150">
            <v>-48018.83</v>
          </cell>
          <cell r="I150">
            <v>2517782.48</v>
          </cell>
          <cell r="J150">
            <v>1125487.27</v>
          </cell>
          <cell r="K150">
            <v>1298259.9100000001</v>
          </cell>
          <cell r="L150">
            <v>468936.83999999997</v>
          </cell>
          <cell r="M150">
            <v>809890.58</v>
          </cell>
          <cell r="N150">
            <v>31050.949999999997</v>
          </cell>
          <cell r="O150">
            <v>12068.43</v>
          </cell>
          <cell r="P150">
            <v>6263476.46</v>
          </cell>
        </row>
        <row r="151">
          <cell r="F151" t="str">
            <v>22017</v>
          </cell>
          <cell r="G151">
            <v>24368</v>
          </cell>
          <cell r="H151">
            <v>-24368</v>
          </cell>
          <cell r="I151">
            <v>771354.09</v>
          </cell>
          <cell r="J151">
            <v>313963.33999999997</v>
          </cell>
          <cell r="K151">
            <v>377479.18000000005</v>
          </cell>
          <cell r="L151">
            <v>145170.72</v>
          </cell>
          <cell r="M151">
            <v>444252.54000000004</v>
          </cell>
          <cell r="N151">
            <v>7787.16</v>
          </cell>
          <cell r="O151">
            <v>12840.28</v>
          </cell>
          <cell r="P151">
            <v>2072847.3099999998</v>
          </cell>
        </row>
        <row r="152">
          <cell r="F152" t="str">
            <v>22073</v>
          </cell>
          <cell r="G152">
            <v>13241.07</v>
          </cell>
          <cell r="H152">
            <v>-13241.07</v>
          </cell>
          <cell r="I152">
            <v>880492.71000000008</v>
          </cell>
          <cell r="J152">
            <v>387856.01</v>
          </cell>
          <cell r="K152">
            <v>474095.79</v>
          </cell>
          <cell r="L152">
            <v>133292.38</v>
          </cell>
          <cell r="M152">
            <v>304713.61999999988</v>
          </cell>
          <cell r="N152">
            <v>2185.87</v>
          </cell>
          <cell r="O152">
            <v>0</v>
          </cell>
          <cell r="P152">
            <v>2182636.38</v>
          </cell>
        </row>
        <row r="153">
          <cell r="F153" t="str">
            <v>22105</v>
          </cell>
          <cell r="G153">
            <v>34956.47</v>
          </cell>
          <cell r="H153">
            <v>-34956.47</v>
          </cell>
          <cell r="I153">
            <v>1295409.02</v>
          </cell>
          <cell r="J153">
            <v>582185.4</v>
          </cell>
          <cell r="K153">
            <v>693999.15000000014</v>
          </cell>
          <cell r="L153">
            <v>266872.48000000004</v>
          </cell>
          <cell r="M153">
            <v>452169.37</v>
          </cell>
          <cell r="N153">
            <v>18258.98</v>
          </cell>
          <cell r="O153">
            <v>7751.72</v>
          </cell>
          <cell r="P153">
            <v>3316646.1200000006</v>
          </cell>
        </row>
        <row r="154">
          <cell r="F154" t="str">
            <v>22200</v>
          </cell>
          <cell r="G154">
            <v>20771.399999999998</v>
          </cell>
          <cell r="H154">
            <v>-20771.400000000001</v>
          </cell>
          <cell r="I154">
            <v>1473006.23</v>
          </cell>
          <cell r="J154">
            <v>603414.12</v>
          </cell>
          <cell r="K154">
            <v>703849.76000000013</v>
          </cell>
          <cell r="L154">
            <v>210944.93999999997</v>
          </cell>
          <cell r="M154">
            <v>512207.79999999993</v>
          </cell>
          <cell r="N154">
            <v>3402.88</v>
          </cell>
          <cell r="O154">
            <v>0</v>
          </cell>
          <cell r="P154">
            <v>3506825.73</v>
          </cell>
        </row>
        <row r="155">
          <cell r="F155" t="str">
            <v>22204</v>
          </cell>
          <cell r="G155">
            <v>42798.44</v>
          </cell>
          <cell r="H155">
            <v>-42798.44</v>
          </cell>
          <cell r="I155">
            <v>935254.34</v>
          </cell>
          <cell r="J155">
            <v>434290.54</v>
          </cell>
          <cell r="K155">
            <v>477436.97999999992</v>
          </cell>
          <cell r="L155">
            <v>169215.80999999997</v>
          </cell>
          <cell r="M155">
            <v>359305.98</v>
          </cell>
          <cell r="N155">
            <v>8701.06</v>
          </cell>
          <cell r="O155">
            <v>9244.7199999999993</v>
          </cell>
          <cell r="P155">
            <v>2393449.4300000002</v>
          </cell>
        </row>
        <row r="156">
          <cell r="F156" t="str">
            <v>22207</v>
          </cell>
          <cell r="G156">
            <v>67862.41</v>
          </cell>
          <cell r="H156">
            <v>-67862.41</v>
          </cell>
          <cell r="I156">
            <v>2303623.4699999997</v>
          </cell>
          <cell r="J156">
            <v>1036601.4600000001</v>
          </cell>
          <cell r="K156">
            <v>1200123.0699999996</v>
          </cell>
          <cell r="L156">
            <v>506924.18</v>
          </cell>
          <cell r="M156">
            <v>801788.3899999999</v>
          </cell>
          <cell r="N156">
            <v>21221.739999999998</v>
          </cell>
          <cell r="O156">
            <v>6606.24</v>
          </cell>
          <cell r="P156">
            <v>5876888.5499999989</v>
          </cell>
        </row>
        <row r="157">
          <cell r="F157" t="str">
            <v>23042</v>
          </cell>
          <cell r="G157">
            <v>2476.4499999999998</v>
          </cell>
          <cell r="H157">
            <v>-2476.4499999999998</v>
          </cell>
          <cell r="I157">
            <v>696480.03</v>
          </cell>
          <cell r="J157">
            <v>290638.66000000003</v>
          </cell>
          <cell r="K157">
            <v>380877.92000000004</v>
          </cell>
          <cell r="L157">
            <v>32691.64</v>
          </cell>
          <cell r="M157">
            <v>761187.50000000023</v>
          </cell>
          <cell r="N157">
            <v>2548.6299999999997</v>
          </cell>
          <cell r="O157">
            <v>0</v>
          </cell>
          <cell r="P157">
            <v>2164424.38</v>
          </cell>
        </row>
        <row r="158">
          <cell r="F158" t="str">
            <v>23054</v>
          </cell>
          <cell r="G158">
            <v>2948.8</v>
          </cell>
          <cell r="H158">
            <v>-2948.8</v>
          </cell>
          <cell r="I158">
            <v>826611.03</v>
          </cell>
          <cell r="J158">
            <v>281141.56</v>
          </cell>
          <cell r="K158">
            <v>428976.01</v>
          </cell>
          <cell r="L158">
            <v>137044.09</v>
          </cell>
          <cell r="M158">
            <v>369747.12999999995</v>
          </cell>
          <cell r="N158">
            <v>3249.88</v>
          </cell>
          <cell r="O158">
            <v>0</v>
          </cell>
          <cell r="P158">
            <v>2046769.7</v>
          </cell>
        </row>
        <row r="159">
          <cell r="F159" t="str">
            <v>23309</v>
          </cell>
          <cell r="G159">
            <v>250667.02000000002</v>
          </cell>
          <cell r="H159">
            <v>-250667.02</v>
          </cell>
          <cell r="I159">
            <v>17605310.059999999</v>
          </cell>
          <cell r="J159">
            <v>7389889.8200000012</v>
          </cell>
          <cell r="K159">
            <v>9329100.1399999987</v>
          </cell>
          <cell r="L159">
            <v>2924486.6799999997</v>
          </cell>
          <cell r="M159">
            <v>3967248.6999999997</v>
          </cell>
          <cell r="N159">
            <v>91275.689999999988</v>
          </cell>
          <cell r="O159">
            <v>66854.429999999993</v>
          </cell>
          <cell r="P159">
            <v>41374165.519999996</v>
          </cell>
        </row>
        <row r="160">
          <cell r="F160" t="str">
            <v>23311</v>
          </cell>
          <cell r="G160">
            <v>32675.34</v>
          </cell>
          <cell r="H160">
            <v>-32675.34</v>
          </cell>
          <cell r="I160">
            <v>1100784.24</v>
          </cell>
          <cell r="J160">
            <v>486783.43</v>
          </cell>
          <cell r="K160">
            <v>613861.67000000004</v>
          </cell>
          <cell r="L160">
            <v>187495.39</v>
          </cell>
          <cell r="M160">
            <v>428836.83000000007</v>
          </cell>
          <cell r="N160">
            <v>8116.98</v>
          </cell>
          <cell r="O160">
            <v>46478.68</v>
          </cell>
          <cell r="P160">
            <v>2872357.22</v>
          </cell>
        </row>
        <row r="161">
          <cell r="F161" t="str">
            <v>23402</v>
          </cell>
          <cell r="G161">
            <v>11040.470000000001</v>
          </cell>
          <cell r="H161">
            <v>-11040.47</v>
          </cell>
          <cell r="I161">
            <v>3078862.1700000004</v>
          </cell>
          <cell r="J161">
            <v>1255814.1499999999</v>
          </cell>
          <cell r="K161">
            <v>1591551.2600000002</v>
          </cell>
          <cell r="L161">
            <v>426912.14</v>
          </cell>
          <cell r="M161">
            <v>1365094.0999999999</v>
          </cell>
          <cell r="N161">
            <v>23761.039999999997</v>
          </cell>
          <cell r="O161">
            <v>0</v>
          </cell>
          <cell r="P161">
            <v>7741994.8599999994</v>
          </cell>
        </row>
        <row r="162">
          <cell r="F162" t="str">
            <v>23403</v>
          </cell>
          <cell r="G162">
            <v>108622.77</v>
          </cell>
          <cell r="H162">
            <v>-108622.76999999999</v>
          </cell>
          <cell r="I162">
            <v>8198630.5399999972</v>
          </cell>
          <cell r="J162">
            <v>3440729.4799999995</v>
          </cell>
          <cell r="K162">
            <v>4398910.879999999</v>
          </cell>
          <cell r="L162">
            <v>1449655.9100000006</v>
          </cell>
          <cell r="M162">
            <v>1927493.7499999998</v>
          </cell>
          <cell r="N162">
            <v>46669.69999999999</v>
          </cell>
          <cell r="O162">
            <v>84226.81</v>
          </cell>
          <cell r="P162">
            <v>19546317.069999993</v>
          </cell>
        </row>
        <row r="163">
          <cell r="F163" t="str">
            <v>23404</v>
          </cell>
          <cell r="G163">
            <v>58866.2</v>
          </cell>
          <cell r="H163">
            <v>-58866.2</v>
          </cell>
          <cell r="I163">
            <v>1538336.1399999994</v>
          </cell>
          <cell r="J163">
            <v>808580.14000000013</v>
          </cell>
          <cell r="K163">
            <v>881551.44999999984</v>
          </cell>
          <cell r="L163">
            <v>241265.14</v>
          </cell>
          <cell r="M163">
            <v>723581.87999999989</v>
          </cell>
          <cell r="N163">
            <v>13842.609999999997</v>
          </cell>
          <cell r="O163">
            <v>0</v>
          </cell>
          <cell r="P163">
            <v>4207157.3599999994</v>
          </cell>
        </row>
        <row r="164">
          <cell r="F164" t="str">
            <v>24014</v>
          </cell>
          <cell r="G164">
            <v>28569.019999999986</v>
          </cell>
          <cell r="H164">
            <v>-28569.02</v>
          </cell>
          <cell r="I164">
            <v>651702.98</v>
          </cell>
          <cell r="J164">
            <v>518686.07999999996</v>
          </cell>
          <cell r="K164">
            <v>475171.18</v>
          </cell>
          <cell r="L164">
            <v>212874.69</v>
          </cell>
          <cell r="M164">
            <v>1065980.1000000001</v>
          </cell>
          <cell r="N164">
            <v>25604.469999999998</v>
          </cell>
          <cell r="O164">
            <v>7682.84</v>
          </cell>
          <cell r="P164">
            <v>2957702.3400000003</v>
          </cell>
        </row>
        <row r="165">
          <cell r="F165" t="str">
            <v>24019</v>
          </cell>
          <cell r="G165">
            <v>73817.91</v>
          </cell>
          <cell r="H165">
            <v>-73817.91</v>
          </cell>
          <cell r="I165">
            <v>11121590.259999996</v>
          </cell>
          <cell r="J165">
            <v>3125329.2499999995</v>
          </cell>
          <cell r="K165">
            <v>5247943.9699999988</v>
          </cell>
          <cell r="L165">
            <v>1144538.3399999996</v>
          </cell>
          <cell r="M165">
            <v>8724657.7399999984</v>
          </cell>
          <cell r="N165">
            <v>79810.77</v>
          </cell>
          <cell r="O165">
            <v>118415.16</v>
          </cell>
          <cell r="P165">
            <v>29562285.489999995</v>
          </cell>
        </row>
        <row r="166">
          <cell r="F166" t="str">
            <v>24105</v>
          </cell>
          <cell r="G166">
            <v>103029.83</v>
          </cell>
          <cell r="H166">
            <v>-103029.82999999999</v>
          </cell>
          <cell r="I166">
            <v>3923660.7300000004</v>
          </cell>
          <cell r="J166">
            <v>2145852.7999999998</v>
          </cell>
          <cell r="K166">
            <v>2284728.8899999997</v>
          </cell>
          <cell r="L166">
            <v>542944.93999999994</v>
          </cell>
          <cell r="M166">
            <v>1691700.9100000001</v>
          </cell>
          <cell r="N166">
            <v>69979.559999999983</v>
          </cell>
          <cell r="O166">
            <v>0</v>
          </cell>
          <cell r="P166">
            <v>10658867.83</v>
          </cell>
        </row>
        <row r="167">
          <cell r="F167" t="str">
            <v>24111</v>
          </cell>
          <cell r="G167">
            <v>119864.05000000002</v>
          </cell>
          <cell r="H167">
            <v>-119864.05</v>
          </cell>
          <cell r="I167">
            <v>4114162.78</v>
          </cell>
          <cell r="J167">
            <v>1543203.9699999997</v>
          </cell>
          <cell r="K167">
            <v>2049891.5699999998</v>
          </cell>
          <cell r="L167">
            <v>522323.47</v>
          </cell>
          <cell r="M167">
            <v>1423702.9100000001</v>
          </cell>
          <cell r="N167">
            <v>49701.349999999991</v>
          </cell>
          <cell r="O167">
            <v>0</v>
          </cell>
          <cell r="P167">
            <v>9702986.0499999989</v>
          </cell>
        </row>
        <row r="168">
          <cell r="F168" t="str">
            <v>24122</v>
          </cell>
          <cell r="G168">
            <v>14930.849999999999</v>
          </cell>
          <cell r="H168">
            <v>-14930.85</v>
          </cell>
          <cell r="I168">
            <v>1424258.1500000001</v>
          </cell>
          <cell r="J168">
            <v>645136.76999999979</v>
          </cell>
          <cell r="K168">
            <v>741707.82000000007</v>
          </cell>
          <cell r="L168">
            <v>330640.87000000005</v>
          </cell>
          <cell r="M168">
            <v>441812.76</v>
          </cell>
          <cell r="N168">
            <v>35687.229999999996</v>
          </cell>
          <cell r="O168">
            <v>0</v>
          </cell>
          <cell r="P168">
            <v>3619243.6</v>
          </cell>
        </row>
        <row r="169">
          <cell r="F169" t="str">
            <v>24350</v>
          </cell>
          <cell r="G169">
            <v>101091.37000000001</v>
          </cell>
          <cell r="H169">
            <v>-101091.37</v>
          </cell>
          <cell r="I169">
            <v>2390025.2999999998</v>
          </cell>
          <cell r="J169">
            <v>1256719.95</v>
          </cell>
          <cell r="K169">
            <v>1356657.56</v>
          </cell>
          <cell r="L169">
            <v>358460.84000000008</v>
          </cell>
          <cell r="M169">
            <v>1129228.6300000001</v>
          </cell>
          <cell r="N169">
            <v>40988.99</v>
          </cell>
          <cell r="O169">
            <v>0</v>
          </cell>
          <cell r="P169">
            <v>6532081.2700000005</v>
          </cell>
        </row>
        <row r="170">
          <cell r="F170" t="str">
            <v>24404</v>
          </cell>
          <cell r="G170">
            <v>56251.200000000004</v>
          </cell>
          <cell r="H170">
            <v>-56251.199999999997</v>
          </cell>
          <cell r="I170">
            <v>4487524.7</v>
          </cell>
          <cell r="J170">
            <v>2022069.0200000003</v>
          </cell>
          <cell r="K170">
            <v>2430117.9599999995</v>
          </cell>
          <cell r="L170">
            <v>755878.6399999999</v>
          </cell>
          <cell r="M170">
            <v>860869.87000000011</v>
          </cell>
          <cell r="N170">
            <v>100070.96999999999</v>
          </cell>
          <cell r="O170">
            <v>95613.47</v>
          </cell>
          <cell r="P170">
            <v>10752144.630000003</v>
          </cell>
        </row>
        <row r="171">
          <cell r="F171" t="str">
            <v>24410</v>
          </cell>
          <cell r="G171">
            <v>77108.639999999999</v>
          </cell>
          <cell r="H171">
            <v>-77108.639999999999</v>
          </cell>
          <cell r="I171">
            <v>2552869.7100000004</v>
          </cell>
          <cell r="J171">
            <v>1173243.4099999999</v>
          </cell>
          <cell r="K171">
            <v>1464725.4299999995</v>
          </cell>
          <cell r="L171">
            <v>597851.16</v>
          </cell>
          <cell r="M171">
            <v>828320.46000000008</v>
          </cell>
          <cell r="N171">
            <v>47430.799999999988</v>
          </cell>
          <cell r="O171">
            <v>0</v>
          </cell>
          <cell r="P171">
            <v>6664440.9699999997</v>
          </cell>
        </row>
        <row r="172">
          <cell r="F172" t="str">
            <v>25101</v>
          </cell>
          <cell r="G172">
            <v>78712.850000000006</v>
          </cell>
          <cell r="H172">
            <v>-78712.850000000006</v>
          </cell>
          <cell r="I172">
            <v>3450378.8800000008</v>
          </cell>
          <cell r="J172">
            <v>1716465.0100000002</v>
          </cell>
          <cell r="K172">
            <v>2029175.2600000002</v>
          </cell>
          <cell r="L172">
            <v>473207.91999999993</v>
          </cell>
          <cell r="M172">
            <v>2617176.4099999997</v>
          </cell>
          <cell r="N172">
            <v>58108.86</v>
          </cell>
          <cell r="O172">
            <v>181774.01</v>
          </cell>
          <cell r="P172">
            <v>10526286.35</v>
          </cell>
        </row>
        <row r="173">
          <cell r="F173" t="str">
            <v>25116</v>
          </cell>
          <cell r="G173">
            <v>52750.560000000005</v>
          </cell>
          <cell r="H173">
            <v>-52750.559999999998</v>
          </cell>
          <cell r="I173">
            <v>2521053.9599999995</v>
          </cell>
          <cell r="J173">
            <v>1358733.77</v>
          </cell>
          <cell r="K173">
            <v>1542698.7400000002</v>
          </cell>
          <cell r="L173">
            <v>577211.75</v>
          </cell>
          <cell r="M173">
            <v>1090957.21</v>
          </cell>
          <cell r="N173">
            <v>35162.980000000003</v>
          </cell>
          <cell r="O173">
            <v>2931.03</v>
          </cell>
          <cell r="P173">
            <v>7128749.4400000004</v>
          </cell>
        </row>
        <row r="174">
          <cell r="F174" t="str">
            <v>25118</v>
          </cell>
          <cell r="G174">
            <v>38976.639999999999</v>
          </cell>
          <cell r="H174">
            <v>-38976.639999999999</v>
          </cell>
          <cell r="I174">
            <v>2434640.91</v>
          </cell>
          <cell r="J174">
            <v>1425365.7300000002</v>
          </cell>
          <cell r="K174">
            <v>1547413.5599999998</v>
          </cell>
          <cell r="L174">
            <v>425742.11000000004</v>
          </cell>
          <cell r="M174">
            <v>776264.31</v>
          </cell>
          <cell r="N174">
            <v>44441.359999999993</v>
          </cell>
          <cell r="O174">
            <v>54186.51</v>
          </cell>
          <cell r="P174">
            <v>6708054.4900000012</v>
          </cell>
        </row>
        <row r="175">
          <cell r="F175" t="str">
            <v>25155</v>
          </cell>
          <cell r="G175">
            <v>28912</v>
          </cell>
          <cell r="H175">
            <v>-28912</v>
          </cell>
          <cell r="I175">
            <v>2264050.86</v>
          </cell>
          <cell r="J175">
            <v>796509.76000000013</v>
          </cell>
          <cell r="K175">
            <v>1177171.9799999997</v>
          </cell>
          <cell r="L175">
            <v>410500.2</v>
          </cell>
          <cell r="M175">
            <v>1108914.8899999999</v>
          </cell>
          <cell r="N175">
            <v>100364.24</v>
          </cell>
          <cell r="O175">
            <v>61747.29</v>
          </cell>
          <cell r="P175">
            <v>5919259.2199999997</v>
          </cell>
        </row>
        <row r="176">
          <cell r="F176" t="str">
            <v>25160</v>
          </cell>
          <cell r="G176">
            <v>20781.48</v>
          </cell>
          <cell r="H176">
            <v>-20781.48</v>
          </cell>
          <cell r="I176">
            <v>1625771.74</v>
          </cell>
          <cell r="J176">
            <v>745592.51</v>
          </cell>
          <cell r="K176">
            <v>846622</v>
          </cell>
          <cell r="L176">
            <v>337111.08</v>
          </cell>
          <cell r="M176">
            <v>413988.11</v>
          </cell>
          <cell r="N176">
            <v>19224.5</v>
          </cell>
          <cell r="O176">
            <v>48867.37</v>
          </cell>
          <cell r="P176">
            <v>4037177.31</v>
          </cell>
        </row>
        <row r="177">
          <cell r="F177" t="str">
            <v>25200</v>
          </cell>
          <cell r="G177">
            <v>15788.880000000001</v>
          </cell>
          <cell r="H177">
            <v>-15788.88</v>
          </cell>
          <cell r="I177">
            <v>670522.74000000011</v>
          </cell>
          <cell r="J177">
            <v>276105.05000000005</v>
          </cell>
          <cell r="K177">
            <v>345546.5799999999</v>
          </cell>
          <cell r="L177">
            <v>137576.06999999998</v>
          </cell>
          <cell r="M177">
            <v>122805.26999999997</v>
          </cell>
          <cell r="N177">
            <v>2542.23</v>
          </cell>
          <cell r="O177">
            <v>822.13000000000011</v>
          </cell>
          <cell r="P177">
            <v>1555920.07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4419467.6199999982</v>
          </cell>
          <cell r="J178">
            <v>1664620</v>
          </cell>
          <cell r="K178">
            <v>2115570.33</v>
          </cell>
          <cell r="L178">
            <v>927662.84</v>
          </cell>
          <cell r="M178">
            <v>1805472.46</v>
          </cell>
          <cell r="N178">
            <v>39958.619999999995</v>
          </cell>
          <cell r="O178">
            <v>50294.62</v>
          </cell>
          <cell r="P178">
            <v>11023046.489999998</v>
          </cell>
        </row>
        <row r="179">
          <cell r="F179" t="str">
            <v>26059</v>
          </cell>
          <cell r="G179">
            <v>21559.46</v>
          </cell>
          <cell r="H179">
            <v>-21559.460000000003</v>
          </cell>
          <cell r="I179">
            <v>1381274.2000000002</v>
          </cell>
          <cell r="J179">
            <v>609339.47</v>
          </cell>
          <cell r="K179">
            <v>759821.19000000006</v>
          </cell>
          <cell r="L179">
            <v>218932.52</v>
          </cell>
          <cell r="M179">
            <v>375468.49</v>
          </cell>
          <cell r="N179">
            <v>20933.029999999992</v>
          </cell>
          <cell r="O179">
            <v>11642.18</v>
          </cell>
          <cell r="P179">
            <v>3377411.08</v>
          </cell>
        </row>
        <row r="180">
          <cell r="F180" t="str">
            <v>26070</v>
          </cell>
          <cell r="G180">
            <v>41286.83</v>
          </cell>
          <cell r="H180">
            <v>-41286.83</v>
          </cell>
          <cell r="I180">
            <v>1379984.34</v>
          </cell>
          <cell r="J180">
            <v>709987.16</v>
          </cell>
          <cell r="K180">
            <v>718681.90000000026</v>
          </cell>
          <cell r="L180">
            <v>406525.87</v>
          </cell>
          <cell r="M180">
            <v>276879.95</v>
          </cell>
          <cell r="N180">
            <v>20014.990000000005</v>
          </cell>
          <cell r="O180">
            <v>0</v>
          </cell>
          <cell r="P180">
            <v>3512074.2100000009</v>
          </cell>
        </row>
        <row r="181">
          <cell r="F181" t="str">
            <v>27001</v>
          </cell>
          <cell r="G181">
            <v>11093.42</v>
          </cell>
          <cell r="H181">
            <v>-11093.42</v>
          </cell>
          <cell r="I181">
            <v>11538619.190000001</v>
          </cell>
          <cell r="J181">
            <v>3759091.4899999998</v>
          </cell>
          <cell r="K181">
            <v>5353749.870000001</v>
          </cell>
          <cell r="L181">
            <v>1626992.0399999996</v>
          </cell>
          <cell r="M181">
            <v>6236166.4199999981</v>
          </cell>
          <cell r="N181">
            <v>40694.720000000001</v>
          </cell>
          <cell r="O181">
            <v>608151.16</v>
          </cell>
          <cell r="P181">
            <v>29163464.890000001</v>
          </cell>
        </row>
        <row r="182">
          <cell r="F182" t="str">
            <v>27003</v>
          </cell>
          <cell r="G182">
            <v>716201.75999999978</v>
          </cell>
          <cell r="H182">
            <v>-716201.76</v>
          </cell>
          <cell r="I182">
            <v>87843814.520000041</v>
          </cell>
          <cell r="J182">
            <v>35037089.730000004</v>
          </cell>
          <cell r="K182">
            <v>38412822.229999997</v>
          </cell>
          <cell r="L182">
            <v>12505711.539999999</v>
          </cell>
          <cell r="M182">
            <v>16955579.980000004</v>
          </cell>
          <cell r="N182">
            <v>280496.4599999999</v>
          </cell>
          <cell r="O182">
            <v>1079145.6599999999</v>
          </cell>
          <cell r="P182">
            <v>192114660.12000006</v>
          </cell>
        </row>
        <row r="183">
          <cell r="F183" t="str">
            <v>27010</v>
          </cell>
          <cell r="G183">
            <v>2156297.6200000006</v>
          </cell>
          <cell r="H183">
            <v>-2156297.62</v>
          </cell>
          <cell r="I183">
            <v>151718261.50000012</v>
          </cell>
          <cell r="J183">
            <v>51934209.850000009</v>
          </cell>
          <cell r="K183">
            <v>69426591.919999987</v>
          </cell>
          <cell r="L183">
            <v>18357493.540000003</v>
          </cell>
          <cell r="M183">
            <v>30559648.139999997</v>
          </cell>
          <cell r="N183">
            <v>1008027.4300000002</v>
          </cell>
          <cell r="O183">
            <v>671851.82000000007</v>
          </cell>
          <cell r="P183">
            <v>323676084.20000011</v>
          </cell>
        </row>
        <row r="184">
          <cell r="F184" t="str">
            <v>27019</v>
          </cell>
          <cell r="G184">
            <v>10225.740000000002</v>
          </cell>
          <cell r="H184">
            <v>-10225.74</v>
          </cell>
          <cell r="I184">
            <v>751650.6100000001</v>
          </cell>
          <cell r="J184">
            <v>320827.66000000003</v>
          </cell>
          <cell r="K184">
            <v>397590.20999999996</v>
          </cell>
          <cell r="L184">
            <v>109747.35999999999</v>
          </cell>
          <cell r="M184">
            <v>321449.82</v>
          </cell>
          <cell r="N184">
            <v>1536.0199999999998</v>
          </cell>
          <cell r="O184">
            <v>3534.37</v>
          </cell>
          <cell r="P184">
            <v>1906336.05</v>
          </cell>
        </row>
        <row r="185">
          <cell r="F185" t="str">
            <v>27083</v>
          </cell>
          <cell r="G185">
            <v>324904.11999999988</v>
          </cell>
          <cell r="H185">
            <v>-324904.12</v>
          </cell>
          <cell r="I185">
            <v>25061285.109999999</v>
          </cell>
          <cell r="J185">
            <v>7741393.6900000013</v>
          </cell>
          <cell r="K185">
            <v>10566844.699999999</v>
          </cell>
          <cell r="L185">
            <v>2908238.0599999996</v>
          </cell>
          <cell r="M185">
            <v>4346814.68</v>
          </cell>
          <cell r="N185">
            <v>56367.179999999993</v>
          </cell>
          <cell r="O185">
            <v>77286.62</v>
          </cell>
          <cell r="P185">
            <v>50758230.039999999</v>
          </cell>
        </row>
        <row r="186">
          <cell r="F186" t="str">
            <v>27320</v>
          </cell>
          <cell r="G186">
            <v>168034.81000000003</v>
          </cell>
          <cell r="H186">
            <v>-168034.81</v>
          </cell>
          <cell r="I186">
            <v>34637905.419999994</v>
          </cell>
          <cell r="J186">
            <v>14981356.82</v>
          </cell>
          <cell r="K186">
            <v>16587669.400000002</v>
          </cell>
          <cell r="L186">
            <v>6105015.120000001</v>
          </cell>
          <cell r="M186">
            <v>7485977.5500000007</v>
          </cell>
          <cell r="N186">
            <v>123490.45999999996</v>
          </cell>
          <cell r="O186">
            <v>11152</v>
          </cell>
          <cell r="P186">
            <v>79932566.769999996</v>
          </cell>
        </row>
        <row r="187">
          <cell r="F187" t="str">
            <v>27343</v>
          </cell>
          <cell r="G187">
            <v>50065.979999999996</v>
          </cell>
          <cell r="H187">
            <v>-50065.98</v>
          </cell>
          <cell r="I187">
            <v>6207636.7400000012</v>
          </cell>
          <cell r="J187">
            <v>2498069.1100000003</v>
          </cell>
          <cell r="K187">
            <v>2957686.370000001</v>
          </cell>
          <cell r="L187">
            <v>694520.89</v>
          </cell>
          <cell r="M187">
            <v>2341718</v>
          </cell>
          <cell r="N187">
            <v>8711.8799999999992</v>
          </cell>
          <cell r="O187">
            <v>86930.74</v>
          </cell>
          <cell r="P187">
            <v>14795273.730000004</v>
          </cell>
        </row>
        <row r="188">
          <cell r="F188" t="str">
            <v>27344</v>
          </cell>
          <cell r="G188">
            <v>71508.420000000013</v>
          </cell>
          <cell r="H188">
            <v>-71508.42</v>
          </cell>
          <cell r="I188">
            <v>8496643.8099999987</v>
          </cell>
          <cell r="J188">
            <v>3355883.17</v>
          </cell>
          <cell r="K188">
            <v>4179259.7199999993</v>
          </cell>
          <cell r="L188">
            <v>1073757.3499999999</v>
          </cell>
          <cell r="M188">
            <v>2730277.82</v>
          </cell>
          <cell r="N188">
            <v>38212.629999999997</v>
          </cell>
          <cell r="O188">
            <v>275550.06000000006</v>
          </cell>
          <cell r="P188">
            <v>20149584.559999995</v>
          </cell>
        </row>
        <row r="189">
          <cell r="F189" t="str">
            <v>27400</v>
          </cell>
          <cell r="G189">
            <v>1032176.14</v>
          </cell>
          <cell r="H189">
            <v>-1032176.14</v>
          </cell>
          <cell r="I189">
            <v>57068493.429999985</v>
          </cell>
          <cell r="J189">
            <v>24352578.370000001</v>
          </cell>
          <cell r="K189">
            <v>27965288.340000007</v>
          </cell>
          <cell r="L189">
            <v>10207107.109999999</v>
          </cell>
          <cell r="M189">
            <v>10955060.839999998</v>
          </cell>
          <cell r="N189">
            <v>188146.96000000002</v>
          </cell>
          <cell r="O189">
            <v>638396.37</v>
          </cell>
          <cell r="P189">
            <v>131375071.41999999</v>
          </cell>
        </row>
        <row r="190">
          <cell r="F190" t="str">
            <v>27401</v>
          </cell>
          <cell r="G190">
            <v>412436.10000000015</v>
          </cell>
          <cell r="H190">
            <v>-412436.1</v>
          </cell>
          <cell r="I190">
            <v>37472077.130000018</v>
          </cell>
          <cell r="J190">
            <v>12831876.359999999</v>
          </cell>
          <cell r="K190">
            <v>16561589.229999989</v>
          </cell>
          <cell r="L190">
            <v>4674760.9799999986</v>
          </cell>
          <cell r="M190">
            <v>10791542.300000001</v>
          </cell>
          <cell r="N190">
            <v>99566.98</v>
          </cell>
          <cell r="O190">
            <v>131661.51</v>
          </cell>
          <cell r="P190">
            <v>82563074.49000001</v>
          </cell>
        </row>
        <row r="191">
          <cell r="F191" t="str">
            <v>27402</v>
          </cell>
          <cell r="G191">
            <v>182569.38</v>
          </cell>
          <cell r="H191">
            <v>-182569.38</v>
          </cell>
          <cell r="I191">
            <v>32743295.559999999</v>
          </cell>
          <cell r="J191">
            <v>12686985.93</v>
          </cell>
          <cell r="K191">
            <v>15894590.59</v>
          </cell>
          <cell r="L191">
            <v>5087154.9099999983</v>
          </cell>
          <cell r="M191">
            <v>7708073.8599999975</v>
          </cell>
          <cell r="N191">
            <v>347579.08999999973</v>
          </cell>
          <cell r="O191">
            <v>331302.11</v>
          </cell>
          <cell r="P191">
            <v>74798982.049999997</v>
          </cell>
        </row>
        <row r="192">
          <cell r="F192" t="str">
            <v>27403</v>
          </cell>
          <cell r="G192">
            <v>1759998.0499999993</v>
          </cell>
          <cell r="H192">
            <v>-1759998.05</v>
          </cell>
          <cell r="I192">
            <v>72137375.280000031</v>
          </cell>
          <cell r="J192">
            <v>28838104.639999997</v>
          </cell>
          <cell r="K192">
            <v>33663082.090000004</v>
          </cell>
          <cell r="L192">
            <v>11142504.050000001</v>
          </cell>
          <cell r="M192">
            <v>16105100.379999999</v>
          </cell>
          <cell r="N192">
            <v>375012.79000000004</v>
          </cell>
          <cell r="O192">
            <v>105109.66</v>
          </cell>
          <cell r="P192">
            <v>162366288.89000005</v>
          </cell>
        </row>
        <row r="193">
          <cell r="F193" t="str">
            <v>27404</v>
          </cell>
          <cell r="G193">
            <v>121229.43000000002</v>
          </cell>
          <cell r="H193">
            <v>-121229.43</v>
          </cell>
          <cell r="I193">
            <v>7505153.7400000002</v>
          </cell>
          <cell r="J193">
            <v>3165275.81</v>
          </cell>
          <cell r="K193">
            <v>4060717.0600000033</v>
          </cell>
          <cell r="L193">
            <v>824355.58000000007</v>
          </cell>
          <cell r="M193">
            <v>2531044.3500000006</v>
          </cell>
          <cell r="N193">
            <v>17961.599999999995</v>
          </cell>
          <cell r="O193">
            <v>99926.830000000016</v>
          </cell>
          <cell r="P193">
            <v>18204434.970000003</v>
          </cell>
        </row>
        <row r="194">
          <cell r="F194" t="str">
            <v>27416</v>
          </cell>
          <cell r="G194">
            <v>178386.78000000006</v>
          </cell>
          <cell r="H194">
            <v>-178386.78</v>
          </cell>
          <cell r="I194">
            <v>15195720.410000009</v>
          </cell>
          <cell r="J194">
            <v>6848900.8699999982</v>
          </cell>
          <cell r="K194">
            <v>7529375.7000000011</v>
          </cell>
          <cell r="L194">
            <v>1811514.9899999998</v>
          </cell>
          <cell r="M194">
            <v>2775429.39</v>
          </cell>
          <cell r="N194">
            <v>78750.14999999998</v>
          </cell>
          <cell r="O194">
            <v>259775.46</v>
          </cell>
          <cell r="P194">
            <v>34499466.970000006</v>
          </cell>
        </row>
        <row r="195">
          <cell r="F195" t="str">
            <v>27417</v>
          </cell>
          <cell r="G195">
            <v>119769.09999999999</v>
          </cell>
          <cell r="H195">
            <v>-119769.1</v>
          </cell>
          <cell r="I195">
            <v>14910408.750000007</v>
          </cell>
          <cell r="J195">
            <v>5119862.6599999992</v>
          </cell>
          <cell r="K195">
            <v>6821259.3800000018</v>
          </cell>
          <cell r="L195">
            <v>2162275.1</v>
          </cell>
          <cell r="M195">
            <v>2686728.8199999994</v>
          </cell>
          <cell r="N195">
            <v>68998.520000000019</v>
          </cell>
          <cell r="O195">
            <v>236270.56999999998</v>
          </cell>
          <cell r="P195">
            <v>32005803.800000012</v>
          </cell>
        </row>
        <row r="196">
          <cell r="F196" t="str">
            <v>28010</v>
          </cell>
          <cell r="I196">
            <v>123847.34</v>
          </cell>
          <cell r="J196">
            <v>78325.63</v>
          </cell>
          <cell r="K196">
            <v>59549.55</v>
          </cell>
          <cell r="L196">
            <v>17064.509999999998</v>
          </cell>
          <cell r="M196">
            <v>57009.009999999987</v>
          </cell>
          <cell r="N196">
            <v>39204.26</v>
          </cell>
          <cell r="O196">
            <v>7640.96</v>
          </cell>
          <cell r="P196">
            <v>382641.26000000007</v>
          </cell>
        </row>
        <row r="197">
          <cell r="F197" t="str">
            <v>28137</v>
          </cell>
          <cell r="G197">
            <v>40230</v>
          </cell>
          <cell r="H197">
            <v>-40230</v>
          </cell>
          <cell r="I197">
            <v>3118168.6500000004</v>
          </cell>
          <cell r="J197">
            <v>1137655.1399999999</v>
          </cell>
          <cell r="K197">
            <v>1559628.8399999999</v>
          </cell>
          <cell r="L197">
            <v>361589.25999999995</v>
          </cell>
          <cell r="M197">
            <v>997363.28</v>
          </cell>
          <cell r="N197">
            <v>26208.79</v>
          </cell>
          <cell r="O197">
            <v>63583.979999999996</v>
          </cell>
          <cell r="P197">
            <v>7264197.9400000004</v>
          </cell>
        </row>
        <row r="198">
          <cell r="F198" t="str">
            <v>28144</v>
          </cell>
          <cell r="G198">
            <v>27939.62</v>
          </cell>
          <cell r="H198">
            <v>-27939.62</v>
          </cell>
          <cell r="I198">
            <v>1247891.5000000002</v>
          </cell>
          <cell r="J198">
            <v>771345.68</v>
          </cell>
          <cell r="K198">
            <v>753884.71999999986</v>
          </cell>
          <cell r="L198">
            <v>198142.91</v>
          </cell>
          <cell r="M198">
            <v>637564.26</v>
          </cell>
          <cell r="N198">
            <v>34960.409999999989</v>
          </cell>
          <cell r="O198">
            <v>41761.69999999999</v>
          </cell>
          <cell r="P198">
            <v>3685551.1800000006</v>
          </cell>
        </row>
        <row r="199">
          <cell r="F199" t="str">
            <v>28149</v>
          </cell>
          <cell r="G199">
            <v>53181.41</v>
          </cell>
          <cell r="H199">
            <v>-53181.41</v>
          </cell>
          <cell r="I199">
            <v>3601606.31</v>
          </cell>
          <cell r="J199">
            <v>1523684.9800000004</v>
          </cell>
          <cell r="K199">
            <v>1814638.1199999994</v>
          </cell>
          <cell r="L199">
            <v>592462.8899999999</v>
          </cell>
          <cell r="M199">
            <v>1153368.28</v>
          </cell>
          <cell r="N199">
            <v>59789.009999999995</v>
          </cell>
          <cell r="O199">
            <v>0</v>
          </cell>
          <cell r="P199">
            <v>8745549.5899999999</v>
          </cell>
        </row>
        <row r="200">
          <cell r="F200" t="str">
            <v>29011</v>
          </cell>
          <cell r="G200">
            <v>101149.3</v>
          </cell>
          <cell r="H200">
            <v>-101149.3</v>
          </cell>
          <cell r="I200">
            <v>2513395.11</v>
          </cell>
          <cell r="J200">
            <v>1175596.53</v>
          </cell>
          <cell r="K200">
            <v>1388826.0199999998</v>
          </cell>
          <cell r="L200">
            <v>484970.06999999995</v>
          </cell>
          <cell r="M200">
            <v>812335.34999999986</v>
          </cell>
          <cell r="N200">
            <v>7636.380000000001</v>
          </cell>
          <cell r="O200">
            <v>44046.39</v>
          </cell>
          <cell r="P200">
            <v>6426805.8499999987</v>
          </cell>
        </row>
        <row r="201">
          <cell r="F201" t="str">
            <v>29100</v>
          </cell>
          <cell r="G201">
            <v>226278.80000000005</v>
          </cell>
          <cell r="H201">
            <v>-226278.8</v>
          </cell>
          <cell r="I201">
            <v>16442815.959999999</v>
          </cell>
          <cell r="J201">
            <v>6838852.540000001</v>
          </cell>
          <cell r="K201">
            <v>8039119.6599999992</v>
          </cell>
          <cell r="L201">
            <v>2120918.9800000004</v>
          </cell>
          <cell r="M201">
            <v>3168463.5199999991</v>
          </cell>
          <cell r="N201">
            <v>124544.79000000001</v>
          </cell>
          <cell r="O201">
            <v>234673.32</v>
          </cell>
          <cell r="P201">
            <v>36969388.769999996</v>
          </cell>
        </row>
        <row r="202">
          <cell r="F202" t="str">
            <v>29101</v>
          </cell>
          <cell r="G202">
            <v>147003.52000000002</v>
          </cell>
          <cell r="H202">
            <v>-147003.51999999999</v>
          </cell>
          <cell r="I202">
            <v>17780598.809999999</v>
          </cell>
          <cell r="J202">
            <v>7794031.21</v>
          </cell>
          <cell r="K202">
            <v>8536215.8599999994</v>
          </cell>
          <cell r="L202">
            <v>2098257.42</v>
          </cell>
          <cell r="M202">
            <v>2974909.96</v>
          </cell>
          <cell r="N202">
            <v>83696.010000000009</v>
          </cell>
          <cell r="O202">
            <v>294427.76</v>
          </cell>
          <cell r="P202">
            <v>39562137.029999994</v>
          </cell>
        </row>
        <row r="203">
          <cell r="F203" t="str">
            <v>29103</v>
          </cell>
          <cell r="G203">
            <v>137040.09</v>
          </cell>
          <cell r="H203">
            <v>-137040.09</v>
          </cell>
          <cell r="I203">
            <v>11801731.469999997</v>
          </cell>
          <cell r="J203">
            <v>4556331.4300000016</v>
          </cell>
          <cell r="K203">
            <v>5287318.5599999996</v>
          </cell>
          <cell r="L203">
            <v>1542847.6900000004</v>
          </cell>
          <cell r="M203">
            <v>2615230.1700000004</v>
          </cell>
          <cell r="N203">
            <v>63622.36</v>
          </cell>
          <cell r="O203">
            <v>95788.62</v>
          </cell>
          <cell r="P203">
            <v>25962870.300000001</v>
          </cell>
        </row>
        <row r="204">
          <cell r="F204" t="str">
            <v>29311</v>
          </cell>
          <cell r="G204">
            <v>130939.94</v>
          </cell>
          <cell r="H204">
            <v>-130939.94</v>
          </cell>
          <cell r="I204">
            <v>3987000.2700000005</v>
          </cell>
          <cell r="J204">
            <v>1409057.77</v>
          </cell>
          <cell r="K204">
            <v>1847157.28</v>
          </cell>
          <cell r="L204">
            <v>909169.08000000007</v>
          </cell>
          <cell r="M204">
            <v>1005926.06</v>
          </cell>
          <cell r="N204">
            <v>72282.820000000007</v>
          </cell>
          <cell r="O204">
            <v>0</v>
          </cell>
          <cell r="P204">
            <v>9230593.2800000012</v>
          </cell>
        </row>
        <row r="205">
          <cell r="F205" t="str">
            <v>29317</v>
          </cell>
          <cell r="G205">
            <v>8548.69</v>
          </cell>
          <cell r="H205">
            <v>-8548.69</v>
          </cell>
          <cell r="I205">
            <v>1702582.38</v>
          </cell>
          <cell r="J205">
            <v>727429.17000000016</v>
          </cell>
          <cell r="K205">
            <v>823208.93999999983</v>
          </cell>
          <cell r="L205">
            <v>168473.32</v>
          </cell>
          <cell r="M205">
            <v>720451.16000000015</v>
          </cell>
          <cell r="N205">
            <v>4778.05</v>
          </cell>
          <cell r="O205">
            <v>23740.809999999998</v>
          </cell>
          <cell r="P205">
            <v>4170663.8299999996</v>
          </cell>
        </row>
        <row r="206">
          <cell r="F206" t="str">
            <v>29320</v>
          </cell>
          <cell r="G206">
            <v>211268.61</v>
          </cell>
          <cell r="H206">
            <v>-211268.61</v>
          </cell>
          <cell r="I206">
            <v>27350057.280000001</v>
          </cell>
          <cell r="J206">
            <v>12130911.330000002</v>
          </cell>
          <cell r="K206">
            <v>13971488.470000003</v>
          </cell>
          <cell r="L206">
            <v>4187156.4800000004</v>
          </cell>
          <cell r="M206">
            <v>7972264.7100000018</v>
          </cell>
          <cell r="N206">
            <v>147887.72000000006</v>
          </cell>
          <cell r="O206">
            <v>22722</v>
          </cell>
          <cell r="P206">
            <v>65782487.990000002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272852.23</v>
          </cell>
          <cell r="J207">
            <v>150294.03999999998</v>
          </cell>
          <cell r="K207">
            <v>154983.31</v>
          </cell>
          <cell r="L207">
            <v>51867.76</v>
          </cell>
          <cell r="M207">
            <v>167094.80000000002</v>
          </cell>
          <cell r="N207">
            <v>2346.5100000000002</v>
          </cell>
          <cell r="O207">
            <v>0</v>
          </cell>
          <cell r="P207">
            <v>799438.65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166191.31</v>
          </cell>
          <cell r="J208">
            <v>125958.04</v>
          </cell>
          <cell r="K208">
            <v>91146.169999999984</v>
          </cell>
          <cell r="L208">
            <v>35670.590000000004</v>
          </cell>
          <cell r="M208">
            <v>133951.44</v>
          </cell>
          <cell r="N208">
            <v>4878.6499999999996</v>
          </cell>
          <cell r="O208">
            <v>0</v>
          </cell>
          <cell r="P208">
            <v>557796.20000000007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130445.62999999999</v>
          </cell>
          <cell r="J209">
            <v>146552.88000000003</v>
          </cell>
          <cell r="K209">
            <v>101723.32999999999</v>
          </cell>
          <cell r="L209">
            <v>32492.260000000002</v>
          </cell>
          <cell r="M209">
            <v>107251.01000000001</v>
          </cell>
          <cell r="N209">
            <v>1183.94</v>
          </cell>
          <cell r="O209">
            <v>0</v>
          </cell>
          <cell r="P209">
            <v>519649.05</v>
          </cell>
        </row>
        <row r="210">
          <cell r="F210" t="str">
            <v>30303</v>
          </cell>
          <cell r="G210">
            <v>64708.37000000001</v>
          </cell>
          <cell r="H210">
            <v>-64708.37</v>
          </cell>
          <cell r="I210">
            <v>3831225.0200000005</v>
          </cell>
          <cell r="J210">
            <v>1970520.4899999998</v>
          </cell>
          <cell r="K210">
            <v>2203007.39</v>
          </cell>
          <cell r="L210">
            <v>638797.96</v>
          </cell>
          <cell r="M210">
            <v>2415142.4200000004</v>
          </cell>
          <cell r="N210">
            <v>48684.100000000006</v>
          </cell>
          <cell r="O210">
            <v>12413.22</v>
          </cell>
          <cell r="P210">
            <v>11119790.6</v>
          </cell>
        </row>
        <row r="211">
          <cell r="F211" t="str">
            <v>31002</v>
          </cell>
          <cell r="G211">
            <v>817800.25999999989</v>
          </cell>
          <cell r="H211">
            <v>-817800.26</v>
          </cell>
          <cell r="I211">
            <v>95678149.060000017</v>
          </cell>
          <cell r="J211">
            <v>26988730.369999994</v>
          </cell>
          <cell r="K211">
            <v>37916321.430000022</v>
          </cell>
          <cell r="L211">
            <v>7037937.0600000005</v>
          </cell>
          <cell r="M211">
            <v>20005217.790000003</v>
          </cell>
          <cell r="N211">
            <v>316929.3000000001</v>
          </cell>
          <cell r="O211">
            <v>366067.98000000004</v>
          </cell>
          <cell r="P211">
            <v>188309352.99000001</v>
          </cell>
        </row>
        <row r="212">
          <cell r="F212" t="str">
            <v>31004</v>
          </cell>
          <cell r="G212">
            <v>596789.43999999994</v>
          </cell>
          <cell r="H212">
            <v>-596789.44000000006</v>
          </cell>
          <cell r="I212">
            <v>32998870.519999996</v>
          </cell>
          <cell r="J212">
            <v>12819562.040000003</v>
          </cell>
          <cell r="K212">
            <v>15149552.460000003</v>
          </cell>
          <cell r="L212">
            <v>4022431.17</v>
          </cell>
          <cell r="M212">
            <v>6190832.1000000006</v>
          </cell>
          <cell r="N212">
            <v>115696.51000000001</v>
          </cell>
          <cell r="O212">
            <v>237306.37000000002</v>
          </cell>
          <cell r="P212">
            <v>71534251.170000017</v>
          </cell>
        </row>
        <row r="213">
          <cell r="F213" t="str">
            <v>31006</v>
          </cell>
          <cell r="G213">
            <v>805513.64000000036</v>
          </cell>
          <cell r="H213">
            <v>-805513.6399999999</v>
          </cell>
          <cell r="I213">
            <v>73265515.790000051</v>
          </cell>
          <cell r="J213">
            <v>21194324.479999997</v>
          </cell>
          <cell r="K213">
            <v>30668152.529999986</v>
          </cell>
          <cell r="L213">
            <v>8423969.3599999994</v>
          </cell>
          <cell r="M213">
            <v>11183673.439999999</v>
          </cell>
          <cell r="N213">
            <v>133569.49000000002</v>
          </cell>
          <cell r="O213">
            <v>341778.02999999991</v>
          </cell>
          <cell r="P213">
            <v>145210983.12000003</v>
          </cell>
        </row>
        <row r="214">
          <cell r="F214" t="str">
            <v>31015</v>
          </cell>
          <cell r="G214">
            <v>1491540.4000000006</v>
          </cell>
          <cell r="H214">
            <v>-1491540.4</v>
          </cell>
          <cell r="I214">
            <v>90289626.410000011</v>
          </cell>
          <cell r="J214">
            <v>34058442.25999999</v>
          </cell>
          <cell r="K214">
            <v>41222333.719999976</v>
          </cell>
          <cell r="L214">
            <v>7132039.3000000007</v>
          </cell>
          <cell r="M214">
            <v>14382520.909999998</v>
          </cell>
          <cell r="N214">
            <v>165512.4500000001</v>
          </cell>
          <cell r="O214">
            <v>257085.96</v>
          </cell>
          <cell r="P214">
            <v>187507561.00999999</v>
          </cell>
        </row>
        <row r="215">
          <cell r="F215" t="str">
            <v>31016</v>
          </cell>
          <cell r="G215">
            <v>36389.86</v>
          </cell>
          <cell r="H215">
            <v>-36389.86</v>
          </cell>
          <cell r="I215">
            <v>22724730.360000003</v>
          </cell>
          <cell r="J215">
            <v>8089990.4400000004</v>
          </cell>
          <cell r="K215">
            <v>10122965.640000001</v>
          </cell>
          <cell r="L215">
            <v>2462001.3400000008</v>
          </cell>
          <cell r="M215">
            <v>3579742.7100000004</v>
          </cell>
          <cell r="N215">
            <v>110889.17999999998</v>
          </cell>
          <cell r="O215">
            <v>813591.97999999986</v>
          </cell>
          <cell r="P215">
            <v>47903911.650000006</v>
          </cell>
        </row>
        <row r="216">
          <cell r="F216" t="str">
            <v>31025</v>
          </cell>
          <cell r="G216">
            <v>1426317.29</v>
          </cell>
          <cell r="H216">
            <v>-1426317.29</v>
          </cell>
          <cell r="I216">
            <v>54272524.630000003</v>
          </cell>
          <cell r="J216">
            <v>19360548.729999997</v>
          </cell>
          <cell r="K216">
            <v>24195119.880000018</v>
          </cell>
          <cell r="L216">
            <v>3292405.4800000014</v>
          </cell>
          <cell r="M216">
            <v>11064497.490000002</v>
          </cell>
          <cell r="N216">
            <v>183390.11000000002</v>
          </cell>
          <cell r="O216">
            <v>35651.270000000004</v>
          </cell>
          <cell r="P216">
            <v>112404137.59</v>
          </cell>
        </row>
        <row r="217">
          <cell r="F217" t="str">
            <v>31063</v>
          </cell>
          <cell r="G217">
            <v>730.94</v>
          </cell>
          <cell r="H217">
            <v>-730.94</v>
          </cell>
          <cell r="I217">
            <v>186863.77</v>
          </cell>
          <cell r="J217">
            <v>128819.22</v>
          </cell>
          <cell r="K217">
            <v>100299.53999999998</v>
          </cell>
          <cell r="L217">
            <v>37390.15</v>
          </cell>
          <cell r="M217">
            <v>175756.04</v>
          </cell>
          <cell r="N217">
            <v>2351.6999999999998</v>
          </cell>
          <cell r="O217">
            <v>0</v>
          </cell>
          <cell r="P217">
            <v>631480.41999999993</v>
          </cell>
        </row>
        <row r="218">
          <cell r="F218" t="str">
            <v>31103</v>
          </cell>
          <cell r="G218">
            <v>172100.83999999997</v>
          </cell>
          <cell r="H218">
            <v>-172100.84</v>
          </cell>
          <cell r="I218">
            <v>28713893.27</v>
          </cell>
          <cell r="J218">
            <v>9509078.1099999957</v>
          </cell>
          <cell r="K218">
            <v>12364649.350000005</v>
          </cell>
          <cell r="L218">
            <v>2392114.7400000007</v>
          </cell>
          <cell r="M218">
            <v>10471618.41</v>
          </cell>
          <cell r="N218">
            <v>70120.460000000006</v>
          </cell>
          <cell r="O218">
            <v>125025.54000000001</v>
          </cell>
          <cell r="P218">
            <v>63646499.88000001</v>
          </cell>
        </row>
        <row r="219">
          <cell r="F219" t="str">
            <v>31201</v>
          </cell>
          <cell r="G219">
            <v>488692.44</v>
          </cell>
          <cell r="H219">
            <v>-488692.44</v>
          </cell>
          <cell r="I219">
            <v>43392035.499999985</v>
          </cell>
          <cell r="J219">
            <v>14447081.729999999</v>
          </cell>
          <cell r="K219">
            <v>19635361.830000002</v>
          </cell>
          <cell r="L219">
            <v>3977762.4399999995</v>
          </cell>
          <cell r="M219">
            <v>9060920.0999999996</v>
          </cell>
          <cell r="N219">
            <v>82441.26999999999</v>
          </cell>
          <cell r="O219">
            <v>115689.01000000001</v>
          </cell>
          <cell r="P219">
            <v>90711291.87999998</v>
          </cell>
        </row>
        <row r="220">
          <cell r="F220" t="str">
            <v>31306</v>
          </cell>
          <cell r="G220">
            <v>81440.95</v>
          </cell>
          <cell r="H220">
            <v>-81440.95</v>
          </cell>
          <cell r="I220">
            <v>10058046.84</v>
          </cell>
          <cell r="J220">
            <v>4204723.040000001</v>
          </cell>
          <cell r="K220">
            <v>4863693.5399999982</v>
          </cell>
          <cell r="L220">
            <v>1073311.96</v>
          </cell>
          <cell r="M220">
            <v>1697549.0300000003</v>
          </cell>
          <cell r="N220">
            <v>33937.079999999994</v>
          </cell>
          <cell r="O220">
            <v>34328.550000000003</v>
          </cell>
          <cell r="P220">
            <v>21965590.039999999</v>
          </cell>
        </row>
        <row r="221">
          <cell r="F221" t="str">
            <v>31311</v>
          </cell>
          <cell r="G221">
            <v>93290.64</v>
          </cell>
          <cell r="H221">
            <v>-93290.64</v>
          </cell>
          <cell r="I221">
            <v>8732661.3499999959</v>
          </cell>
          <cell r="J221">
            <v>3333804.0199999996</v>
          </cell>
          <cell r="K221">
            <v>4138594.4599999986</v>
          </cell>
          <cell r="L221">
            <v>826243.88000000024</v>
          </cell>
          <cell r="M221">
            <v>2546432.6299999994</v>
          </cell>
          <cell r="N221">
            <v>31730.22</v>
          </cell>
          <cell r="O221">
            <v>59763.99</v>
          </cell>
          <cell r="P221">
            <v>19669230.54999999</v>
          </cell>
        </row>
        <row r="222">
          <cell r="F222" t="str">
            <v>31330</v>
          </cell>
          <cell r="G222">
            <v>42512.37999999999</v>
          </cell>
          <cell r="H222">
            <v>-42512.38</v>
          </cell>
          <cell r="I222">
            <v>2142522.59</v>
          </cell>
          <cell r="J222">
            <v>910705.09000000008</v>
          </cell>
          <cell r="K222">
            <v>1031011.55</v>
          </cell>
          <cell r="L222">
            <v>260174.52000000002</v>
          </cell>
          <cell r="M222">
            <v>665895.30000000028</v>
          </cell>
          <cell r="N222">
            <v>7682.6799999999994</v>
          </cell>
          <cell r="O222">
            <v>0</v>
          </cell>
          <cell r="P222">
            <v>5017991.7300000004</v>
          </cell>
        </row>
        <row r="223">
          <cell r="F223" t="str">
            <v>31332</v>
          </cell>
          <cell r="G223">
            <v>61585.789999999986</v>
          </cell>
          <cell r="H223">
            <v>-61585.789999999994</v>
          </cell>
          <cell r="I223">
            <v>8982810.2299999986</v>
          </cell>
          <cell r="J223">
            <v>2750458.4600000009</v>
          </cell>
          <cell r="K223">
            <v>4124508.3199999984</v>
          </cell>
          <cell r="L223">
            <v>925305.11999999988</v>
          </cell>
          <cell r="M223">
            <v>2820700.38</v>
          </cell>
          <cell r="N223">
            <v>63446.07</v>
          </cell>
          <cell r="O223">
            <v>65694.16</v>
          </cell>
          <cell r="P223">
            <v>19732922.739999998</v>
          </cell>
        </row>
        <row r="224">
          <cell r="F224" t="str">
            <v>31401</v>
          </cell>
          <cell r="G224">
            <v>170052.43</v>
          </cell>
          <cell r="H224">
            <v>-170052.43</v>
          </cell>
          <cell r="I224">
            <v>20405785.5</v>
          </cell>
          <cell r="J224">
            <v>7596770.2400000002</v>
          </cell>
          <cell r="K224">
            <v>9612500.0299999993</v>
          </cell>
          <cell r="L224">
            <v>2322247.8599999994</v>
          </cell>
          <cell r="M224">
            <v>3375085.66</v>
          </cell>
          <cell r="N224">
            <v>46919.969999999987</v>
          </cell>
          <cell r="O224">
            <v>140716.10999999999</v>
          </cell>
          <cell r="P224">
            <v>43500025.370000005</v>
          </cell>
        </row>
        <row r="225">
          <cell r="F225" t="str">
            <v>32081</v>
          </cell>
          <cell r="G225">
            <v>1761563.5399999996</v>
          </cell>
          <cell r="H225">
            <v>-1761563.54</v>
          </cell>
          <cell r="I225">
            <v>145799905.38999993</v>
          </cell>
          <cell r="J225">
            <v>47814617.749999985</v>
          </cell>
          <cell r="K225">
            <v>63222944.970000021</v>
          </cell>
          <cell r="L225">
            <v>17005664.649999999</v>
          </cell>
          <cell r="M225">
            <v>30075026.980000004</v>
          </cell>
          <cell r="N225">
            <v>833854.89000000048</v>
          </cell>
          <cell r="O225">
            <v>961240.12</v>
          </cell>
          <cell r="P225">
            <v>305713254.74999994</v>
          </cell>
        </row>
        <row r="226">
          <cell r="F226" t="str">
            <v>32123</v>
          </cell>
          <cell r="G226">
            <v>2159.4699999999998</v>
          </cell>
          <cell r="H226">
            <v>-2159.4699999999998</v>
          </cell>
          <cell r="I226">
            <v>378920.55</v>
          </cell>
          <cell r="J226">
            <v>74937.070000000007</v>
          </cell>
          <cell r="K226">
            <v>147804.73000000001</v>
          </cell>
          <cell r="L226">
            <v>29658.09</v>
          </cell>
          <cell r="M226">
            <v>116679.13</v>
          </cell>
          <cell r="N226">
            <v>1049.06</v>
          </cell>
          <cell r="O226">
            <v>24164.68</v>
          </cell>
          <cell r="P226">
            <v>773213.31</v>
          </cell>
        </row>
        <row r="227">
          <cell r="F227" t="str">
            <v>32312</v>
          </cell>
          <cell r="G227">
            <v>944.16</v>
          </cell>
          <cell r="H227">
            <v>-944.16</v>
          </cell>
          <cell r="I227">
            <v>251056.34999999998</v>
          </cell>
          <cell r="J227">
            <v>76862.78</v>
          </cell>
          <cell r="K227">
            <v>86879.529999999984</v>
          </cell>
          <cell r="L227">
            <v>31057.640000000003</v>
          </cell>
          <cell r="M227">
            <v>193586.37000000002</v>
          </cell>
          <cell r="N227">
            <v>987.72</v>
          </cell>
          <cell r="O227">
            <v>0</v>
          </cell>
          <cell r="P227">
            <v>640430.39</v>
          </cell>
        </row>
        <row r="228">
          <cell r="F228" t="str">
            <v>32325</v>
          </cell>
          <cell r="G228">
            <v>9459.1299999999992</v>
          </cell>
          <cell r="H228">
            <v>-9459.1299999999992</v>
          </cell>
          <cell r="I228">
            <v>6559328.0600000005</v>
          </cell>
          <cell r="J228">
            <v>1958842.25</v>
          </cell>
          <cell r="K228">
            <v>2920503.3100000019</v>
          </cell>
          <cell r="L228">
            <v>672307.3</v>
          </cell>
          <cell r="M228">
            <v>1908162.6800000002</v>
          </cell>
          <cell r="N228">
            <v>53564.80999999999</v>
          </cell>
          <cell r="O228">
            <v>49824.72</v>
          </cell>
          <cell r="P228">
            <v>14122533.130000005</v>
          </cell>
        </row>
        <row r="229">
          <cell r="F229" t="str">
            <v>32326</v>
          </cell>
          <cell r="G229">
            <v>192310.55</v>
          </cell>
          <cell r="H229">
            <v>-192310.55</v>
          </cell>
          <cell r="I229">
            <v>7847026.4299999997</v>
          </cell>
          <cell r="J229">
            <v>2963544.2200000007</v>
          </cell>
          <cell r="K229">
            <v>3732990.03</v>
          </cell>
          <cell r="L229">
            <v>1296165.8900000004</v>
          </cell>
          <cell r="M229">
            <v>1724694.9999999998</v>
          </cell>
          <cell r="N229">
            <v>97349.08</v>
          </cell>
          <cell r="O229">
            <v>36759.620000000003</v>
          </cell>
          <cell r="P229">
            <v>17698530.27</v>
          </cell>
        </row>
        <row r="230">
          <cell r="F230" t="str">
            <v>32354</v>
          </cell>
          <cell r="G230">
            <v>198634.75</v>
          </cell>
          <cell r="H230">
            <v>-198634.75</v>
          </cell>
          <cell r="I230">
            <v>39140078.539999992</v>
          </cell>
          <cell r="J230">
            <v>13847884.819999997</v>
          </cell>
          <cell r="K230">
            <v>18362488.709999997</v>
          </cell>
          <cell r="L230">
            <v>5461265.1599999983</v>
          </cell>
          <cell r="M230">
            <v>5869863.6299999999</v>
          </cell>
          <cell r="N230">
            <v>252093.88000000003</v>
          </cell>
          <cell r="O230">
            <v>444027.38999999996</v>
          </cell>
          <cell r="P230">
            <v>83377702.129999965</v>
          </cell>
        </row>
        <row r="231">
          <cell r="F231" t="str">
            <v>32356</v>
          </cell>
          <cell r="G231">
            <v>648762.82000000018</v>
          </cell>
          <cell r="H231">
            <v>-648762.82000000007</v>
          </cell>
          <cell r="I231">
            <v>54924674.109999999</v>
          </cell>
          <cell r="J231">
            <v>18119170.720000003</v>
          </cell>
          <cell r="K231">
            <v>25084442.340000004</v>
          </cell>
          <cell r="L231">
            <v>6788502.1300000018</v>
          </cell>
          <cell r="M231">
            <v>7941206.6899999976</v>
          </cell>
          <cell r="N231">
            <v>311380.97999999992</v>
          </cell>
          <cell r="O231">
            <v>684403.05999999994</v>
          </cell>
          <cell r="P231">
            <v>113853780.03</v>
          </cell>
        </row>
        <row r="232">
          <cell r="F232" t="str">
            <v>32358</v>
          </cell>
          <cell r="G232">
            <v>73751.569999999992</v>
          </cell>
          <cell r="H232">
            <v>-73751.570000000007</v>
          </cell>
          <cell r="I232">
            <v>3510761.4400000004</v>
          </cell>
          <cell r="J232">
            <v>1404715.14</v>
          </cell>
          <cell r="K232">
            <v>1727464.9100000004</v>
          </cell>
          <cell r="L232">
            <v>918430.95000000019</v>
          </cell>
          <cell r="M232">
            <v>989418.69000000018</v>
          </cell>
          <cell r="N232">
            <v>21582.650000000005</v>
          </cell>
          <cell r="O232">
            <v>15741.13</v>
          </cell>
          <cell r="P232">
            <v>8588114.910000002</v>
          </cell>
        </row>
        <row r="233">
          <cell r="F233" t="str">
            <v>32360</v>
          </cell>
          <cell r="G233">
            <v>239473.92999999996</v>
          </cell>
          <cell r="H233">
            <v>-239473.93000000002</v>
          </cell>
          <cell r="I233">
            <v>19078911.260000002</v>
          </cell>
          <cell r="J233">
            <v>6139088.5999999996</v>
          </cell>
          <cell r="K233">
            <v>8624959.7999999989</v>
          </cell>
          <cell r="L233">
            <v>2881450.4899999998</v>
          </cell>
          <cell r="M233">
            <v>3149193.8700000006</v>
          </cell>
          <cell r="N233">
            <v>144918.63</v>
          </cell>
          <cell r="O233">
            <v>41729.379999999997</v>
          </cell>
          <cell r="P233">
            <v>40060252.030000001</v>
          </cell>
        </row>
        <row r="234">
          <cell r="F234" t="str">
            <v>32361</v>
          </cell>
          <cell r="G234">
            <v>212892.33000000002</v>
          </cell>
          <cell r="H234">
            <v>-212892.33</v>
          </cell>
          <cell r="I234">
            <v>19552731.649999999</v>
          </cell>
          <cell r="J234">
            <v>7675253.2599999998</v>
          </cell>
          <cell r="K234">
            <v>9694663.9000000004</v>
          </cell>
          <cell r="L234">
            <v>2630916.7300000004</v>
          </cell>
          <cell r="M234">
            <v>4140825.4399999995</v>
          </cell>
          <cell r="N234">
            <v>164220.47000000003</v>
          </cell>
          <cell r="O234">
            <v>8080.48</v>
          </cell>
          <cell r="P234">
            <v>43866691.929999985</v>
          </cell>
        </row>
        <row r="235">
          <cell r="F235" t="str">
            <v>32362</v>
          </cell>
          <cell r="G235">
            <v>52631.399999999994</v>
          </cell>
          <cell r="H235">
            <v>-52631.4</v>
          </cell>
          <cell r="I235">
            <v>2208459.7200000007</v>
          </cell>
          <cell r="J235">
            <v>1045933.5999999999</v>
          </cell>
          <cell r="K235">
            <v>1147604.4900000002</v>
          </cell>
          <cell r="L235">
            <v>319172.64</v>
          </cell>
          <cell r="M235">
            <v>613041.01000000036</v>
          </cell>
          <cell r="N235">
            <v>16429.280000000002</v>
          </cell>
          <cell r="O235">
            <v>56969.649999999994</v>
          </cell>
          <cell r="P235">
            <v>5407610.3900000015</v>
          </cell>
        </row>
        <row r="236">
          <cell r="F236" t="str">
            <v>32363</v>
          </cell>
          <cell r="G236">
            <v>281901.64000000007</v>
          </cell>
          <cell r="H236">
            <v>-281901.64</v>
          </cell>
          <cell r="I236">
            <v>15389213.98</v>
          </cell>
          <cell r="J236">
            <v>6437960.6299999999</v>
          </cell>
          <cell r="K236">
            <v>8467090.4999999981</v>
          </cell>
          <cell r="L236">
            <v>2573010.6799999997</v>
          </cell>
          <cell r="M236">
            <v>2448887.6400000006</v>
          </cell>
          <cell r="N236">
            <v>176662.25999999995</v>
          </cell>
          <cell r="O236">
            <v>922637.76</v>
          </cell>
          <cell r="P236">
            <v>36415463.449999996</v>
          </cell>
        </row>
        <row r="237">
          <cell r="F237" t="str">
            <v>32414</v>
          </cell>
          <cell r="G237">
            <v>70712.76999999999</v>
          </cell>
          <cell r="H237">
            <v>-70712.77</v>
          </cell>
          <cell r="I237">
            <v>8641465.3200000003</v>
          </cell>
          <cell r="J237">
            <v>4218183.6100000003</v>
          </cell>
          <cell r="K237">
            <v>4547198.63</v>
          </cell>
          <cell r="L237">
            <v>1960910.7499999993</v>
          </cell>
          <cell r="M237">
            <v>2062059.1000000003</v>
          </cell>
          <cell r="N237">
            <v>58830.87000000001</v>
          </cell>
          <cell r="O237">
            <v>0</v>
          </cell>
          <cell r="P237">
            <v>21488648.280000001</v>
          </cell>
        </row>
        <row r="238">
          <cell r="F238" t="str">
            <v>32416</v>
          </cell>
          <cell r="G238">
            <v>12184.47</v>
          </cell>
          <cell r="H238">
            <v>-12184.47</v>
          </cell>
          <cell r="I238">
            <v>6335802.4999999981</v>
          </cell>
          <cell r="J238">
            <v>2219779.2800000003</v>
          </cell>
          <cell r="K238">
            <v>3174094.0000000005</v>
          </cell>
          <cell r="L238">
            <v>891583.2</v>
          </cell>
          <cell r="M238">
            <v>2688620.33</v>
          </cell>
          <cell r="N238">
            <v>86107.520000000019</v>
          </cell>
          <cell r="O238">
            <v>18452.64</v>
          </cell>
          <cell r="P238">
            <v>15414439.469999997</v>
          </cell>
        </row>
        <row r="239">
          <cell r="F239" t="str">
            <v>33030</v>
          </cell>
          <cell r="G239">
            <v>4250.26</v>
          </cell>
          <cell r="H239">
            <v>-4250.26</v>
          </cell>
          <cell r="I239">
            <v>257990.49</v>
          </cell>
          <cell r="J239">
            <v>242071.34000000003</v>
          </cell>
          <cell r="K239">
            <v>181955.36999999994</v>
          </cell>
          <cell r="L239">
            <v>63611.61</v>
          </cell>
          <cell r="M239">
            <v>149839.50999999998</v>
          </cell>
          <cell r="N239">
            <v>6373.3499999999995</v>
          </cell>
          <cell r="O239">
            <v>26624.760000000002</v>
          </cell>
          <cell r="P239">
            <v>928466.42999999993</v>
          </cell>
        </row>
        <row r="240">
          <cell r="F240" t="str">
            <v>33036</v>
          </cell>
          <cell r="G240">
            <v>45530.909999999996</v>
          </cell>
          <cell r="H240">
            <v>-45530.91</v>
          </cell>
          <cell r="I240">
            <v>3614836.03</v>
          </cell>
          <cell r="J240">
            <v>1560441.0899999999</v>
          </cell>
          <cell r="K240">
            <v>1825321.1199999996</v>
          </cell>
          <cell r="L240">
            <v>649412.43000000005</v>
          </cell>
          <cell r="M240">
            <v>673916.99000000011</v>
          </cell>
          <cell r="N240">
            <v>37577.49</v>
          </cell>
          <cell r="O240">
            <v>0</v>
          </cell>
          <cell r="P240">
            <v>8361505.1499999985</v>
          </cell>
        </row>
        <row r="241">
          <cell r="F241" t="str">
            <v>33049</v>
          </cell>
          <cell r="G241">
            <v>43422.58</v>
          </cell>
          <cell r="H241">
            <v>-43422.58</v>
          </cell>
          <cell r="I241">
            <v>2512126.3799999994</v>
          </cell>
          <cell r="J241">
            <v>1227118.3800000001</v>
          </cell>
          <cell r="K241">
            <v>1204897.4699999997</v>
          </cell>
          <cell r="L241">
            <v>386684.68</v>
          </cell>
          <cell r="M241">
            <v>1006649.29</v>
          </cell>
          <cell r="N241">
            <v>47111.260000000009</v>
          </cell>
          <cell r="O241">
            <v>0</v>
          </cell>
          <cell r="P241">
            <v>6384587.459999999</v>
          </cell>
        </row>
        <row r="242">
          <cell r="F242" t="str">
            <v>33070</v>
          </cell>
          <cell r="G242">
            <v>132530.29</v>
          </cell>
          <cell r="H242">
            <v>-132530.29</v>
          </cell>
          <cell r="I242">
            <v>2390861.79</v>
          </cell>
          <cell r="J242">
            <v>2231086.1400000006</v>
          </cell>
          <cell r="K242">
            <v>1718338.6500000004</v>
          </cell>
          <cell r="L242">
            <v>3406130.1199999996</v>
          </cell>
          <cell r="M242">
            <v>1846493.22</v>
          </cell>
          <cell r="N242">
            <v>37159.05000000001</v>
          </cell>
          <cell r="O242">
            <v>6994</v>
          </cell>
          <cell r="P242">
            <v>11637062.970000003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8047791.0200000005</v>
          </cell>
          <cell r="J243">
            <v>2867993.86</v>
          </cell>
          <cell r="K243">
            <v>3904826.5500000007</v>
          </cell>
          <cell r="L243">
            <v>757248.75000000012</v>
          </cell>
          <cell r="M243">
            <v>3042661.19</v>
          </cell>
          <cell r="N243">
            <v>65464.650000000009</v>
          </cell>
          <cell r="O243">
            <v>0</v>
          </cell>
          <cell r="P243">
            <v>18685986.02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622673.02</v>
          </cell>
          <cell r="J244">
            <v>287921.40000000002</v>
          </cell>
          <cell r="K244">
            <v>304615.59999999998</v>
          </cell>
          <cell r="L244">
            <v>245441.15999999997</v>
          </cell>
          <cell r="M244">
            <v>387211.98000000004</v>
          </cell>
          <cell r="N244">
            <v>1196.8000000000002</v>
          </cell>
          <cell r="O244">
            <v>0</v>
          </cell>
          <cell r="P244">
            <v>1849059.96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310386.21999999997</v>
          </cell>
          <cell r="J245">
            <v>183675.52999999997</v>
          </cell>
          <cell r="K245">
            <v>170482.33</v>
          </cell>
          <cell r="L245">
            <v>81275.460000000006</v>
          </cell>
          <cell r="M245">
            <v>158159.43000000005</v>
          </cell>
          <cell r="N245">
            <v>7780.62</v>
          </cell>
          <cell r="O245">
            <v>0</v>
          </cell>
          <cell r="P245">
            <v>911759.59</v>
          </cell>
        </row>
        <row r="246">
          <cell r="F246" t="str">
            <v>33205</v>
          </cell>
          <cell r="G246">
            <v>106.88</v>
          </cell>
          <cell r="H246">
            <v>-106.88</v>
          </cell>
          <cell r="I246">
            <v>123755.23999999999</v>
          </cell>
          <cell r="J246">
            <v>72466.649999999994</v>
          </cell>
          <cell r="K246">
            <v>76698.66</v>
          </cell>
          <cell r="L246">
            <v>33255.159999999996</v>
          </cell>
          <cell r="M246">
            <v>87026.249999999985</v>
          </cell>
          <cell r="N246">
            <v>2736.05</v>
          </cell>
          <cell r="O246">
            <v>0</v>
          </cell>
          <cell r="P246">
            <v>395938.00999999995</v>
          </cell>
        </row>
        <row r="247">
          <cell r="F247" t="str">
            <v>33206</v>
          </cell>
          <cell r="G247">
            <v>33258.400000000001</v>
          </cell>
          <cell r="H247">
            <v>-33258.400000000001</v>
          </cell>
          <cell r="I247">
            <v>1201425.81</v>
          </cell>
          <cell r="J247">
            <v>485970.01</v>
          </cell>
          <cell r="K247">
            <v>609960.1</v>
          </cell>
          <cell r="L247">
            <v>305574.95000000007</v>
          </cell>
          <cell r="M247">
            <v>279024.69</v>
          </cell>
          <cell r="N247">
            <v>9533.1099999999988</v>
          </cell>
          <cell r="O247">
            <v>0</v>
          </cell>
          <cell r="P247">
            <v>2891488.67</v>
          </cell>
        </row>
        <row r="248">
          <cell r="F248" t="str">
            <v>33207</v>
          </cell>
          <cell r="G248">
            <v>14485.730000000001</v>
          </cell>
          <cell r="H248">
            <v>-14485.73</v>
          </cell>
          <cell r="I248">
            <v>2217285.4899999998</v>
          </cell>
          <cell r="J248">
            <v>1146828.98</v>
          </cell>
          <cell r="K248">
            <v>1265568.2999999998</v>
          </cell>
          <cell r="L248">
            <v>675290.04999999993</v>
          </cell>
          <cell r="M248">
            <v>599094.54</v>
          </cell>
          <cell r="N248">
            <v>67233.75</v>
          </cell>
          <cell r="O248">
            <v>30203.75</v>
          </cell>
          <cell r="P248">
            <v>6001504.8599999994</v>
          </cell>
        </row>
        <row r="249">
          <cell r="F249" t="str">
            <v>33211</v>
          </cell>
          <cell r="G249">
            <v>15951.45</v>
          </cell>
          <cell r="H249">
            <v>-15951.45</v>
          </cell>
          <cell r="I249">
            <v>1108682.8</v>
          </cell>
          <cell r="J249">
            <v>623916.77000000014</v>
          </cell>
          <cell r="K249">
            <v>660054.11</v>
          </cell>
          <cell r="L249">
            <v>295127.12999999995</v>
          </cell>
          <cell r="M249">
            <v>373677.48</v>
          </cell>
          <cell r="N249">
            <v>36787.230000000003</v>
          </cell>
          <cell r="O249">
            <v>0</v>
          </cell>
          <cell r="P249">
            <v>3098245.52</v>
          </cell>
        </row>
        <row r="250">
          <cell r="F250" t="str">
            <v>33212</v>
          </cell>
          <cell r="G250">
            <v>50665.78</v>
          </cell>
          <cell r="H250">
            <v>-50665.78</v>
          </cell>
          <cell r="I250">
            <v>3122072.1100000003</v>
          </cell>
          <cell r="J250">
            <v>1428211.5299999998</v>
          </cell>
          <cell r="K250">
            <v>1646766.9000000004</v>
          </cell>
          <cell r="L250">
            <v>531430.65999999992</v>
          </cell>
          <cell r="M250">
            <v>1384643.1400000001</v>
          </cell>
          <cell r="N250">
            <v>73331.360000000001</v>
          </cell>
          <cell r="O250">
            <v>0</v>
          </cell>
          <cell r="P250">
            <v>8186455.700000002</v>
          </cell>
        </row>
        <row r="251">
          <cell r="F251" t="str">
            <v>34002</v>
          </cell>
          <cell r="G251">
            <v>173877.95</v>
          </cell>
          <cell r="H251">
            <v>-173877.95</v>
          </cell>
          <cell r="I251">
            <v>21035640.660000004</v>
          </cell>
          <cell r="J251">
            <v>8381536.5099999998</v>
          </cell>
          <cell r="K251">
            <v>10858222.699999999</v>
          </cell>
          <cell r="L251">
            <v>3363497.4499999997</v>
          </cell>
          <cell r="M251">
            <v>4572750.5900000008</v>
          </cell>
          <cell r="N251">
            <v>85240.499999999971</v>
          </cell>
          <cell r="O251">
            <v>573907.95000000007</v>
          </cell>
          <cell r="P251">
            <v>48870796.360000014</v>
          </cell>
        </row>
        <row r="252">
          <cell r="F252" t="str">
            <v>34003</v>
          </cell>
          <cell r="G252">
            <v>376971.65000000008</v>
          </cell>
          <cell r="H252">
            <v>-376971.65</v>
          </cell>
          <cell r="I252">
            <v>58769921.639999971</v>
          </cell>
          <cell r="J252">
            <v>21146495.790000003</v>
          </cell>
          <cell r="K252">
            <v>28099066.190000001</v>
          </cell>
          <cell r="L252">
            <v>8424837.8999999985</v>
          </cell>
          <cell r="M252">
            <v>10596765.649999999</v>
          </cell>
          <cell r="N252">
            <v>211397.74999999994</v>
          </cell>
          <cell r="O252">
            <v>47911.519999999997</v>
          </cell>
          <cell r="P252">
            <v>127296396.43999998</v>
          </cell>
        </row>
        <row r="253">
          <cell r="F253" t="str">
            <v>34033</v>
          </cell>
          <cell r="G253">
            <v>251847.63999999998</v>
          </cell>
          <cell r="H253">
            <v>-251847.63999999998</v>
          </cell>
          <cell r="I253">
            <v>27033540.75999999</v>
          </cell>
          <cell r="J253">
            <v>9935806.9699999988</v>
          </cell>
          <cell r="K253">
            <v>12357331.279999999</v>
          </cell>
          <cell r="L253">
            <v>3451281.07</v>
          </cell>
          <cell r="M253">
            <v>7202464.8899999987</v>
          </cell>
          <cell r="N253">
            <v>148188.75</v>
          </cell>
          <cell r="O253">
            <v>371062.31000000006</v>
          </cell>
          <cell r="P253">
            <v>60499676.029999994</v>
          </cell>
        </row>
        <row r="254">
          <cell r="F254" t="str">
            <v>34111</v>
          </cell>
          <cell r="G254">
            <v>290086.16999999993</v>
          </cell>
          <cell r="H254">
            <v>-290086.17</v>
          </cell>
          <cell r="I254">
            <v>38527956.100000009</v>
          </cell>
          <cell r="J254">
            <v>15223641.190000001</v>
          </cell>
          <cell r="K254">
            <v>18955779.949999999</v>
          </cell>
          <cell r="L254">
            <v>4937394.05</v>
          </cell>
          <cell r="M254">
            <v>8802461.0699999984</v>
          </cell>
          <cell r="N254">
            <v>145477.14999999994</v>
          </cell>
          <cell r="O254">
            <v>101195.26000000001</v>
          </cell>
          <cell r="P254">
            <v>86693904.770000011</v>
          </cell>
        </row>
        <row r="255">
          <cell r="F255" t="str">
            <v>34307</v>
          </cell>
          <cell r="G255">
            <v>28002.09</v>
          </cell>
          <cell r="H255">
            <v>-28002.09</v>
          </cell>
          <cell r="I255">
            <v>3217206.84</v>
          </cell>
          <cell r="J255">
            <v>1325167.5899999999</v>
          </cell>
          <cell r="K255">
            <v>1681437.2300000004</v>
          </cell>
          <cell r="L255">
            <v>399105.60000000003</v>
          </cell>
          <cell r="M255">
            <v>1019963.4399999998</v>
          </cell>
          <cell r="N255">
            <v>8584.6</v>
          </cell>
          <cell r="O255">
            <v>5664.75</v>
          </cell>
          <cell r="P255">
            <v>7657130.0499999989</v>
          </cell>
        </row>
        <row r="256">
          <cell r="F256" t="str">
            <v>34324</v>
          </cell>
          <cell r="G256">
            <v>36529.42</v>
          </cell>
          <cell r="H256">
            <v>-36529.42</v>
          </cell>
          <cell r="I256">
            <v>2507600.23</v>
          </cell>
          <cell r="J256">
            <v>1207728.5900000001</v>
          </cell>
          <cell r="K256">
            <v>1365607.68</v>
          </cell>
          <cell r="L256">
            <v>376155.89</v>
          </cell>
          <cell r="M256">
            <v>1028923.7800000001</v>
          </cell>
          <cell r="N256">
            <v>19247.91</v>
          </cell>
          <cell r="O256">
            <v>0</v>
          </cell>
          <cell r="P256">
            <v>6505264.0800000001</v>
          </cell>
        </row>
        <row r="257">
          <cell r="F257" t="str">
            <v>34401</v>
          </cell>
          <cell r="G257">
            <v>2321.56</v>
          </cell>
          <cell r="H257">
            <v>-2321.56</v>
          </cell>
          <cell r="I257">
            <v>7960106.8200000012</v>
          </cell>
          <cell r="J257">
            <v>2477026.0099999998</v>
          </cell>
          <cell r="K257">
            <v>4009084.6499999994</v>
          </cell>
          <cell r="L257">
            <v>1458540.0900000005</v>
          </cell>
          <cell r="M257">
            <v>3865606.1000000006</v>
          </cell>
          <cell r="N257">
            <v>105742.66</v>
          </cell>
          <cell r="O257">
            <v>49975.56</v>
          </cell>
          <cell r="P257">
            <v>19926081.890000001</v>
          </cell>
        </row>
        <row r="258">
          <cell r="F258" t="str">
            <v>34402</v>
          </cell>
          <cell r="G258">
            <v>70628.87</v>
          </cell>
          <cell r="H258">
            <v>-70628.87</v>
          </cell>
          <cell r="I258">
            <v>4555170.3199999994</v>
          </cell>
          <cell r="J258">
            <v>1587385.0799999998</v>
          </cell>
          <cell r="K258">
            <v>2312655.8000000007</v>
          </cell>
          <cell r="L258">
            <v>796234.64000000013</v>
          </cell>
          <cell r="M258">
            <v>2387199.4800000004</v>
          </cell>
          <cell r="N258">
            <v>41732.659999999996</v>
          </cell>
          <cell r="O258">
            <v>0</v>
          </cell>
          <cell r="P258">
            <v>11680377.98</v>
          </cell>
        </row>
        <row r="259">
          <cell r="F259" t="str">
            <v>35200</v>
          </cell>
          <cell r="G259">
            <v>63598.54</v>
          </cell>
          <cell r="H259">
            <v>-63598.54</v>
          </cell>
          <cell r="I259">
            <v>1713978.24</v>
          </cell>
          <cell r="J259">
            <v>755697.58999999985</v>
          </cell>
          <cell r="K259">
            <v>910455.56</v>
          </cell>
          <cell r="L259">
            <v>472167.38000000006</v>
          </cell>
          <cell r="M259">
            <v>1038968.86</v>
          </cell>
          <cell r="N259">
            <v>21903.72</v>
          </cell>
          <cell r="O259">
            <v>0</v>
          </cell>
          <cell r="P259">
            <v>4913171.3499999996</v>
          </cell>
        </row>
        <row r="260">
          <cell r="F260" t="str">
            <v>36101</v>
          </cell>
          <cell r="G260">
            <v>2130.6999999999998</v>
          </cell>
          <cell r="H260">
            <v>-2130.6999999999998</v>
          </cell>
          <cell r="I260">
            <v>179822.33999999997</v>
          </cell>
          <cell r="J260">
            <v>190341.44999999998</v>
          </cell>
          <cell r="K260">
            <v>155576.35</v>
          </cell>
          <cell r="L260">
            <v>66547.03</v>
          </cell>
          <cell r="M260">
            <v>153053.71</v>
          </cell>
          <cell r="N260">
            <v>3529.0899999999997</v>
          </cell>
          <cell r="O260">
            <v>0</v>
          </cell>
          <cell r="P260">
            <v>748869.96999999986</v>
          </cell>
        </row>
        <row r="261">
          <cell r="F261" t="str">
            <v>36140</v>
          </cell>
          <cell r="G261">
            <v>554853.58000000007</v>
          </cell>
          <cell r="H261">
            <v>-554853.58000000007</v>
          </cell>
          <cell r="I261">
            <v>25873015.809999987</v>
          </cell>
          <cell r="J261">
            <v>10706593.1</v>
          </cell>
          <cell r="K261">
            <v>13688249.899999999</v>
          </cell>
          <cell r="L261">
            <v>3568916.5500000007</v>
          </cell>
          <cell r="M261">
            <v>6777657.4000000004</v>
          </cell>
          <cell r="N261">
            <v>329127.08000000007</v>
          </cell>
          <cell r="O261">
            <v>534328.77</v>
          </cell>
          <cell r="P261">
            <v>61477888.609999985</v>
          </cell>
        </row>
        <row r="262">
          <cell r="F262" t="str">
            <v>36250</v>
          </cell>
          <cell r="G262">
            <v>15427.23</v>
          </cell>
          <cell r="H262">
            <v>-15427.23</v>
          </cell>
          <cell r="I262">
            <v>3464207.67</v>
          </cell>
          <cell r="J262">
            <v>1338386.6799999997</v>
          </cell>
          <cell r="K262">
            <v>1843358.82</v>
          </cell>
          <cell r="L262">
            <v>498178.08</v>
          </cell>
          <cell r="M262">
            <v>1311841.6700000002</v>
          </cell>
          <cell r="N262">
            <v>45209.53</v>
          </cell>
          <cell r="O262">
            <v>123.44</v>
          </cell>
          <cell r="P262">
            <v>8501305.8899999987</v>
          </cell>
        </row>
        <row r="263">
          <cell r="F263" t="str">
            <v>36300</v>
          </cell>
          <cell r="G263">
            <v>45733.37</v>
          </cell>
          <cell r="H263">
            <v>-45733.37</v>
          </cell>
          <cell r="I263">
            <v>1485432.0900000003</v>
          </cell>
          <cell r="J263">
            <v>447680.12</v>
          </cell>
          <cell r="K263">
            <v>641513.54000000015</v>
          </cell>
          <cell r="L263">
            <v>156191.06000000003</v>
          </cell>
          <cell r="M263">
            <v>512028.06</v>
          </cell>
          <cell r="N263">
            <v>16309.059999999998</v>
          </cell>
          <cell r="O263">
            <v>0</v>
          </cell>
          <cell r="P263">
            <v>3259153.9300000006</v>
          </cell>
        </row>
        <row r="264">
          <cell r="F264" t="str">
            <v>36400</v>
          </cell>
          <cell r="G264">
            <v>63915.439999999995</v>
          </cell>
          <cell r="H264">
            <v>-63915.44</v>
          </cell>
          <cell r="I264">
            <v>3546400.9399999995</v>
          </cell>
          <cell r="J264">
            <v>1449154.5</v>
          </cell>
          <cell r="K264">
            <v>1931041.37</v>
          </cell>
          <cell r="L264">
            <v>547823.46</v>
          </cell>
          <cell r="M264">
            <v>1003154.9199999999</v>
          </cell>
          <cell r="N264">
            <v>22355.750000000004</v>
          </cell>
          <cell r="O264">
            <v>14430.759999999998</v>
          </cell>
          <cell r="P264">
            <v>8514361.6999999993</v>
          </cell>
        </row>
        <row r="265">
          <cell r="F265" t="str">
            <v>36401</v>
          </cell>
          <cell r="G265">
            <v>35907.86</v>
          </cell>
          <cell r="H265">
            <v>-35907.86</v>
          </cell>
          <cell r="I265">
            <v>1413298.97</v>
          </cell>
          <cell r="J265">
            <v>607009.05999999994</v>
          </cell>
          <cell r="K265">
            <v>712225.9100000005</v>
          </cell>
          <cell r="L265">
            <v>229095.68999999997</v>
          </cell>
          <cell r="M265">
            <v>410195.91000000003</v>
          </cell>
          <cell r="N265">
            <v>9302.58</v>
          </cell>
          <cell r="O265">
            <v>24374.139999999996</v>
          </cell>
          <cell r="P265">
            <v>3405502.2600000007</v>
          </cell>
        </row>
        <row r="266">
          <cell r="F266" t="str">
            <v>36402</v>
          </cell>
          <cell r="G266">
            <v>62479.25</v>
          </cell>
          <cell r="H266">
            <v>-62479.25</v>
          </cell>
          <cell r="I266">
            <v>1315350.2799999998</v>
          </cell>
          <cell r="J266">
            <v>644307.47</v>
          </cell>
          <cell r="K266">
            <v>755047.24999999977</v>
          </cell>
          <cell r="L266">
            <v>277504.15000000002</v>
          </cell>
          <cell r="M266">
            <v>883395.5199999999</v>
          </cell>
          <cell r="N266">
            <v>17893.349999999999</v>
          </cell>
          <cell r="O266">
            <v>27060.25</v>
          </cell>
          <cell r="P266">
            <v>3920558.2699999996</v>
          </cell>
        </row>
        <row r="267">
          <cell r="F267" t="str">
            <v>37501</v>
          </cell>
          <cell r="G267">
            <v>650135.3600000001</v>
          </cell>
          <cell r="H267">
            <v>-650135.36</v>
          </cell>
          <cell r="I267">
            <v>49828977.030000009</v>
          </cell>
          <cell r="J267">
            <v>16787320.790000003</v>
          </cell>
          <cell r="K267">
            <v>21897343.07</v>
          </cell>
          <cell r="L267">
            <v>5207814.1999999993</v>
          </cell>
          <cell r="M267">
            <v>9372951.3499999996</v>
          </cell>
          <cell r="N267">
            <v>273528.61999999988</v>
          </cell>
          <cell r="O267">
            <v>96500.739999999991</v>
          </cell>
          <cell r="P267">
            <v>103464435.80000001</v>
          </cell>
        </row>
        <row r="268">
          <cell r="F268" t="str">
            <v>37502</v>
          </cell>
          <cell r="G268">
            <v>162318.73000000001</v>
          </cell>
          <cell r="H268">
            <v>-162318.73000000001</v>
          </cell>
          <cell r="I268">
            <v>21510030.529999994</v>
          </cell>
          <cell r="J268">
            <v>8400204.5700000022</v>
          </cell>
          <cell r="K268">
            <v>10196786.080000002</v>
          </cell>
          <cell r="L268">
            <v>2266857.7899999996</v>
          </cell>
          <cell r="M268">
            <v>6189456.6799999988</v>
          </cell>
          <cell r="N268">
            <v>110803.23000000001</v>
          </cell>
          <cell r="O268">
            <v>165854.86999999997</v>
          </cell>
          <cell r="P268">
            <v>48839993.749999985</v>
          </cell>
        </row>
        <row r="269">
          <cell r="F269" t="str">
            <v>37503</v>
          </cell>
          <cell r="G269">
            <v>52777.619999999995</v>
          </cell>
          <cell r="H269">
            <v>-52777.62</v>
          </cell>
          <cell r="I269">
            <v>9339385.2699999996</v>
          </cell>
          <cell r="J269">
            <v>4058515.5700000003</v>
          </cell>
          <cell r="K269">
            <v>4683622.51</v>
          </cell>
          <cell r="L269">
            <v>1018295.4600000002</v>
          </cell>
          <cell r="M269">
            <v>1899427.1899999992</v>
          </cell>
          <cell r="N269">
            <v>90085.96</v>
          </cell>
          <cell r="O269">
            <v>213882.54</v>
          </cell>
          <cell r="P269">
            <v>21303214.5</v>
          </cell>
        </row>
        <row r="270">
          <cell r="F270" t="str">
            <v>37504</v>
          </cell>
          <cell r="G270">
            <v>74595.290000000008</v>
          </cell>
          <cell r="H270">
            <v>-74595.290000000008</v>
          </cell>
          <cell r="I270">
            <v>10668106.240000004</v>
          </cell>
          <cell r="J270">
            <v>4307163.5</v>
          </cell>
          <cell r="K270">
            <v>5181893.6400000006</v>
          </cell>
          <cell r="L270">
            <v>1814559.15</v>
          </cell>
          <cell r="M270">
            <v>2196053.6500000004</v>
          </cell>
          <cell r="N270">
            <v>59278.380000000019</v>
          </cell>
          <cell r="O270">
            <v>185165.06</v>
          </cell>
          <cell r="P270">
            <v>24412219.619999997</v>
          </cell>
        </row>
        <row r="271">
          <cell r="F271" t="str">
            <v>37505</v>
          </cell>
          <cell r="G271">
            <v>97522.10000000002</v>
          </cell>
          <cell r="H271">
            <v>-97522.099999999991</v>
          </cell>
          <cell r="I271">
            <v>6674819.5000000009</v>
          </cell>
          <cell r="J271">
            <v>2773267.2100000004</v>
          </cell>
          <cell r="K271">
            <v>3197860.4400000013</v>
          </cell>
          <cell r="L271">
            <v>1187410.3099999998</v>
          </cell>
          <cell r="M271">
            <v>2240271.7099999995</v>
          </cell>
          <cell r="N271">
            <v>31460.22</v>
          </cell>
          <cell r="O271">
            <v>179508.9</v>
          </cell>
          <cell r="P271">
            <v>16284598.290000003</v>
          </cell>
        </row>
        <row r="272">
          <cell r="F272" t="str">
            <v>37506</v>
          </cell>
          <cell r="G272">
            <v>111694.40000000001</v>
          </cell>
          <cell r="H272">
            <v>-111694.39999999999</v>
          </cell>
          <cell r="I272">
            <v>6962490.1699999971</v>
          </cell>
          <cell r="J272">
            <v>3148765.8699999996</v>
          </cell>
          <cell r="K272">
            <v>3573388.55</v>
          </cell>
          <cell r="L272">
            <v>943629.75</v>
          </cell>
          <cell r="M272">
            <v>1430936.5300000003</v>
          </cell>
          <cell r="N272">
            <v>21843.420000000002</v>
          </cell>
          <cell r="O272">
            <v>141935.54</v>
          </cell>
          <cell r="P272">
            <v>16222989.829999996</v>
          </cell>
        </row>
        <row r="273">
          <cell r="F273" t="str">
            <v>37507</v>
          </cell>
          <cell r="G273">
            <v>58254.95</v>
          </cell>
          <cell r="H273">
            <v>-58254.95</v>
          </cell>
          <cell r="I273">
            <v>8684705.4900000002</v>
          </cell>
          <cell r="J273">
            <v>3975160.4600000004</v>
          </cell>
          <cell r="K273">
            <v>4763124.7100000018</v>
          </cell>
          <cell r="L273">
            <v>1172134.1199999999</v>
          </cell>
          <cell r="M273">
            <v>1872555.7400000002</v>
          </cell>
          <cell r="N273">
            <v>73362.819999999992</v>
          </cell>
          <cell r="O273">
            <v>148509.46</v>
          </cell>
          <cell r="P273">
            <v>20689552.800000004</v>
          </cell>
        </row>
        <row r="274">
          <cell r="F274" t="str">
            <v>38126</v>
          </cell>
          <cell r="G274">
            <v>60901.259999999995</v>
          </cell>
          <cell r="H274">
            <v>-60901.26</v>
          </cell>
          <cell r="I274">
            <v>937191.73999999953</v>
          </cell>
          <cell r="J274">
            <v>342716.23</v>
          </cell>
          <cell r="K274">
            <v>401319.12999999995</v>
          </cell>
          <cell r="L274">
            <v>193455.39</v>
          </cell>
          <cell r="M274">
            <v>319573.78999999992</v>
          </cell>
          <cell r="N274">
            <v>17581.900000000001</v>
          </cell>
          <cell r="O274">
            <v>30723.02</v>
          </cell>
          <cell r="P274">
            <v>2242561.1999999993</v>
          </cell>
        </row>
        <row r="275">
          <cell r="F275" t="str">
            <v>38264</v>
          </cell>
          <cell r="G275">
            <v>11698.89</v>
          </cell>
          <cell r="H275">
            <v>-11698.89</v>
          </cell>
          <cell r="I275">
            <v>237910.05</v>
          </cell>
          <cell r="J275">
            <v>135292.52000000002</v>
          </cell>
          <cell r="K275">
            <v>140135.26999999999</v>
          </cell>
          <cell r="L275">
            <v>37305.189999999995</v>
          </cell>
          <cell r="M275">
            <v>117011.06000000003</v>
          </cell>
          <cell r="N275">
            <v>157.32</v>
          </cell>
          <cell r="O275">
            <v>0</v>
          </cell>
          <cell r="P275">
            <v>667811.40999999992</v>
          </cell>
        </row>
        <row r="276">
          <cell r="F276" t="str">
            <v>38265</v>
          </cell>
          <cell r="G276">
            <v>85226.700000000012</v>
          </cell>
          <cell r="H276">
            <v>-85226.7</v>
          </cell>
          <cell r="I276">
            <v>1207241.5699999998</v>
          </cell>
          <cell r="J276">
            <v>450708.92</v>
          </cell>
          <cell r="K276">
            <v>550904.69000000006</v>
          </cell>
          <cell r="L276">
            <v>251276.61000000004</v>
          </cell>
          <cell r="M276">
            <v>477825.55</v>
          </cell>
          <cell r="N276">
            <v>19414.350000000002</v>
          </cell>
          <cell r="O276">
            <v>3643.08</v>
          </cell>
          <cell r="P276">
            <v>2961014.7699999996</v>
          </cell>
        </row>
        <row r="277">
          <cell r="F277" t="str">
            <v>38267</v>
          </cell>
          <cell r="G277">
            <v>142602.92000000001</v>
          </cell>
          <cell r="H277">
            <v>-142602.92000000001</v>
          </cell>
          <cell r="I277">
            <v>9292101.3699999992</v>
          </cell>
          <cell r="J277">
            <v>3799233.4000000004</v>
          </cell>
          <cell r="K277">
            <v>4701903.0799999982</v>
          </cell>
          <cell r="L277">
            <v>1613015.87</v>
          </cell>
          <cell r="M277">
            <v>2267775.13</v>
          </cell>
          <cell r="N277">
            <v>94506.159999999974</v>
          </cell>
          <cell r="O277">
            <v>0</v>
          </cell>
          <cell r="P277">
            <v>21768535.009999998</v>
          </cell>
        </row>
        <row r="278">
          <cell r="F278" t="str">
            <v>38300</v>
          </cell>
          <cell r="G278">
            <v>72494.499999999971</v>
          </cell>
          <cell r="H278">
            <v>-72494.5</v>
          </cell>
          <cell r="I278">
            <v>2504444.96</v>
          </cell>
          <cell r="J278">
            <v>1025362.7499999999</v>
          </cell>
          <cell r="K278">
            <v>1185235.6100000001</v>
          </cell>
          <cell r="L278">
            <v>508278.24</v>
          </cell>
          <cell r="M278">
            <v>680272.08</v>
          </cell>
          <cell r="N278">
            <v>27385.45</v>
          </cell>
          <cell r="O278">
            <v>25541.87</v>
          </cell>
          <cell r="P278">
            <v>5956520.9600000009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1115126.42</v>
          </cell>
          <cell r="J279">
            <v>518783.85000000009</v>
          </cell>
          <cell r="K279">
            <v>476831.73000000004</v>
          </cell>
          <cell r="L279">
            <v>149565.76000000001</v>
          </cell>
          <cell r="M279">
            <v>331659.31</v>
          </cell>
          <cell r="N279">
            <v>34719.729999999996</v>
          </cell>
          <cell r="O279">
            <v>5961.87</v>
          </cell>
          <cell r="P279">
            <v>2632648.67</v>
          </cell>
        </row>
        <row r="280">
          <cell r="F280" t="str">
            <v>38302</v>
          </cell>
          <cell r="G280">
            <v>55641.18</v>
          </cell>
          <cell r="H280">
            <v>-55641.18</v>
          </cell>
          <cell r="I280">
            <v>772215.01</v>
          </cell>
          <cell r="J280">
            <v>541901.28</v>
          </cell>
          <cell r="K280">
            <v>419879.68999999989</v>
          </cell>
          <cell r="L280">
            <v>247344.58000000002</v>
          </cell>
          <cell r="M280">
            <v>297299.44</v>
          </cell>
          <cell r="N280">
            <v>590.86</v>
          </cell>
          <cell r="O280">
            <v>5961.88</v>
          </cell>
          <cell r="P280">
            <v>2285192.7399999998</v>
          </cell>
        </row>
        <row r="281">
          <cell r="F281" t="str">
            <v>38304</v>
          </cell>
          <cell r="G281">
            <v>1910.8</v>
          </cell>
          <cell r="H281">
            <v>-1910.8</v>
          </cell>
          <cell r="I281">
            <v>238746.96</v>
          </cell>
          <cell r="J281">
            <v>122963.20000000001</v>
          </cell>
          <cell r="K281">
            <v>121601.85999999999</v>
          </cell>
          <cell r="L281">
            <v>77393.539999999994</v>
          </cell>
          <cell r="M281">
            <v>144955.79</v>
          </cell>
          <cell r="N281">
            <v>1938.5500000000002</v>
          </cell>
          <cell r="O281">
            <v>558.83000000000004</v>
          </cell>
          <cell r="P281">
            <v>708158.7300000001</v>
          </cell>
        </row>
        <row r="282">
          <cell r="F282" t="str">
            <v>38306</v>
          </cell>
          <cell r="G282">
            <v>17988.28</v>
          </cell>
          <cell r="H282">
            <v>-17988.28</v>
          </cell>
          <cell r="I282">
            <v>987860.1399999999</v>
          </cell>
          <cell r="J282">
            <v>406804.57</v>
          </cell>
          <cell r="K282">
            <v>471472.79999999987</v>
          </cell>
          <cell r="L282">
            <v>160242.58000000002</v>
          </cell>
          <cell r="M282">
            <v>315462.36000000004</v>
          </cell>
          <cell r="N282">
            <v>17098.150000000001</v>
          </cell>
          <cell r="O282">
            <v>5879.05</v>
          </cell>
          <cell r="P282">
            <v>2364819.6499999994</v>
          </cell>
        </row>
        <row r="283">
          <cell r="F283" t="str">
            <v>38308</v>
          </cell>
          <cell r="G283">
            <v>16604.810000000001</v>
          </cell>
          <cell r="H283">
            <v>-16604.810000000001</v>
          </cell>
          <cell r="I283">
            <v>884879.59</v>
          </cell>
          <cell r="J283">
            <v>410450.12</v>
          </cell>
          <cell r="K283">
            <v>413876.32999999996</v>
          </cell>
          <cell r="L283">
            <v>170360.99</v>
          </cell>
          <cell r="M283">
            <v>235584.36000000002</v>
          </cell>
          <cell r="N283">
            <v>2044.86</v>
          </cell>
          <cell r="O283">
            <v>21502.440000000002</v>
          </cell>
          <cell r="P283">
            <v>2138698.69</v>
          </cell>
        </row>
        <row r="284">
          <cell r="F284" t="str">
            <v>38320</v>
          </cell>
          <cell r="G284">
            <v>53253.539999999994</v>
          </cell>
          <cell r="H284">
            <v>-53253.54</v>
          </cell>
          <cell r="I284">
            <v>1282589.8400000001</v>
          </cell>
          <cell r="J284">
            <v>541957.19999999995</v>
          </cell>
          <cell r="K284">
            <v>638171.59</v>
          </cell>
          <cell r="L284">
            <v>245808.58000000002</v>
          </cell>
          <cell r="M284">
            <v>388569.92</v>
          </cell>
          <cell r="N284">
            <v>15556.18</v>
          </cell>
          <cell r="O284">
            <v>40163.08</v>
          </cell>
          <cell r="P284">
            <v>3152816.39</v>
          </cell>
        </row>
        <row r="285">
          <cell r="F285" t="str">
            <v>38322</v>
          </cell>
          <cell r="G285">
            <v>32046.16</v>
          </cell>
          <cell r="H285">
            <v>-32046.16</v>
          </cell>
          <cell r="I285">
            <v>915223.23</v>
          </cell>
          <cell r="J285">
            <v>564467.63</v>
          </cell>
          <cell r="K285">
            <v>457660.52999999997</v>
          </cell>
          <cell r="L285">
            <v>261827.30000000002</v>
          </cell>
          <cell r="M285">
            <v>338089.67000000004</v>
          </cell>
          <cell r="N285">
            <v>6683.1799999999994</v>
          </cell>
          <cell r="O285">
            <v>36642.480000000003</v>
          </cell>
          <cell r="P285">
            <v>2580594.02</v>
          </cell>
        </row>
        <row r="286">
          <cell r="F286" t="str">
            <v>38324</v>
          </cell>
          <cell r="G286">
            <v>43453.98</v>
          </cell>
          <cell r="H286">
            <v>-43453.979999999996</v>
          </cell>
          <cell r="I286">
            <v>890261.6399999999</v>
          </cell>
          <cell r="J286">
            <v>484940.45</v>
          </cell>
          <cell r="K286">
            <v>439361.27999999991</v>
          </cell>
          <cell r="L286">
            <v>200637.12000000005</v>
          </cell>
          <cell r="M286">
            <v>413763.35000000003</v>
          </cell>
          <cell r="N286">
            <v>13951.550000000001</v>
          </cell>
          <cell r="O286">
            <v>25299.22</v>
          </cell>
          <cell r="P286">
            <v>2468214.61</v>
          </cell>
        </row>
        <row r="287">
          <cell r="F287" t="str">
            <v>39002</v>
          </cell>
          <cell r="G287">
            <v>10846.439999999999</v>
          </cell>
          <cell r="H287">
            <v>-10846.44</v>
          </cell>
          <cell r="I287">
            <v>2447615.19</v>
          </cell>
          <cell r="J287">
            <v>1121860.2300000002</v>
          </cell>
          <cell r="K287">
            <v>1287893.9200000004</v>
          </cell>
          <cell r="L287">
            <v>448247.77999999997</v>
          </cell>
          <cell r="M287">
            <v>629490.33000000007</v>
          </cell>
          <cell r="N287">
            <v>22957.769999999997</v>
          </cell>
          <cell r="O287">
            <v>98005.34</v>
          </cell>
          <cell r="P287">
            <v>6056070.5599999996</v>
          </cell>
        </row>
        <row r="288">
          <cell r="F288" t="str">
            <v>39003</v>
          </cell>
          <cell r="G288">
            <v>88763.369999999981</v>
          </cell>
          <cell r="H288">
            <v>-88763.37</v>
          </cell>
          <cell r="I288">
            <v>5616987.0200000005</v>
          </cell>
          <cell r="J288">
            <v>1898663.1</v>
          </cell>
          <cell r="K288">
            <v>2635175.87</v>
          </cell>
          <cell r="L288">
            <v>933764.60000000021</v>
          </cell>
          <cell r="M288">
            <v>1085486.0599999996</v>
          </cell>
          <cell r="N288">
            <v>39706.119999999995</v>
          </cell>
          <cell r="O288">
            <v>273920.21999999997</v>
          </cell>
          <cell r="P288">
            <v>12483702.990000002</v>
          </cell>
        </row>
        <row r="289">
          <cell r="F289" t="str">
            <v>39007</v>
          </cell>
          <cell r="G289">
            <v>658575.73999999976</v>
          </cell>
          <cell r="H289">
            <v>-658575.74</v>
          </cell>
          <cell r="I289">
            <v>69609648.329999968</v>
          </cell>
          <cell r="J289">
            <v>24901066.620000001</v>
          </cell>
          <cell r="K289">
            <v>33765960.489999995</v>
          </cell>
          <cell r="L289">
            <v>9201808.1899999995</v>
          </cell>
          <cell r="M289">
            <v>21341194.949999996</v>
          </cell>
          <cell r="N289">
            <v>534304.10999999987</v>
          </cell>
          <cell r="O289">
            <v>251824.39</v>
          </cell>
          <cell r="P289">
            <v>159605807.07999995</v>
          </cell>
        </row>
        <row r="290">
          <cell r="F290" t="str">
            <v>39090</v>
          </cell>
          <cell r="G290">
            <v>92171.049999999988</v>
          </cell>
          <cell r="H290">
            <v>-92171.05</v>
          </cell>
          <cell r="I290">
            <v>11764539.250000004</v>
          </cell>
          <cell r="J290">
            <v>3964437.9499999993</v>
          </cell>
          <cell r="K290">
            <v>5628750.4299999978</v>
          </cell>
          <cell r="L290">
            <v>2081964.55</v>
          </cell>
          <cell r="M290">
            <v>2215879.98</v>
          </cell>
          <cell r="N290">
            <v>52813.359999999986</v>
          </cell>
          <cell r="O290">
            <v>403278.96</v>
          </cell>
          <cell r="P290">
            <v>26111664.480000004</v>
          </cell>
        </row>
        <row r="291">
          <cell r="F291" t="str">
            <v>39119</v>
          </cell>
          <cell r="G291">
            <v>72221.22</v>
          </cell>
          <cell r="H291">
            <v>-72221.22</v>
          </cell>
          <cell r="I291">
            <v>13630072.000000002</v>
          </cell>
          <cell r="J291">
            <v>4875329.7600000007</v>
          </cell>
          <cell r="K291">
            <v>6681944.5599999987</v>
          </cell>
          <cell r="L291">
            <v>2034937.8800000004</v>
          </cell>
          <cell r="M291">
            <v>2656679.2699999996</v>
          </cell>
          <cell r="N291">
            <v>93878.139999999985</v>
          </cell>
          <cell r="O291">
            <v>209582.77</v>
          </cell>
          <cell r="P291">
            <v>30182424.379999999</v>
          </cell>
        </row>
        <row r="292">
          <cell r="F292" t="str">
            <v>39120</v>
          </cell>
          <cell r="G292">
            <v>55368.69999999999</v>
          </cell>
          <cell r="H292">
            <v>-55368.7</v>
          </cell>
          <cell r="I292">
            <v>3942608.4899999998</v>
          </cell>
          <cell r="J292">
            <v>1507786.23</v>
          </cell>
          <cell r="K292">
            <v>1907856.9000000004</v>
          </cell>
          <cell r="L292">
            <v>841953.07</v>
          </cell>
          <cell r="M292">
            <v>1141799.9099999999</v>
          </cell>
          <cell r="N292">
            <v>56345.98000000001</v>
          </cell>
          <cell r="O292">
            <v>0</v>
          </cell>
          <cell r="P292">
            <v>9398350.5800000001</v>
          </cell>
        </row>
        <row r="293">
          <cell r="F293" t="str">
            <v>39200</v>
          </cell>
          <cell r="G293">
            <v>189309.15</v>
          </cell>
          <cell r="H293">
            <v>-189309.15</v>
          </cell>
          <cell r="I293">
            <v>13422447.320000004</v>
          </cell>
          <cell r="J293">
            <v>5421540.3899999987</v>
          </cell>
          <cell r="K293">
            <v>6944908.8100000005</v>
          </cell>
          <cell r="L293">
            <v>2451560.9299999997</v>
          </cell>
          <cell r="M293">
            <v>3614132.8899999997</v>
          </cell>
          <cell r="N293">
            <v>147922.35</v>
          </cell>
          <cell r="O293">
            <v>427820.28999999992</v>
          </cell>
          <cell r="P293">
            <v>32430332.980000004</v>
          </cell>
        </row>
        <row r="294">
          <cell r="F294" t="str">
            <v>39201</v>
          </cell>
          <cell r="G294">
            <v>173053.31</v>
          </cell>
          <cell r="H294">
            <v>-173053.31</v>
          </cell>
          <cell r="I294">
            <v>26020721.370000001</v>
          </cell>
          <cell r="J294">
            <v>11203488.569999998</v>
          </cell>
          <cell r="K294">
            <v>13420090.729999991</v>
          </cell>
          <cell r="L294">
            <v>4753312.4600000018</v>
          </cell>
          <cell r="M294">
            <v>6294272.3600000003</v>
          </cell>
          <cell r="N294">
            <v>328203.48999999987</v>
          </cell>
          <cell r="O294">
            <v>676097.31000000017</v>
          </cell>
          <cell r="P294">
            <v>62696186.289999992</v>
          </cell>
        </row>
        <row r="295">
          <cell r="F295" t="str">
            <v>39202</v>
          </cell>
          <cell r="G295">
            <v>256800.24999999994</v>
          </cell>
          <cell r="H295">
            <v>-256800.25</v>
          </cell>
          <cell r="I295">
            <v>15167874.58</v>
          </cell>
          <cell r="J295">
            <v>5819172.6899999995</v>
          </cell>
          <cell r="K295">
            <v>8098423.4700000016</v>
          </cell>
          <cell r="L295">
            <v>3496978.1199999987</v>
          </cell>
          <cell r="M295">
            <v>5031016.3000000007</v>
          </cell>
          <cell r="N295">
            <v>284192.69999999995</v>
          </cell>
          <cell r="O295">
            <v>84611.63</v>
          </cell>
          <cell r="P295">
            <v>37982269.490000002</v>
          </cell>
        </row>
        <row r="296">
          <cell r="F296" t="str">
            <v>39203</v>
          </cell>
          <cell r="G296">
            <v>114712.24</v>
          </cell>
          <cell r="H296">
            <v>-114712.24</v>
          </cell>
          <cell r="I296">
            <v>5132894.6799999978</v>
          </cell>
          <cell r="J296">
            <v>1979964.2699999996</v>
          </cell>
          <cell r="K296">
            <v>2540751.2399999988</v>
          </cell>
          <cell r="L296">
            <v>976922.29999999981</v>
          </cell>
          <cell r="M296">
            <v>1075750.69</v>
          </cell>
          <cell r="N296">
            <v>49322.32</v>
          </cell>
          <cell r="O296">
            <v>2781.8</v>
          </cell>
          <cell r="P296">
            <v>11758387.299999995</v>
          </cell>
        </row>
        <row r="297">
          <cell r="F297" t="str">
            <v>39204</v>
          </cell>
          <cell r="G297">
            <v>101886.58</v>
          </cell>
          <cell r="H297">
            <v>-101886.58</v>
          </cell>
          <cell r="I297">
            <v>5943704.6300000008</v>
          </cell>
          <cell r="J297">
            <v>2870299.3199999994</v>
          </cell>
          <cell r="K297">
            <v>3522097.69</v>
          </cell>
          <cell r="L297">
            <v>1821772.1999999993</v>
          </cell>
          <cell r="M297">
            <v>1482019.9000000001</v>
          </cell>
          <cell r="N297">
            <v>160232.81000000006</v>
          </cell>
          <cell r="O297">
            <v>32276.68</v>
          </cell>
          <cell r="P297">
            <v>15832403.229999999</v>
          </cell>
        </row>
        <row r="298">
          <cell r="F298" t="str">
            <v>39205</v>
          </cell>
          <cell r="G298">
            <v>48982.410000000011</v>
          </cell>
          <cell r="H298">
            <v>-48982.41</v>
          </cell>
          <cell r="I298">
            <v>5169115.3099999977</v>
          </cell>
          <cell r="J298">
            <v>1919879.7899999998</v>
          </cell>
          <cell r="K298">
            <v>2545455.1599999997</v>
          </cell>
          <cell r="L298">
            <v>772253.19000000006</v>
          </cell>
          <cell r="M298">
            <v>978991.95000000007</v>
          </cell>
          <cell r="N298">
            <v>12906.74</v>
          </cell>
          <cell r="O298">
            <v>82834.570000000007</v>
          </cell>
          <cell r="P298">
            <v>11481436.709999997</v>
          </cell>
        </row>
        <row r="299">
          <cell r="F299" t="str">
            <v>39207</v>
          </cell>
          <cell r="G299">
            <v>105174.12000000001</v>
          </cell>
          <cell r="H299">
            <v>-105174.12</v>
          </cell>
          <cell r="I299">
            <v>14011234.209999999</v>
          </cell>
          <cell r="J299">
            <v>5472891.4800000004</v>
          </cell>
          <cell r="K299">
            <v>7265687.4799999977</v>
          </cell>
          <cell r="L299">
            <v>2473876.5500000007</v>
          </cell>
          <cell r="M299">
            <v>3110500.9699999988</v>
          </cell>
          <cell r="N299">
            <v>200607.58999999997</v>
          </cell>
          <cell r="O299">
            <v>17328</v>
          </cell>
          <cell r="P299">
            <v>32552126.279999994</v>
          </cell>
        </row>
        <row r="300">
          <cell r="F300" t="str">
            <v>39208</v>
          </cell>
          <cell r="G300">
            <v>192287.01</v>
          </cell>
          <cell r="H300">
            <v>-192287.01</v>
          </cell>
          <cell r="I300">
            <v>19088494.790000014</v>
          </cell>
          <cell r="J300">
            <v>7084008.9200000018</v>
          </cell>
          <cell r="K300">
            <v>9094152.4199999981</v>
          </cell>
          <cell r="L300">
            <v>2642321.7100000004</v>
          </cell>
          <cell r="M300">
            <v>3435191.81</v>
          </cell>
          <cell r="N300">
            <v>95565.379999999976</v>
          </cell>
          <cell r="O300">
            <v>232061.18</v>
          </cell>
          <cell r="P300">
            <v>41671796.210000016</v>
          </cell>
        </row>
        <row r="301">
          <cell r="F301" t="str">
            <v>39209</v>
          </cell>
          <cell r="G301">
            <v>64645.49</v>
          </cell>
          <cell r="H301">
            <v>-64645.49</v>
          </cell>
          <cell r="I301">
            <v>4642825.18</v>
          </cell>
          <cell r="J301">
            <v>1958576.53</v>
          </cell>
          <cell r="K301">
            <v>2474751.4700000002</v>
          </cell>
          <cell r="L301">
            <v>1077375.1100000001</v>
          </cell>
          <cell r="M301">
            <v>1595667.7299999997</v>
          </cell>
          <cell r="N301">
            <v>146347.58999999997</v>
          </cell>
          <cell r="O301">
            <v>33531.369999999995</v>
          </cell>
          <cell r="P301">
            <v>11929074.979999999</v>
          </cell>
        </row>
      </sheetData>
      <sheetData sheetId="23"/>
      <sheetData sheetId="24"/>
      <sheetData sheetId="25"/>
      <sheetData sheetId="26"/>
      <sheetData sheetId="27">
        <row r="4">
          <cell r="B4" t="str">
            <v>State Total</v>
          </cell>
          <cell r="C4">
            <v>1037834.9710000008</v>
          </cell>
          <cell r="D4">
            <v>10763802742.029999</v>
          </cell>
          <cell r="E4">
            <v>10861288395.660006</v>
          </cell>
          <cell r="F4">
            <v>1019974.681</v>
          </cell>
          <cell r="G4">
            <v>17860.289999999997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49979.53</v>
          </cell>
          <cell r="D6">
            <v>611682782.97000003</v>
          </cell>
          <cell r="E6">
            <v>614818220.78999996</v>
          </cell>
          <cell r="F6">
            <v>49034.15</v>
          </cell>
          <cell r="G6">
            <v>945.37999999999988</v>
          </cell>
        </row>
        <row r="7">
          <cell r="A7" t="str">
            <v>32081</v>
          </cell>
          <cell r="B7" t="str">
            <v>Spokane</v>
          </cell>
          <cell r="C7">
            <v>29473.169999999991</v>
          </cell>
          <cell r="D7">
            <v>325176869.30000001</v>
          </cell>
          <cell r="E7">
            <v>319899133.52999997</v>
          </cell>
          <cell r="F7">
            <v>28935.389999999992</v>
          </cell>
          <cell r="G7">
            <v>537.78</v>
          </cell>
        </row>
        <row r="8">
          <cell r="A8" t="str">
            <v>27010</v>
          </cell>
          <cell r="B8" t="str">
            <v>Tacoma</v>
          </cell>
          <cell r="C8">
            <v>28189.130000000005</v>
          </cell>
          <cell r="D8">
            <v>336884412.38999999</v>
          </cell>
          <cell r="E8">
            <v>335803019.13</v>
          </cell>
          <cell r="F8">
            <v>27647.410000000003</v>
          </cell>
          <cell r="G8">
            <v>541.72</v>
          </cell>
        </row>
        <row r="9">
          <cell r="A9" t="str">
            <v>17415</v>
          </cell>
          <cell r="B9" t="str">
            <v>Kent</v>
          </cell>
          <cell r="C9">
            <v>26761.180000000008</v>
          </cell>
          <cell r="D9">
            <v>275883882.38</v>
          </cell>
          <cell r="E9">
            <v>272729381.68000001</v>
          </cell>
          <cell r="F9">
            <v>26437.960000000006</v>
          </cell>
          <cell r="G9">
            <v>323.22000000000003</v>
          </cell>
        </row>
        <row r="10">
          <cell r="A10" t="str">
            <v>06114</v>
          </cell>
          <cell r="B10" t="str">
            <v>Evergreen (Clark)</v>
          </cell>
          <cell r="C10">
            <v>26663.46</v>
          </cell>
          <cell r="D10">
            <v>256661679.66999999</v>
          </cell>
          <cell r="E10">
            <v>266550046.02000001</v>
          </cell>
          <cell r="F10">
            <v>26437.34</v>
          </cell>
          <cell r="G10">
            <v>226.12</v>
          </cell>
        </row>
        <row r="11">
          <cell r="A11" t="str">
            <v>17414</v>
          </cell>
          <cell r="B11" t="str">
            <v>Lake Washington</v>
          </cell>
          <cell r="C11">
            <v>25594.790000000005</v>
          </cell>
          <cell r="D11">
            <v>247723994.65000001</v>
          </cell>
          <cell r="E11">
            <v>251640696.86000001</v>
          </cell>
          <cell r="F11">
            <v>25099.680000000004</v>
          </cell>
          <cell r="G11">
            <v>495.11</v>
          </cell>
        </row>
        <row r="12">
          <cell r="A12" t="str">
            <v>06037</v>
          </cell>
          <cell r="B12" t="str">
            <v>Vancouver</v>
          </cell>
          <cell r="C12">
            <v>22508.389999999996</v>
          </cell>
          <cell r="D12">
            <v>228206389.15000001</v>
          </cell>
          <cell r="E12">
            <v>231266858.94</v>
          </cell>
          <cell r="F12">
            <v>22258.949999999997</v>
          </cell>
          <cell r="G12">
            <v>249.44</v>
          </cell>
        </row>
        <row r="13">
          <cell r="A13" t="str">
            <v>17210</v>
          </cell>
          <cell r="B13" t="str">
            <v>Federal Way</v>
          </cell>
          <cell r="C13">
            <v>21862.12</v>
          </cell>
          <cell r="D13">
            <v>222483029.50999999</v>
          </cell>
          <cell r="E13">
            <v>226597461.16</v>
          </cell>
          <cell r="F13">
            <v>21515.34</v>
          </cell>
          <cell r="G13">
            <v>346.78</v>
          </cell>
        </row>
        <row r="14">
          <cell r="A14" t="str">
            <v>27003</v>
          </cell>
          <cell r="B14" t="str">
            <v>Puyallup</v>
          </cell>
          <cell r="C14">
            <v>21355.510000000002</v>
          </cell>
          <cell r="D14">
            <v>203719847.61000001</v>
          </cell>
          <cell r="E14">
            <v>206949182.97</v>
          </cell>
          <cell r="F14">
            <v>20977.4</v>
          </cell>
          <cell r="G14">
            <v>378.11</v>
          </cell>
        </row>
        <row r="15">
          <cell r="A15">
            <v>9</v>
          </cell>
          <cell r="C15">
            <v>252387.28</v>
          </cell>
          <cell r="D15">
            <v>2708422887.6300006</v>
          </cell>
          <cell r="E15">
            <v>2726254001.0799994</v>
          </cell>
          <cell r="F15">
            <v>248343.62</v>
          </cell>
          <cell r="G15">
            <v>4043.6600000000003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19792.239999999994</v>
          </cell>
          <cell r="D17">
            <v>209912458.59999999</v>
          </cell>
          <cell r="E17">
            <v>204246387.06999999</v>
          </cell>
          <cell r="F17">
            <v>19382.799999999996</v>
          </cell>
          <cell r="G17">
            <v>409.44</v>
          </cell>
        </row>
        <row r="18">
          <cell r="A18" t="str">
            <v>17417</v>
          </cell>
          <cell r="B18" t="str">
            <v>Northshore</v>
          </cell>
          <cell r="C18">
            <v>19750.38</v>
          </cell>
          <cell r="D18">
            <v>201332246.84</v>
          </cell>
          <cell r="E18">
            <v>202282405.94</v>
          </cell>
          <cell r="F18">
            <v>19448.55</v>
          </cell>
          <cell r="G18">
            <v>301.83000000000004</v>
          </cell>
        </row>
        <row r="19">
          <cell r="A19" t="str">
            <v>17401</v>
          </cell>
          <cell r="B19" t="str">
            <v>Highline</v>
          </cell>
          <cell r="C19">
            <v>19088.05</v>
          </cell>
          <cell r="D19">
            <v>206320899.59999999</v>
          </cell>
          <cell r="E19">
            <v>208136602.56</v>
          </cell>
          <cell r="F19">
            <v>18722.05</v>
          </cell>
          <cell r="G19">
            <v>366</v>
          </cell>
        </row>
        <row r="20">
          <cell r="A20" t="str">
            <v>31002</v>
          </cell>
          <cell r="B20" t="str">
            <v>Everett</v>
          </cell>
          <cell r="C20">
            <v>18472.510000000006</v>
          </cell>
          <cell r="D20">
            <v>200506313.68000001</v>
          </cell>
          <cell r="E20">
            <v>200523385.77000001</v>
          </cell>
          <cell r="F20">
            <v>18224.950000000004</v>
          </cell>
          <cell r="G20">
            <v>247.56</v>
          </cell>
        </row>
        <row r="21">
          <cell r="A21" t="str">
            <v>17405</v>
          </cell>
          <cell r="B21" t="str">
            <v>Bellevue</v>
          </cell>
          <cell r="C21">
            <v>18391.899999999998</v>
          </cell>
          <cell r="D21">
            <v>209265127.08000001</v>
          </cell>
          <cell r="E21">
            <v>208977379.08000001</v>
          </cell>
          <cell r="F21">
            <v>18116.46</v>
          </cell>
          <cell r="G21">
            <v>275.44000000000005</v>
          </cell>
        </row>
        <row r="22">
          <cell r="A22" t="str">
            <v>17411</v>
          </cell>
          <cell r="B22" t="str">
            <v>Issaquah</v>
          </cell>
          <cell r="C22">
            <v>18176.249999999996</v>
          </cell>
          <cell r="D22">
            <v>173809760.34</v>
          </cell>
          <cell r="E22">
            <v>174471840.86000001</v>
          </cell>
          <cell r="F22">
            <v>17770.249999999996</v>
          </cell>
          <cell r="G22">
            <v>406</v>
          </cell>
        </row>
        <row r="23">
          <cell r="A23" t="str">
            <v>27403</v>
          </cell>
          <cell r="B23" t="str">
            <v>Bethel</v>
          </cell>
          <cell r="C23">
            <v>18038.699999999997</v>
          </cell>
          <cell r="D23">
            <v>175512078.28</v>
          </cell>
          <cell r="E23">
            <v>177921934.08000001</v>
          </cell>
          <cell r="F23">
            <v>17750.809999999998</v>
          </cell>
          <cell r="G23">
            <v>287.89</v>
          </cell>
        </row>
        <row r="24">
          <cell r="A24" t="str">
            <v>03017</v>
          </cell>
          <cell r="B24" t="str">
            <v>Kennewick</v>
          </cell>
          <cell r="C24">
            <v>17038.870000000003</v>
          </cell>
          <cell r="D24">
            <v>159606933.93000001</v>
          </cell>
          <cell r="E24">
            <v>163792803</v>
          </cell>
          <cell r="F24">
            <v>16753.080000000002</v>
          </cell>
          <cell r="G24">
            <v>285.78999999999996</v>
          </cell>
        </row>
        <row r="25">
          <cell r="A25" t="str">
            <v>11001</v>
          </cell>
          <cell r="B25" t="str">
            <v>Pasco</v>
          </cell>
          <cell r="C25">
            <v>16346.279999999997</v>
          </cell>
          <cell r="D25">
            <v>160583882.16</v>
          </cell>
          <cell r="E25">
            <v>165007008.30000001</v>
          </cell>
          <cell r="F25">
            <v>16115.719999999998</v>
          </cell>
          <cell r="G25">
            <v>230.56</v>
          </cell>
        </row>
        <row r="26">
          <cell r="A26" t="str">
            <v>39007</v>
          </cell>
          <cell r="B26" t="str">
            <v>Yakima</v>
          </cell>
          <cell r="C26">
            <v>15964.279999999997</v>
          </cell>
          <cell r="D26">
            <v>170911924.93000001</v>
          </cell>
          <cell r="E26">
            <v>164497459.03</v>
          </cell>
          <cell r="F26">
            <v>15617.149999999998</v>
          </cell>
          <cell r="G26">
            <v>347.13</v>
          </cell>
        </row>
        <row r="27">
          <cell r="A27" t="str">
            <v>17408</v>
          </cell>
          <cell r="B27" t="str">
            <v>Auburn</v>
          </cell>
          <cell r="C27">
            <v>14984.57</v>
          </cell>
          <cell r="D27">
            <v>155982193.91999999</v>
          </cell>
          <cell r="E27">
            <v>155265296.43000001</v>
          </cell>
          <cell r="F27">
            <v>14711.9</v>
          </cell>
          <cell r="G27">
            <v>272.66999999999996</v>
          </cell>
        </row>
        <row r="28">
          <cell r="A28" t="str">
            <v>17403</v>
          </cell>
          <cell r="B28" t="str">
            <v>Renton</v>
          </cell>
          <cell r="C28">
            <v>14953.456999999997</v>
          </cell>
          <cell r="D28">
            <v>158170177.94</v>
          </cell>
          <cell r="E28">
            <v>157886003.44999999</v>
          </cell>
          <cell r="F28">
            <v>14658.236999999997</v>
          </cell>
          <cell r="G28">
            <v>295.21999999999997</v>
          </cell>
        </row>
        <row r="29">
          <cell r="A29" t="str">
            <v>31006</v>
          </cell>
          <cell r="B29" t="str">
            <v>Mukilteo</v>
          </cell>
          <cell r="C29">
            <v>14939.699999999999</v>
          </cell>
          <cell r="D29">
            <v>154098308.66</v>
          </cell>
          <cell r="E29">
            <v>154957863.5</v>
          </cell>
          <cell r="F29">
            <v>14692.82</v>
          </cell>
          <cell r="G29">
            <v>246.88</v>
          </cell>
        </row>
        <row r="30">
          <cell r="A30" t="str">
            <v>34003</v>
          </cell>
          <cell r="B30" t="str">
            <v>North Thurston</v>
          </cell>
          <cell r="C30">
            <v>14364.01</v>
          </cell>
          <cell r="D30">
            <v>141507121.62</v>
          </cell>
          <cell r="E30">
            <v>142953858.03999999</v>
          </cell>
          <cell r="F30">
            <v>14084.79</v>
          </cell>
          <cell r="G30">
            <v>279.22000000000003</v>
          </cell>
        </row>
        <row r="31">
          <cell r="A31" t="str">
            <v>06119</v>
          </cell>
          <cell r="B31" t="str">
            <v>Battle Ground</v>
          </cell>
          <cell r="C31">
            <v>12740.410000000002</v>
          </cell>
          <cell r="D31">
            <v>125578182.89</v>
          </cell>
          <cell r="E31">
            <v>126664785.66</v>
          </cell>
          <cell r="F31">
            <v>12617.850000000002</v>
          </cell>
          <cell r="G31">
            <v>122.56</v>
          </cell>
        </row>
        <row r="32">
          <cell r="A32" t="str">
            <v>32356</v>
          </cell>
          <cell r="B32" t="str">
            <v>Central Valley</v>
          </cell>
          <cell r="C32">
            <v>12700.090000000002</v>
          </cell>
          <cell r="D32">
            <v>124632789.70999999</v>
          </cell>
          <cell r="E32">
            <v>123145042.61</v>
          </cell>
          <cell r="F32">
            <v>12460.310000000001</v>
          </cell>
          <cell r="G32">
            <v>239.78</v>
          </cell>
        </row>
        <row r="33">
          <cell r="A33" t="str">
            <v>27400</v>
          </cell>
          <cell r="B33" t="str">
            <v>Clover Park</v>
          </cell>
          <cell r="C33">
            <v>12214.339999999998</v>
          </cell>
          <cell r="D33">
            <v>138685293.47999999</v>
          </cell>
          <cell r="E33">
            <v>140600942.58000001</v>
          </cell>
          <cell r="F33">
            <v>11777.63</v>
          </cell>
          <cell r="G33">
            <v>436.71</v>
          </cell>
        </row>
        <row r="34">
          <cell r="A34" t="str">
            <v>03400</v>
          </cell>
          <cell r="B34" t="str">
            <v>Richland</v>
          </cell>
          <cell r="C34">
            <v>11560.500000000004</v>
          </cell>
          <cell r="D34">
            <v>106447817.72</v>
          </cell>
          <cell r="E34">
            <v>109046604.34999999</v>
          </cell>
          <cell r="F34">
            <v>11352.660000000003</v>
          </cell>
          <cell r="G34">
            <v>207.84</v>
          </cell>
        </row>
        <row r="35">
          <cell r="A35" t="str">
            <v>31025</v>
          </cell>
          <cell r="B35" t="str">
            <v>Marysville</v>
          </cell>
          <cell r="C35">
            <v>11102.930000000002</v>
          </cell>
          <cell r="D35">
            <v>118490372.04000001</v>
          </cell>
          <cell r="E35">
            <v>119292267.83</v>
          </cell>
          <cell r="F35">
            <v>10895.150000000001</v>
          </cell>
          <cell r="G35">
            <v>207.78000000000003</v>
          </cell>
        </row>
        <row r="36">
          <cell r="A36" t="str">
            <v>37501</v>
          </cell>
          <cell r="B36" t="str">
            <v>Bellingham</v>
          </cell>
          <cell r="C36">
            <v>10809.65</v>
          </cell>
          <cell r="D36">
            <v>110707866.23</v>
          </cell>
          <cell r="E36">
            <v>112415567.29000001</v>
          </cell>
          <cell r="F36">
            <v>10639.09</v>
          </cell>
          <cell r="G36">
            <v>170.56</v>
          </cell>
        </row>
        <row r="37">
          <cell r="A37" t="str">
            <v>18401</v>
          </cell>
          <cell r="B37" t="str">
            <v>Central Kitsap</v>
          </cell>
          <cell r="C37">
            <v>10789.82</v>
          </cell>
          <cell r="D37">
            <v>115007831.23999999</v>
          </cell>
          <cell r="E37">
            <v>116112154.12</v>
          </cell>
          <cell r="F37">
            <v>10535.71</v>
          </cell>
          <cell r="G37">
            <v>254.11</v>
          </cell>
        </row>
        <row r="38">
          <cell r="A38">
            <v>21</v>
          </cell>
          <cell r="C38">
            <v>322218.93700000009</v>
          </cell>
          <cell r="D38">
            <v>3317069580.8899994</v>
          </cell>
          <cell r="E38">
            <v>3328197591.5499992</v>
          </cell>
          <cell r="F38">
            <v>316327.96700000006</v>
          </cell>
          <cell r="G38">
            <v>5890.97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9801.57</v>
          </cell>
          <cell r="D40">
            <v>94710817.730000004</v>
          </cell>
          <cell r="E40">
            <v>97418869.349999994</v>
          </cell>
          <cell r="F40">
            <v>9683.9</v>
          </cell>
          <cell r="G40">
            <v>117.67</v>
          </cell>
        </row>
        <row r="41">
          <cell r="A41" t="str">
            <v>32354</v>
          </cell>
          <cell r="B41" t="str">
            <v>Mead</v>
          </cell>
          <cell r="C41">
            <v>9380.0200000000023</v>
          </cell>
          <cell r="D41">
            <v>89799507.370000005</v>
          </cell>
          <cell r="E41">
            <v>90543376.030000001</v>
          </cell>
          <cell r="F41">
            <v>9287.2400000000016</v>
          </cell>
          <cell r="G41">
            <v>92.78</v>
          </cell>
        </row>
        <row r="42">
          <cell r="A42" t="str">
            <v>18402</v>
          </cell>
          <cell r="B42" t="str">
            <v>South Kitsap</v>
          </cell>
          <cell r="C42">
            <v>9226.760000000002</v>
          </cell>
          <cell r="D42">
            <v>87913233.079999998</v>
          </cell>
          <cell r="E42">
            <v>93370914.189999998</v>
          </cell>
          <cell r="F42">
            <v>9027.6500000000015</v>
          </cell>
          <cell r="G42">
            <v>199.11</v>
          </cell>
        </row>
        <row r="43">
          <cell r="A43" t="str">
            <v>34111</v>
          </cell>
          <cell r="B43" t="str">
            <v>Olympia</v>
          </cell>
          <cell r="C43">
            <v>9131.5399999999991</v>
          </cell>
          <cell r="D43">
            <v>92227164.620000005</v>
          </cell>
          <cell r="E43">
            <v>91805935.349999994</v>
          </cell>
          <cell r="F43">
            <v>8940.98</v>
          </cell>
          <cell r="G43">
            <v>190.56</v>
          </cell>
        </row>
        <row r="44">
          <cell r="A44" t="str">
            <v>17412</v>
          </cell>
          <cell r="B44" t="str">
            <v>Shoreline</v>
          </cell>
          <cell r="C44">
            <v>9129.4340000000011</v>
          </cell>
          <cell r="D44">
            <v>92334012.700000003</v>
          </cell>
          <cell r="E44">
            <v>93975466.329999998</v>
          </cell>
          <cell r="F44">
            <v>9002.9040000000005</v>
          </cell>
          <cell r="G44">
            <v>126.53</v>
          </cell>
        </row>
        <row r="45">
          <cell r="A45" t="str">
            <v>27401</v>
          </cell>
          <cell r="B45" t="str">
            <v>Peninsula</v>
          </cell>
          <cell r="C45">
            <v>8746.869999999999</v>
          </cell>
          <cell r="D45">
            <v>86582501.329999998</v>
          </cell>
          <cell r="E45">
            <v>87301434.870000005</v>
          </cell>
          <cell r="F45">
            <v>8580.2099999999991</v>
          </cell>
          <cell r="G45">
            <v>166.66</v>
          </cell>
        </row>
        <row r="46">
          <cell r="A46" t="str">
            <v>27320</v>
          </cell>
          <cell r="B46" t="str">
            <v>Sumner</v>
          </cell>
          <cell r="C46">
            <v>8429.75</v>
          </cell>
          <cell r="D46">
            <v>86081748.930000007</v>
          </cell>
          <cell r="E46">
            <v>86380454.079999998</v>
          </cell>
          <cell r="F46">
            <v>8318.75</v>
          </cell>
          <cell r="G46">
            <v>111</v>
          </cell>
        </row>
        <row r="47">
          <cell r="A47" t="str">
            <v>31004</v>
          </cell>
          <cell r="B47" t="str">
            <v>Lake Stevens</v>
          </cell>
          <cell r="C47">
            <v>8119.4260000000004</v>
          </cell>
          <cell r="D47">
            <v>77283396.650000006</v>
          </cell>
          <cell r="E47">
            <v>75827592.829999998</v>
          </cell>
          <cell r="F47">
            <v>7981.0960000000005</v>
          </cell>
          <cell r="G47">
            <v>138.32999999999998</v>
          </cell>
        </row>
        <row r="48">
          <cell r="A48" t="str">
            <v>13161</v>
          </cell>
          <cell r="B48" t="str">
            <v>Moses Lake</v>
          </cell>
          <cell r="C48">
            <v>8048.52</v>
          </cell>
          <cell r="D48">
            <v>78951520.109999999</v>
          </cell>
          <cell r="E48">
            <v>82553954.400000006</v>
          </cell>
          <cell r="F48">
            <v>7890.96</v>
          </cell>
          <cell r="G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7808.22</v>
          </cell>
          <cell r="D49">
            <v>78722228.150000006</v>
          </cell>
          <cell r="E49">
            <v>78026632.629999995</v>
          </cell>
          <cell r="F49">
            <v>7690.67</v>
          </cell>
          <cell r="G49">
            <v>117.55</v>
          </cell>
        </row>
        <row r="50">
          <cell r="A50" t="str">
            <v>27402</v>
          </cell>
          <cell r="B50" t="str">
            <v>Franklin Pierce</v>
          </cell>
          <cell r="C50">
            <v>7546.8399999999992</v>
          </cell>
          <cell r="D50">
            <v>78835437.319999993</v>
          </cell>
          <cell r="E50">
            <v>81262244.489999995</v>
          </cell>
          <cell r="F50">
            <v>7402.5099999999993</v>
          </cell>
          <cell r="G50">
            <v>144.32999999999998</v>
          </cell>
        </row>
        <row r="51">
          <cell r="A51" t="str">
            <v>17409</v>
          </cell>
          <cell r="B51" t="str">
            <v>Tahoma</v>
          </cell>
          <cell r="C51">
            <v>7532.9800000000005</v>
          </cell>
          <cell r="D51">
            <v>71533007.209999993</v>
          </cell>
          <cell r="E51">
            <v>73262458.890000001</v>
          </cell>
          <cell r="F51">
            <v>7437.6500000000005</v>
          </cell>
          <cell r="G51">
            <v>95.33</v>
          </cell>
        </row>
        <row r="52">
          <cell r="A52" t="str">
            <v>31103</v>
          </cell>
          <cell r="B52" t="str">
            <v>Monroe</v>
          </cell>
          <cell r="C52">
            <v>6914.8700000000017</v>
          </cell>
          <cell r="D52">
            <v>64973208.909999996</v>
          </cell>
          <cell r="E52">
            <v>66510259.780000001</v>
          </cell>
          <cell r="F52">
            <v>6818.5400000000018</v>
          </cell>
          <cell r="G52">
            <v>96.33</v>
          </cell>
        </row>
        <row r="53">
          <cell r="A53" t="str">
            <v>08122</v>
          </cell>
          <cell r="B53" t="str">
            <v>Longview</v>
          </cell>
          <cell r="C53">
            <v>6649.9500000000007</v>
          </cell>
          <cell r="D53">
            <v>69110861.569999993</v>
          </cell>
          <cell r="E53">
            <v>69440784.909999996</v>
          </cell>
          <cell r="F53">
            <v>6480.8400000000011</v>
          </cell>
          <cell r="G53">
            <v>169.11</v>
          </cell>
        </row>
        <row r="54">
          <cell r="A54" t="str">
            <v>34033</v>
          </cell>
          <cell r="B54" t="str">
            <v>Tumwater</v>
          </cell>
          <cell r="C54">
            <v>6603.5900000000011</v>
          </cell>
          <cell r="D54">
            <v>63768168.530000001</v>
          </cell>
          <cell r="E54">
            <v>64208683.380000003</v>
          </cell>
          <cell r="F54">
            <v>6461.1000000000013</v>
          </cell>
          <cell r="G54">
            <v>142.49</v>
          </cell>
        </row>
        <row r="55">
          <cell r="A55" t="str">
            <v>29320</v>
          </cell>
          <cell r="B55" t="str">
            <v>Mt Vernon</v>
          </cell>
          <cell r="C55">
            <v>6565.55</v>
          </cell>
          <cell r="D55">
            <v>70361534.959999993</v>
          </cell>
          <cell r="E55">
            <v>70402890.609999999</v>
          </cell>
          <cell r="F55">
            <v>6458.77</v>
          </cell>
          <cell r="G55">
            <v>106.78</v>
          </cell>
        </row>
        <row r="56">
          <cell r="A56" t="str">
            <v>39201</v>
          </cell>
          <cell r="B56" t="str">
            <v>Sunnyside</v>
          </cell>
          <cell r="C56">
            <v>6539.6599999999989</v>
          </cell>
          <cell r="D56">
            <v>65277620.630000003</v>
          </cell>
          <cell r="E56">
            <v>67626744.120000005</v>
          </cell>
          <cell r="F56">
            <v>6431.0999999999985</v>
          </cell>
          <cell r="G56">
            <v>108.56</v>
          </cell>
        </row>
        <row r="57">
          <cell r="A57" t="str">
            <v>06117</v>
          </cell>
          <cell r="B57" t="str">
            <v>Camas</v>
          </cell>
          <cell r="C57">
            <v>6214.36</v>
          </cell>
          <cell r="D57">
            <v>57899107.979999997</v>
          </cell>
          <cell r="E57">
            <v>58179501.530000001</v>
          </cell>
          <cell r="F57">
            <v>6157.92</v>
          </cell>
          <cell r="G57">
            <v>56.44</v>
          </cell>
        </row>
        <row r="58">
          <cell r="A58" t="str">
            <v>17410</v>
          </cell>
          <cell r="B58" t="str">
            <v>Snoqualmie Valley</v>
          </cell>
          <cell r="C58">
            <v>6201.1100000000006</v>
          </cell>
          <cell r="D58">
            <v>57045539.289999999</v>
          </cell>
          <cell r="E58">
            <v>58148249.270000003</v>
          </cell>
          <cell r="F58">
            <v>6077.55</v>
          </cell>
          <cell r="G58">
            <v>123.56</v>
          </cell>
        </row>
        <row r="59">
          <cell r="A59" t="str">
            <v>36140</v>
          </cell>
          <cell r="B59" t="str">
            <v>Walla Walla</v>
          </cell>
          <cell r="C59">
            <v>6161.05</v>
          </cell>
          <cell r="D59">
            <v>64323322.840000004</v>
          </cell>
          <cell r="E59">
            <v>64180670.020000003</v>
          </cell>
          <cell r="F59">
            <v>6074.14</v>
          </cell>
          <cell r="G59">
            <v>86.91</v>
          </cell>
        </row>
        <row r="60">
          <cell r="A60" t="str">
            <v>18400</v>
          </cell>
          <cell r="B60" t="str">
            <v>North Kitsap</v>
          </cell>
          <cell r="C60">
            <v>6009.26</v>
          </cell>
          <cell r="D60">
            <v>61339994.75</v>
          </cell>
          <cell r="E60">
            <v>63070828.079999998</v>
          </cell>
          <cell r="F60">
            <v>5879.37</v>
          </cell>
          <cell r="G60">
            <v>129.88999999999999</v>
          </cell>
        </row>
        <row r="61">
          <cell r="A61" t="str">
            <v>09206</v>
          </cell>
          <cell r="B61" t="str">
            <v>Eastmont</v>
          </cell>
          <cell r="C61">
            <v>5607.5499999999993</v>
          </cell>
          <cell r="D61">
            <v>54310140.039999999</v>
          </cell>
          <cell r="E61">
            <v>56063306.549999997</v>
          </cell>
          <cell r="F61">
            <v>5520.0099999999993</v>
          </cell>
          <cell r="G61">
            <v>87.54</v>
          </cell>
        </row>
        <row r="62">
          <cell r="A62" t="str">
            <v>27083</v>
          </cell>
          <cell r="B62" t="str">
            <v>University Place</v>
          </cell>
          <cell r="C62">
            <v>5462.16</v>
          </cell>
          <cell r="D62">
            <v>53457894.780000001</v>
          </cell>
          <cell r="E62">
            <v>53994293.490000002</v>
          </cell>
          <cell r="F62">
            <v>5377.61</v>
          </cell>
          <cell r="G62">
            <v>84.55</v>
          </cell>
        </row>
        <row r="63">
          <cell r="A63" t="str">
            <v>34002</v>
          </cell>
          <cell r="B63" t="str">
            <v>Yelm</v>
          </cell>
          <cell r="C63">
            <v>5449.78</v>
          </cell>
          <cell r="D63">
            <v>52132413.170000002</v>
          </cell>
          <cell r="E63">
            <v>53568967.840000004</v>
          </cell>
          <cell r="F63">
            <v>5371.5599999999995</v>
          </cell>
          <cell r="G63">
            <v>78.22</v>
          </cell>
        </row>
        <row r="64">
          <cell r="A64" t="str">
            <v>15201</v>
          </cell>
          <cell r="B64" t="str">
            <v>Oak Harbor</v>
          </cell>
          <cell r="C64">
            <v>5402.5399999999991</v>
          </cell>
          <cell r="D64">
            <v>52966545.960000001</v>
          </cell>
          <cell r="E64">
            <v>52510216.369999997</v>
          </cell>
          <cell r="F64">
            <v>5251.4299999999994</v>
          </cell>
          <cell r="G64">
            <v>151.11000000000001</v>
          </cell>
        </row>
        <row r="65">
          <cell r="A65" t="str">
            <v>31016</v>
          </cell>
          <cell r="B65" t="str">
            <v>Arlington</v>
          </cell>
          <cell r="C65">
            <v>5236.34</v>
          </cell>
          <cell r="D65">
            <v>50986160.939999998</v>
          </cell>
          <cell r="E65">
            <v>50991265.409999996</v>
          </cell>
          <cell r="F65">
            <v>5171.57</v>
          </cell>
          <cell r="G65">
            <v>64.77</v>
          </cell>
        </row>
        <row r="66">
          <cell r="A66" t="str">
            <v>18100</v>
          </cell>
          <cell r="B66" t="str">
            <v>Bremerton</v>
          </cell>
          <cell r="C66">
            <v>5204.3399999999983</v>
          </cell>
          <cell r="D66">
            <v>54005492.07</v>
          </cell>
          <cell r="E66">
            <v>55435714.090000004</v>
          </cell>
          <cell r="F66">
            <v>5036.5599999999986</v>
          </cell>
          <cell r="G66">
            <v>167.78</v>
          </cell>
        </row>
        <row r="67">
          <cell r="A67">
            <v>27</v>
          </cell>
          <cell r="C67">
            <v>193124.03999999995</v>
          </cell>
          <cell r="D67">
            <v>1906932581.6200001</v>
          </cell>
          <cell r="E67">
            <v>1936061708.8899999</v>
          </cell>
          <cell r="F67">
            <v>189812.59000000003</v>
          </cell>
          <cell r="G67">
            <v>3311.4499999999994</v>
          </cell>
        </row>
        <row r="68">
          <cell r="A68" t="str">
            <v>3,000-4,999</v>
          </cell>
        </row>
        <row r="69">
          <cell r="A69" t="str">
            <v>24019</v>
          </cell>
          <cell r="B69" t="str">
            <v>Omak</v>
          </cell>
          <cell r="C69">
            <v>4996.8</v>
          </cell>
          <cell r="D69">
            <v>37925541.600000001</v>
          </cell>
          <cell r="E69">
            <v>40745709.009999998</v>
          </cell>
          <cell r="F69">
            <v>4941.3500000000004</v>
          </cell>
          <cell r="G69">
            <v>55.45</v>
          </cell>
        </row>
        <row r="70">
          <cell r="A70" t="str">
            <v>37502</v>
          </cell>
          <cell r="B70" t="str">
            <v>Ferndale</v>
          </cell>
          <cell r="C70">
            <v>4930.8</v>
          </cell>
          <cell r="D70">
            <v>52266820.979999997</v>
          </cell>
          <cell r="E70">
            <v>51834449.619999997</v>
          </cell>
          <cell r="F70">
            <v>4848.47</v>
          </cell>
          <cell r="G70">
            <v>82.33</v>
          </cell>
        </row>
        <row r="71">
          <cell r="A71" t="str">
            <v>08458</v>
          </cell>
          <cell r="B71" t="str">
            <v>Kelso</v>
          </cell>
          <cell r="C71">
            <v>4797.8600000000006</v>
          </cell>
          <cell r="D71">
            <v>47898125.579999998</v>
          </cell>
          <cell r="E71">
            <v>48320740.840000004</v>
          </cell>
          <cell r="F71">
            <v>4701.59</v>
          </cell>
          <cell r="G71">
            <v>96.27000000000001</v>
          </cell>
        </row>
        <row r="72">
          <cell r="A72" t="str">
            <v>39208</v>
          </cell>
          <cell r="B72" t="str">
            <v>West Valley (Yak)</v>
          </cell>
          <cell r="C72">
            <v>4781.0900000000011</v>
          </cell>
          <cell r="D72">
            <v>44849813.82</v>
          </cell>
          <cell r="E72">
            <v>45123254.649999999</v>
          </cell>
          <cell r="F72">
            <v>4712.2100000000009</v>
          </cell>
          <cell r="G72">
            <v>68.88</v>
          </cell>
        </row>
        <row r="73">
          <cell r="A73" t="str">
            <v>32361</v>
          </cell>
          <cell r="B73" t="str">
            <v>East Valley (Spok</v>
          </cell>
          <cell r="C73">
            <v>4443.0599999999995</v>
          </cell>
          <cell r="D73">
            <v>45764658.060000002</v>
          </cell>
          <cell r="E73">
            <v>47142142.25</v>
          </cell>
          <cell r="F73">
            <v>4354.62</v>
          </cell>
          <cell r="G73">
            <v>88.44</v>
          </cell>
        </row>
        <row r="74">
          <cell r="A74" t="str">
            <v>31401</v>
          </cell>
          <cell r="B74" t="str">
            <v>Stanwood</v>
          </cell>
          <cell r="C74">
            <v>4384.1999999999989</v>
          </cell>
          <cell r="D74">
            <v>44691032.68</v>
          </cell>
          <cell r="E74">
            <v>45608964.880000003</v>
          </cell>
          <cell r="F74">
            <v>4314.4199999999992</v>
          </cell>
          <cell r="G74">
            <v>69.78</v>
          </cell>
        </row>
        <row r="75">
          <cell r="A75" t="str">
            <v>17216</v>
          </cell>
          <cell r="B75" t="str">
            <v>Enumclaw</v>
          </cell>
          <cell r="C75">
            <v>4224.0700000000006</v>
          </cell>
          <cell r="D75">
            <v>43292247.009999998</v>
          </cell>
          <cell r="E75">
            <v>43021400.030000001</v>
          </cell>
          <cell r="F75">
            <v>4180.5200000000004</v>
          </cell>
          <cell r="G75">
            <v>43.55</v>
          </cell>
        </row>
        <row r="76">
          <cell r="A76" t="str">
            <v>32360</v>
          </cell>
          <cell r="B76" t="str">
            <v>Cheney</v>
          </cell>
          <cell r="C76">
            <v>4206.82</v>
          </cell>
          <cell r="D76">
            <v>41786771.869999997</v>
          </cell>
          <cell r="E76">
            <v>42700931.299999997</v>
          </cell>
          <cell r="F76">
            <v>4102.9299999999994</v>
          </cell>
          <cell r="G76">
            <v>103.89</v>
          </cell>
        </row>
        <row r="77">
          <cell r="A77" t="str">
            <v>29101</v>
          </cell>
          <cell r="B77" t="str">
            <v>Sedro Woolley</v>
          </cell>
          <cell r="C77">
            <v>4199.8100000000004</v>
          </cell>
          <cell r="D77">
            <v>42709072.600000001</v>
          </cell>
          <cell r="E77">
            <v>44159691.700000003</v>
          </cell>
          <cell r="F77">
            <v>4126.7000000000007</v>
          </cell>
          <cell r="G77">
            <v>73.11</v>
          </cell>
        </row>
        <row r="78">
          <cell r="A78" t="str">
            <v>17400</v>
          </cell>
          <cell r="B78" t="str">
            <v>Mercer Island</v>
          </cell>
          <cell r="C78">
            <v>4171.1100000000006</v>
          </cell>
          <cell r="D78">
            <v>44635177.090000004</v>
          </cell>
          <cell r="E78">
            <v>45177037.460000001</v>
          </cell>
          <cell r="F78">
            <v>4136.22</v>
          </cell>
          <cell r="G78">
            <v>34.89</v>
          </cell>
        </row>
        <row r="79">
          <cell r="A79" t="str">
            <v>23309</v>
          </cell>
          <cell r="B79" t="str">
            <v>Shelton</v>
          </cell>
          <cell r="C79">
            <v>4166.1499999999996</v>
          </cell>
          <cell r="D79">
            <v>44417360.5</v>
          </cell>
          <cell r="E79">
            <v>45969401.670000002</v>
          </cell>
          <cell r="F79">
            <v>4023.19</v>
          </cell>
          <cell r="G79">
            <v>142.96</v>
          </cell>
        </row>
        <row r="80">
          <cell r="A80" t="str">
            <v>01147</v>
          </cell>
          <cell r="B80" t="str">
            <v>Othello</v>
          </cell>
          <cell r="C80">
            <v>4047.1900000000005</v>
          </cell>
          <cell r="D80">
            <v>36941155.100000001</v>
          </cell>
          <cell r="E80">
            <v>38289147.25</v>
          </cell>
          <cell r="F80">
            <v>3919.6400000000003</v>
          </cell>
          <cell r="G80">
            <v>127.55</v>
          </cell>
        </row>
        <row r="81">
          <cell r="A81" t="str">
            <v>39202</v>
          </cell>
          <cell r="B81" t="str">
            <v>Toppenish</v>
          </cell>
          <cell r="C81">
            <v>4046.2899999999995</v>
          </cell>
          <cell r="D81">
            <v>40392516.380000003</v>
          </cell>
          <cell r="E81">
            <v>41690389.560000002</v>
          </cell>
          <cell r="F81">
            <v>3969.1799999999994</v>
          </cell>
          <cell r="G81">
            <v>77.11</v>
          </cell>
        </row>
        <row r="82">
          <cell r="A82" t="str">
            <v>05121</v>
          </cell>
          <cell r="B82" t="str">
            <v>Port Angeles</v>
          </cell>
          <cell r="C82">
            <v>3821.39</v>
          </cell>
          <cell r="D82">
            <v>39801613.390000001</v>
          </cell>
          <cell r="E82">
            <v>40091785.75</v>
          </cell>
          <cell r="F82">
            <v>3770.2799999999997</v>
          </cell>
          <cell r="G82">
            <v>51.11</v>
          </cell>
        </row>
        <row r="83">
          <cell r="A83" t="str">
            <v>18303</v>
          </cell>
          <cell r="B83" t="str">
            <v>Bainbridge</v>
          </cell>
          <cell r="C83">
            <v>3789.2200000000003</v>
          </cell>
          <cell r="D83">
            <v>38953462.509999998</v>
          </cell>
          <cell r="E83">
            <v>38006988.170000002</v>
          </cell>
          <cell r="F83">
            <v>3740.2200000000003</v>
          </cell>
          <cell r="G83">
            <v>49</v>
          </cell>
        </row>
        <row r="84">
          <cell r="A84" t="str">
            <v>32363</v>
          </cell>
          <cell r="B84" t="str">
            <v>West Valley (Spok</v>
          </cell>
          <cell r="C84">
            <v>3752.51</v>
          </cell>
          <cell r="D84">
            <v>39457034.810000002</v>
          </cell>
          <cell r="E84">
            <v>39706482.579999998</v>
          </cell>
          <cell r="F84">
            <v>3690.4</v>
          </cell>
          <cell r="G84">
            <v>62.11</v>
          </cell>
        </row>
        <row r="85">
          <cell r="A85" t="str">
            <v>29100</v>
          </cell>
          <cell r="B85" t="str">
            <v>Burlington Edison</v>
          </cell>
          <cell r="C85">
            <v>3694.5800000000004</v>
          </cell>
          <cell r="D85">
            <v>38511240.909999996</v>
          </cell>
          <cell r="E85">
            <v>39680142.259999998</v>
          </cell>
          <cell r="F85">
            <v>3647.03</v>
          </cell>
          <cell r="G85">
            <v>47.55</v>
          </cell>
        </row>
        <row r="86">
          <cell r="A86" t="str">
            <v>21401</v>
          </cell>
          <cell r="B86" t="str">
            <v>Centralia</v>
          </cell>
          <cell r="C86">
            <v>3608.7499999999991</v>
          </cell>
          <cell r="D86">
            <v>35965116.159999996</v>
          </cell>
          <cell r="E86">
            <v>36944820.960000001</v>
          </cell>
          <cell r="F86">
            <v>3506.8599999999992</v>
          </cell>
          <cell r="G86">
            <v>101.89</v>
          </cell>
        </row>
        <row r="87">
          <cell r="A87" t="str">
            <v>39200</v>
          </cell>
          <cell r="B87" t="str">
            <v>Grandview</v>
          </cell>
          <cell r="C87">
            <v>3578.3399999999997</v>
          </cell>
          <cell r="D87">
            <v>34794121.619999997</v>
          </cell>
          <cell r="E87">
            <v>34728620.780000001</v>
          </cell>
          <cell r="F87">
            <v>3532.45</v>
          </cell>
          <cell r="G87">
            <v>45.89</v>
          </cell>
        </row>
        <row r="88">
          <cell r="A88" t="str">
            <v>27416</v>
          </cell>
          <cell r="B88" t="str">
            <v>White River</v>
          </cell>
          <cell r="C88">
            <v>3442.87</v>
          </cell>
          <cell r="D88">
            <v>35015827.539999999</v>
          </cell>
          <cell r="E88">
            <v>35621955.369999997</v>
          </cell>
          <cell r="F88">
            <v>3400.8199999999997</v>
          </cell>
          <cell r="G88">
            <v>42.05</v>
          </cell>
        </row>
        <row r="89">
          <cell r="A89" t="str">
            <v>27417</v>
          </cell>
          <cell r="B89" t="str">
            <v>Fife</v>
          </cell>
          <cell r="C89">
            <v>3437.58</v>
          </cell>
          <cell r="D89">
            <v>34516194.189999998</v>
          </cell>
          <cell r="E89">
            <v>34936733.82</v>
          </cell>
          <cell r="F89">
            <v>3381.46</v>
          </cell>
          <cell r="G89">
            <v>56.120000000000005</v>
          </cell>
        </row>
        <row r="90">
          <cell r="A90" t="str">
            <v>39119</v>
          </cell>
          <cell r="B90" t="str">
            <v>Selah</v>
          </cell>
          <cell r="C90">
            <v>3411.5399999999995</v>
          </cell>
          <cell r="D90">
            <v>33161511.960000001</v>
          </cell>
          <cell r="E90">
            <v>34023711.710000001</v>
          </cell>
          <cell r="F90">
            <v>3366.3199999999997</v>
          </cell>
          <cell r="G90">
            <v>45.22</v>
          </cell>
        </row>
        <row r="91">
          <cell r="A91" t="str">
            <v>39207</v>
          </cell>
          <cell r="B91" t="str">
            <v>Wapato</v>
          </cell>
          <cell r="C91">
            <v>3393.4999999999995</v>
          </cell>
          <cell r="D91">
            <v>35942755.549999997</v>
          </cell>
          <cell r="E91">
            <v>35189643.659999996</v>
          </cell>
          <cell r="F91">
            <v>3327.2799999999997</v>
          </cell>
          <cell r="G91">
            <v>66.22</v>
          </cell>
        </row>
        <row r="92">
          <cell r="A92" t="str">
            <v>27001</v>
          </cell>
          <cell r="B92" t="str">
            <v>Steilacoom Hist.</v>
          </cell>
          <cell r="C92">
            <v>3346.2340000000004</v>
          </cell>
          <cell r="D92">
            <v>29350823.079999998</v>
          </cell>
          <cell r="E92">
            <v>28868377.210000001</v>
          </cell>
          <cell r="F92">
            <v>3284.2340000000004</v>
          </cell>
          <cell r="G92">
            <v>62</v>
          </cell>
        </row>
        <row r="93">
          <cell r="A93" t="str">
            <v>14005</v>
          </cell>
          <cell r="B93" t="str">
            <v>Aberdeen</v>
          </cell>
          <cell r="C93">
            <v>3275.96</v>
          </cell>
          <cell r="D93">
            <v>37244300.270000003</v>
          </cell>
          <cell r="E93">
            <v>37409274.479999997</v>
          </cell>
          <cell r="F93">
            <v>3184.19</v>
          </cell>
          <cell r="G93">
            <v>91.77</v>
          </cell>
        </row>
        <row r="94">
          <cell r="A94" t="str">
            <v>05402</v>
          </cell>
          <cell r="B94" t="str">
            <v>Quillayute Valley</v>
          </cell>
          <cell r="C94">
            <v>3184.1300000000006</v>
          </cell>
          <cell r="D94">
            <v>25210119.949999999</v>
          </cell>
          <cell r="E94">
            <v>25383639.73</v>
          </cell>
          <cell r="F94">
            <v>3167.8000000000006</v>
          </cell>
          <cell r="G94">
            <v>16.330000000000002</v>
          </cell>
        </row>
        <row r="95">
          <cell r="A95" t="str">
            <v>17407</v>
          </cell>
          <cell r="B95" t="str">
            <v>Riverview</v>
          </cell>
          <cell r="C95">
            <v>3180.6999999999994</v>
          </cell>
          <cell r="D95">
            <v>30869964.600000001</v>
          </cell>
          <cell r="E95">
            <v>31102724.27</v>
          </cell>
          <cell r="F95">
            <v>3142.9299999999994</v>
          </cell>
          <cell r="G95">
            <v>37.770000000000003</v>
          </cell>
        </row>
        <row r="96">
          <cell r="A96" t="str">
            <v>06112</v>
          </cell>
          <cell r="B96" t="str">
            <v>Washougal</v>
          </cell>
          <cell r="C96">
            <v>3075.22</v>
          </cell>
          <cell r="D96">
            <v>29211347.82</v>
          </cell>
          <cell r="E96">
            <v>30087232.079999998</v>
          </cell>
          <cell r="F96">
            <v>3044</v>
          </cell>
          <cell r="G96">
            <v>31.22</v>
          </cell>
        </row>
        <row r="97">
          <cell r="A97" t="str">
            <v>39090</v>
          </cell>
          <cell r="B97" t="str">
            <v>East Valley (Yak)</v>
          </cell>
          <cell r="C97">
            <v>3010.54</v>
          </cell>
          <cell r="D97">
            <v>29894617.699999999</v>
          </cell>
          <cell r="E97">
            <v>29465303.02</v>
          </cell>
          <cell r="F97">
            <v>2974.7599999999998</v>
          </cell>
          <cell r="G97">
            <v>35.78</v>
          </cell>
        </row>
        <row r="98">
          <cell r="A98">
            <v>29</v>
          </cell>
          <cell r="C98">
            <v>112398.31399999998</v>
          </cell>
          <cell r="D98">
            <v>1115470345.3299999</v>
          </cell>
          <cell r="E98">
            <v>1131030696.0700002</v>
          </cell>
          <cell r="F98">
            <v>110492.07399999999</v>
          </cell>
          <cell r="G98">
            <v>1906.2399999999998</v>
          </cell>
        </row>
        <row r="99">
          <cell r="A99" t="str">
            <v>2,000-2,999</v>
          </cell>
        </row>
        <row r="100">
          <cell r="A100" t="str">
            <v>19401</v>
          </cell>
          <cell r="B100" t="str">
            <v>Ellensburg</v>
          </cell>
          <cell r="C100">
            <v>2989.6200000000003</v>
          </cell>
          <cell r="D100">
            <v>28393952.899999999</v>
          </cell>
          <cell r="E100">
            <v>29663670.98</v>
          </cell>
          <cell r="F100">
            <v>2935.9600000000005</v>
          </cell>
          <cell r="G100">
            <v>53.66</v>
          </cell>
        </row>
        <row r="101">
          <cell r="A101" t="str">
            <v>17406</v>
          </cell>
          <cell r="B101" t="str">
            <v>Tukwila</v>
          </cell>
          <cell r="C101">
            <v>2953.13</v>
          </cell>
          <cell r="D101">
            <v>34582932</v>
          </cell>
          <cell r="E101">
            <v>35475615.810000002</v>
          </cell>
          <cell r="F101">
            <v>2909.02</v>
          </cell>
          <cell r="G101">
            <v>44.11</v>
          </cell>
        </row>
        <row r="102">
          <cell r="A102" t="str">
            <v>21302</v>
          </cell>
          <cell r="B102" t="str">
            <v>Chehalis</v>
          </cell>
          <cell r="C102">
            <v>2942.1700000000005</v>
          </cell>
          <cell r="D102">
            <v>31308093.620000001</v>
          </cell>
          <cell r="E102">
            <v>31402769.149999999</v>
          </cell>
          <cell r="F102">
            <v>2723.8700000000003</v>
          </cell>
          <cell r="G102">
            <v>218.3</v>
          </cell>
        </row>
        <row r="103">
          <cell r="A103" t="str">
            <v>03116</v>
          </cell>
          <cell r="B103" t="str">
            <v>Prosser</v>
          </cell>
          <cell r="C103">
            <v>2816.5300000000007</v>
          </cell>
          <cell r="D103">
            <v>29873424.609999999</v>
          </cell>
          <cell r="E103">
            <v>29135586.59</v>
          </cell>
          <cell r="F103">
            <v>2773.8600000000006</v>
          </cell>
          <cell r="G103">
            <v>42.67</v>
          </cell>
        </row>
        <row r="104">
          <cell r="A104" t="str">
            <v>13144</v>
          </cell>
          <cell r="B104" t="str">
            <v>Quincy</v>
          </cell>
          <cell r="C104">
            <v>2783.4800000000005</v>
          </cell>
          <cell r="D104">
            <v>30006542.100000001</v>
          </cell>
          <cell r="E104">
            <v>30107330.329999998</v>
          </cell>
          <cell r="F104">
            <v>2729.2500000000005</v>
          </cell>
          <cell r="G104">
            <v>54.230000000000004</v>
          </cell>
        </row>
        <row r="105">
          <cell r="A105" t="str">
            <v>37504</v>
          </cell>
          <cell r="B105" t="str">
            <v>Lynden</v>
          </cell>
          <cell r="C105">
            <v>2768.6099999999997</v>
          </cell>
          <cell r="D105">
            <v>26095906.84</v>
          </cell>
          <cell r="E105">
            <v>26602693.640000001</v>
          </cell>
          <cell r="F105">
            <v>2706.0499999999997</v>
          </cell>
          <cell r="G105">
            <v>62.56</v>
          </cell>
        </row>
        <row r="106">
          <cell r="A106" t="str">
            <v>05323</v>
          </cell>
          <cell r="B106" t="str">
            <v>Sequim</v>
          </cell>
          <cell r="C106">
            <v>2742.1299999999997</v>
          </cell>
          <cell r="D106">
            <v>26512617.440000001</v>
          </cell>
          <cell r="E106">
            <v>26699565.98</v>
          </cell>
          <cell r="F106">
            <v>2689.1299999999997</v>
          </cell>
          <cell r="G106">
            <v>53</v>
          </cell>
        </row>
        <row r="107">
          <cell r="A107" t="str">
            <v>29103</v>
          </cell>
          <cell r="B107" t="str">
            <v>Anacortes</v>
          </cell>
          <cell r="C107">
            <v>2654.34</v>
          </cell>
          <cell r="D107">
            <v>27544271.670000002</v>
          </cell>
          <cell r="E107">
            <v>26587305.09</v>
          </cell>
          <cell r="F107">
            <v>2609.0100000000002</v>
          </cell>
          <cell r="G107">
            <v>45.33</v>
          </cell>
        </row>
        <row r="108">
          <cell r="A108" t="str">
            <v>02250</v>
          </cell>
          <cell r="B108" t="str">
            <v>Clarkston</v>
          </cell>
          <cell r="C108">
            <v>2643.64</v>
          </cell>
          <cell r="D108">
            <v>27263839.960000001</v>
          </cell>
          <cell r="E108">
            <v>27282403.649999999</v>
          </cell>
          <cell r="F108">
            <v>2600.9699999999998</v>
          </cell>
          <cell r="G108">
            <v>42.67</v>
          </cell>
        </row>
        <row r="109">
          <cell r="A109" t="str">
            <v>32414</v>
          </cell>
          <cell r="B109" t="str">
            <v>Deer Park</v>
          </cell>
          <cell r="C109">
            <v>2525.7800000000002</v>
          </cell>
          <cell r="D109">
            <v>22354454.210000001</v>
          </cell>
          <cell r="E109">
            <v>23617094.809999999</v>
          </cell>
          <cell r="F109">
            <v>2491.8900000000003</v>
          </cell>
          <cell r="G109">
            <v>33.89</v>
          </cell>
        </row>
        <row r="110">
          <cell r="A110" t="str">
            <v>38267</v>
          </cell>
          <cell r="B110" t="str">
            <v>Pullman</v>
          </cell>
          <cell r="C110">
            <v>2475.5699999999997</v>
          </cell>
          <cell r="D110">
            <v>22268984.68</v>
          </cell>
          <cell r="E110">
            <v>22798455.600000001</v>
          </cell>
          <cell r="F110">
            <v>2403.6799999999998</v>
          </cell>
          <cell r="G110">
            <v>71.89</v>
          </cell>
        </row>
        <row r="111">
          <cell r="A111" t="str">
            <v>13165</v>
          </cell>
          <cell r="B111" t="str">
            <v>Ephrata</v>
          </cell>
          <cell r="C111">
            <v>2358.6800000000003</v>
          </cell>
          <cell r="D111">
            <v>22226068.960000001</v>
          </cell>
          <cell r="E111">
            <v>23911889.300000001</v>
          </cell>
          <cell r="F111">
            <v>2316.17</v>
          </cell>
          <cell r="G111">
            <v>42.510000000000005</v>
          </cell>
        </row>
        <row r="112">
          <cell r="A112" t="str">
            <v>27344</v>
          </cell>
          <cell r="B112" t="str">
            <v>Orting</v>
          </cell>
          <cell r="C112">
            <v>2266.4699999999998</v>
          </cell>
          <cell r="D112">
            <v>21361463.379999999</v>
          </cell>
          <cell r="E112">
            <v>21325299.789999999</v>
          </cell>
          <cell r="F112">
            <v>2236.9199999999996</v>
          </cell>
          <cell r="G112">
            <v>29.549999999999997</v>
          </cell>
        </row>
        <row r="113">
          <cell r="A113" t="str">
            <v>08404</v>
          </cell>
          <cell r="B113" t="str">
            <v>Woodland</v>
          </cell>
          <cell r="C113">
            <v>2252.37</v>
          </cell>
          <cell r="D113">
            <v>23344193.280000001</v>
          </cell>
          <cell r="E113">
            <v>23832010.940000001</v>
          </cell>
          <cell r="F113">
            <v>2232.48</v>
          </cell>
          <cell r="G113">
            <v>19.89</v>
          </cell>
        </row>
        <row r="114">
          <cell r="A114" t="str">
            <v>31306</v>
          </cell>
          <cell r="B114" t="str">
            <v>Lakewood</v>
          </cell>
          <cell r="C114">
            <v>2243.5200000000004</v>
          </cell>
          <cell r="D114">
            <v>22690526.489999998</v>
          </cell>
          <cell r="E114">
            <v>22852758.010000002</v>
          </cell>
          <cell r="F114">
            <v>2215.7400000000002</v>
          </cell>
          <cell r="G114">
            <v>27.78</v>
          </cell>
        </row>
        <row r="115">
          <cell r="A115" t="str">
            <v>13073</v>
          </cell>
          <cell r="B115" t="str">
            <v>Wahluke</v>
          </cell>
          <cell r="C115">
            <v>2217.7800000000007</v>
          </cell>
          <cell r="D115">
            <v>22277719.09</v>
          </cell>
          <cell r="E115">
            <v>23394615.25</v>
          </cell>
          <cell r="F115">
            <v>2183.6700000000005</v>
          </cell>
          <cell r="G115">
            <v>34.11</v>
          </cell>
        </row>
        <row r="116">
          <cell r="A116" t="str">
            <v>34401</v>
          </cell>
          <cell r="B116" t="str">
            <v>Rochester</v>
          </cell>
          <cell r="C116">
            <v>2213.4299999999998</v>
          </cell>
          <cell r="D116">
            <v>22299250.050000001</v>
          </cell>
          <cell r="E116">
            <v>22418485.309999999</v>
          </cell>
          <cell r="F116">
            <v>2172.6499999999996</v>
          </cell>
          <cell r="G116">
            <v>40.78</v>
          </cell>
        </row>
        <row r="117">
          <cell r="A117" t="str">
            <v>23403</v>
          </cell>
          <cell r="B117" t="str">
            <v>North Mason</v>
          </cell>
          <cell r="C117">
            <v>2086.87</v>
          </cell>
          <cell r="D117">
            <v>20812508.469999999</v>
          </cell>
          <cell r="E117">
            <v>20954437.359999999</v>
          </cell>
          <cell r="F117">
            <v>2026.54</v>
          </cell>
          <cell r="G117">
            <v>60.33</v>
          </cell>
        </row>
        <row r="118">
          <cell r="A118" t="str">
            <v>11051</v>
          </cell>
          <cell r="B118" t="str">
            <v>North Franklin</v>
          </cell>
          <cell r="C118">
            <v>2085.36</v>
          </cell>
          <cell r="D118">
            <v>20999510.18</v>
          </cell>
          <cell r="E118">
            <v>21743694.420000002</v>
          </cell>
          <cell r="F118">
            <v>2037.2700000000002</v>
          </cell>
          <cell r="G118">
            <v>48.09</v>
          </cell>
        </row>
        <row r="119">
          <cell r="A119" t="str">
            <v>37503</v>
          </cell>
          <cell r="B119" t="str">
            <v>Blaine</v>
          </cell>
          <cell r="C119">
            <v>2083.4299999999998</v>
          </cell>
          <cell r="D119">
            <v>22319028.149999999</v>
          </cell>
          <cell r="E119">
            <v>22864933.649999999</v>
          </cell>
          <cell r="F119">
            <v>2030.1</v>
          </cell>
          <cell r="G119">
            <v>53.33</v>
          </cell>
        </row>
        <row r="120">
          <cell r="A120" t="str">
            <v>06122</v>
          </cell>
          <cell r="B120" t="str">
            <v>Ridgefield</v>
          </cell>
          <cell r="C120">
            <v>2071.0099999999998</v>
          </cell>
          <cell r="D120">
            <v>18798200.440000001</v>
          </cell>
          <cell r="E120">
            <v>18177772.18</v>
          </cell>
          <cell r="F120">
            <v>2071.0099999999998</v>
          </cell>
          <cell r="G120">
            <v>0</v>
          </cell>
        </row>
        <row r="121">
          <cell r="A121" t="str">
            <v>31332</v>
          </cell>
          <cell r="B121" t="str">
            <v>Granite Falls</v>
          </cell>
          <cell r="C121">
            <v>2057.5380000000005</v>
          </cell>
          <cell r="D121">
            <v>20236230</v>
          </cell>
          <cell r="E121">
            <v>20258721.800000001</v>
          </cell>
          <cell r="F121">
            <v>2035.6480000000004</v>
          </cell>
          <cell r="G121">
            <v>21.89</v>
          </cell>
        </row>
        <row r="122">
          <cell r="A122">
            <v>22</v>
          </cell>
          <cell r="C122">
            <v>54231.458000000013</v>
          </cell>
          <cell r="D122">
            <v>543569718.51999998</v>
          </cell>
          <cell r="E122">
            <v>551107109.63999999</v>
          </cell>
          <cell r="F122">
            <v>53130.887999999999</v>
          </cell>
          <cell r="G122">
            <v>1100.57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1904.2199999999998</v>
          </cell>
          <cell r="D124">
            <v>20249071.129999999</v>
          </cell>
          <cell r="E124">
            <v>19712527.850000001</v>
          </cell>
          <cell r="F124">
            <v>1877.11</v>
          </cell>
          <cell r="G124">
            <v>27.11</v>
          </cell>
        </row>
        <row r="125">
          <cell r="A125" t="str">
            <v>33115</v>
          </cell>
          <cell r="B125" t="str">
            <v>Colville</v>
          </cell>
          <cell r="C125">
            <v>1840.9700000000003</v>
          </cell>
          <cell r="D125">
            <v>18719443.48</v>
          </cell>
          <cell r="E125">
            <v>18883662.629999999</v>
          </cell>
          <cell r="F125">
            <v>1801.4200000000003</v>
          </cell>
          <cell r="G125">
            <v>39.549999999999997</v>
          </cell>
        </row>
        <row r="126">
          <cell r="A126" t="str">
            <v>06098</v>
          </cell>
          <cell r="B126" t="str">
            <v>Hockinson</v>
          </cell>
          <cell r="C126">
            <v>1832.35</v>
          </cell>
          <cell r="D126">
            <v>16865603.760000002</v>
          </cell>
          <cell r="E126">
            <v>17380249.02</v>
          </cell>
          <cell r="F126">
            <v>1818.6799999999998</v>
          </cell>
          <cell r="G126">
            <v>13.67</v>
          </cell>
        </row>
        <row r="127">
          <cell r="A127" t="str">
            <v>32326</v>
          </cell>
          <cell r="B127" t="str">
            <v>Medical Lake</v>
          </cell>
          <cell r="C127">
            <v>1830.8699999999997</v>
          </cell>
          <cell r="D127">
            <v>18734720.030000001</v>
          </cell>
          <cell r="E127">
            <v>18600176.27</v>
          </cell>
          <cell r="F127">
            <v>1787.5399999999997</v>
          </cell>
          <cell r="G127">
            <v>43.33</v>
          </cell>
        </row>
        <row r="128">
          <cell r="A128" t="str">
            <v>37507</v>
          </cell>
          <cell r="B128" t="str">
            <v>Mount Baker</v>
          </cell>
          <cell r="C128">
            <v>1826.3899999999999</v>
          </cell>
          <cell r="D128">
            <v>21589520.960000001</v>
          </cell>
          <cell r="E128">
            <v>21500911.510000002</v>
          </cell>
          <cell r="F128">
            <v>1782.7299999999998</v>
          </cell>
          <cell r="G128">
            <v>43.66</v>
          </cell>
        </row>
        <row r="129">
          <cell r="A129" t="str">
            <v>27404</v>
          </cell>
          <cell r="B129" t="str">
            <v>Eatonville</v>
          </cell>
          <cell r="C129">
            <v>1806.8700000000001</v>
          </cell>
          <cell r="D129">
            <v>18315459.449999999</v>
          </cell>
          <cell r="E129">
            <v>18182737.93</v>
          </cell>
          <cell r="F129">
            <v>1782.98</v>
          </cell>
          <cell r="G129">
            <v>23.89</v>
          </cell>
        </row>
        <row r="130">
          <cell r="A130" t="str">
            <v>37505</v>
          </cell>
          <cell r="B130" t="str">
            <v>Meridian</v>
          </cell>
          <cell r="C130">
            <v>1722.5200000000004</v>
          </cell>
          <cell r="D130">
            <v>16818360.82</v>
          </cell>
          <cell r="E130">
            <v>17571450.210000001</v>
          </cell>
          <cell r="F130">
            <v>1683.9600000000005</v>
          </cell>
          <cell r="G130">
            <v>38.56</v>
          </cell>
        </row>
        <row r="131">
          <cell r="A131" t="str">
            <v>14028</v>
          </cell>
          <cell r="B131" t="str">
            <v>Hoquiam</v>
          </cell>
          <cell r="C131">
            <v>1680.53</v>
          </cell>
          <cell r="D131">
            <v>17867686.510000002</v>
          </cell>
          <cell r="E131">
            <v>18742055.77</v>
          </cell>
          <cell r="F131">
            <v>1655.08</v>
          </cell>
          <cell r="G131">
            <v>25.45</v>
          </cell>
        </row>
        <row r="132">
          <cell r="A132" t="str">
            <v>13160</v>
          </cell>
          <cell r="B132" t="str">
            <v>Royal</v>
          </cell>
          <cell r="C132">
            <v>1597.54</v>
          </cell>
          <cell r="D132">
            <v>14935380.25</v>
          </cell>
          <cell r="E132">
            <v>15886705.939999999</v>
          </cell>
          <cell r="F132">
            <v>1574.8799999999999</v>
          </cell>
          <cell r="G132">
            <v>22.659999999999997</v>
          </cell>
        </row>
        <row r="133">
          <cell r="A133" t="str">
            <v>37506</v>
          </cell>
          <cell r="B133" t="str">
            <v>Nooksack Valley</v>
          </cell>
          <cell r="C133">
            <v>1556.9499999999998</v>
          </cell>
          <cell r="D133">
            <v>17502466.870000001</v>
          </cell>
          <cell r="E133">
            <v>17767264.98</v>
          </cell>
          <cell r="F133">
            <v>1517.62</v>
          </cell>
          <cell r="G133">
            <v>39.33</v>
          </cell>
        </row>
        <row r="134">
          <cell r="A134" t="str">
            <v>06101</v>
          </cell>
          <cell r="B134" t="str">
            <v>Lacenter</v>
          </cell>
          <cell r="C134">
            <v>1542.33</v>
          </cell>
          <cell r="D134">
            <v>14242640.220000001</v>
          </cell>
          <cell r="E134">
            <v>14150346.060000001</v>
          </cell>
          <cell r="F134">
            <v>1542.33</v>
          </cell>
          <cell r="G134">
            <v>0</v>
          </cell>
        </row>
        <row r="135">
          <cell r="A135" t="str">
            <v>14068</v>
          </cell>
          <cell r="B135" t="str">
            <v>Elma</v>
          </cell>
          <cell r="C135">
            <v>1540.0400000000002</v>
          </cell>
          <cell r="D135">
            <v>15656002.82</v>
          </cell>
          <cell r="E135">
            <v>16453229.130000001</v>
          </cell>
          <cell r="F135">
            <v>1507.15</v>
          </cell>
          <cell r="G135">
            <v>32.89</v>
          </cell>
        </row>
        <row r="136">
          <cell r="A136" t="str">
            <v>39204</v>
          </cell>
          <cell r="B136" t="str">
            <v>Granger</v>
          </cell>
          <cell r="C136">
            <v>1508.76</v>
          </cell>
          <cell r="D136">
            <v>15845512.24</v>
          </cell>
          <cell r="E136">
            <v>16204819.710000001</v>
          </cell>
          <cell r="F136">
            <v>1481.2</v>
          </cell>
          <cell r="G136">
            <v>27.560000000000002</v>
          </cell>
        </row>
        <row r="137">
          <cell r="A137" t="str">
            <v>32416</v>
          </cell>
          <cell r="B137" t="str">
            <v>Riverside</v>
          </cell>
          <cell r="C137">
            <v>1504.0000000000002</v>
          </cell>
          <cell r="D137">
            <v>16578783.84</v>
          </cell>
          <cell r="E137">
            <v>16759854.109999999</v>
          </cell>
          <cell r="F137">
            <v>1483.1100000000001</v>
          </cell>
          <cell r="G137">
            <v>20.89</v>
          </cell>
        </row>
        <row r="138">
          <cell r="A138" t="str">
            <v>17402</v>
          </cell>
          <cell r="B138" t="str">
            <v>Vashon Island</v>
          </cell>
          <cell r="C138">
            <v>1502.98</v>
          </cell>
          <cell r="D138">
            <v>16283019.18</v>
          </cell>
          <cell r="E138">
            <v>16288159.140000001</v>
          </cell>
          <cell r="F138">
            <v>1487.54</v>
          </cell>
          <cell r="G138">
            <v>15.44</v>
          </cell>
        </row>
        <row r="139">
          <cell r="A139" t="str">
            <v>32325</v>
          </cell>
          <cell r="B139" t="str">
            <v>Nine Mile Falls</v>
          </cell>
          <cell r="C139">
            <v>1482.2599999999998</v>
          </cell>
          <cell r="D139">
            <v>14662330.960000001</v>
          </cell>
          <cell r="E139">
            <v>14629162.220000001</v>
          </cell>
          <cell r="F139">
            <v>1458.8099999999997</v>
          </cell>
          <cell r="G139">
            <v>23.450000000000003</v>
          </cell>
        </row>
        <row r="140">
          <cell r="A140" t="str">
            <v>04222</v>
          </cell>
          <cell r="B140" t="str">
            <v>Cashmere</v>
          </cell>
          <cell r="C140">
            <v>1460.7199999999998</v>
          </cell>
          <cell r="D140">
            <v>14335117.720000001</v>
          </cell>
          <cell r="E140">
            <v>14434374.1</v>
          </cell>
          <cell r="F140">
            <v>1441.0499999999997</v>
          </cell>
          <cell r="G140">
            <v>19.670000000000002</v>
          </cell>
        </row>
        <row r="141">
          <cell r="A141" t="str">
            <v>03052</v>
          </cell>
          <cell r="B141" t="str">
            <v>Kiona Benton</v>
          </cell>
          <cell r="C141">
            <v>1456.37</v>
          </cell>
          <cell r="D141">
            <v>15347487.359999999</v>
          </cell>
          <cell r="E141">
            <v>15657338.810000001</v>
          </cell>
          <cell r="F141">
            <v>1424.9199999999998</v>
          </cell>
          <cell r="G141">
            <v>31.450000000000003</v>
          </cell>
        </row>
        <row r="142">
          <cell r="A142" t="str">
            <v>27343</v>
          </cell>
          <cell r="B142" t="str">
            <v>Dieringer</v>
          </cell>
          <cell r="C142">
            <v>1446.45</v>
          </cell>
          <cell r="D142">
            <v>15459120.65</v>
          </cell>
          <cell r="E142">
            <v>15570405.439999999</v>
          </cell>
          <cell r="F142">
            <v>1419.23</v>
          </cell>
          <cell r="G142">
            <v>27.22</v>
          </cell>
        </row>
        <row r="143">
          <cell r="A143" t="str">
            <v>15206</v>
          </cell>
          <cell r="B143" t="str">
            <v>South Whidbey</v>
          </cell>
          <cell r="C143">
            <v>1422.95</v>
          </cell>
          <cell r="D143">
            <v>15191087.49</v>
          </cell>
          <cell r="E143">
            <v>15055536.4</v>
          </cell>
          <cell r="F143">
            <v>1407.95</v>
          </cell>
          <cell r="G143">
            <v>15</v>
          </cell>
        </row>
        <row r="144">
          <cell r="A144" t="str">
            <v>04129</v>
          </cell>
          <cell r="B144" t="str">
            <v>Lake Chelan</v>
          </cell>
          <cell r="C144">
            <v>1403.1899999999998</v>
          </cell>
          <cell r="D144">
            <v>15840208.41</v>
          </cell>
          <cell r="E144">
            <v>15812116.34</v>
          </cell>
          <cell r="F144">
            <v>1379.2999999999997</v>
          </cell>
          <cell r="G144">
            <v>23.89</v>
          </cell>
        </row>
        <row r="145">
          <cell r="A145" t="str">
            <v>04228</v>
          </cell>
          <cell r="B145" t="str">
            <v>Cascade</v>
          </cell>
          <cell r="C145">
            <v>1350.5609999999999</v>
          </cell>
          <cell r="D145">
            <v>12388245.029999999</v>
          </cell>
          <cell r="E145">
            <v>13103805.109999999</v>
          </cell>
          <cell r="F145">
            <v>1337.451</v>
          </cell>
          <cell r="G145">
            <v>13.11</v>
          </cell>
        </row>
        <row r="146">
          <cell r="A146" t="str">
            <v>39003</v>
          </cell>
          <cell r="B146" t="str">
            <v>Naches Valley</v>
          </cell>
          <cell r="C146">
            <v>1325.1000000000001</v>
          </cell>
          <cell r="D146">
            <v>13062770.380000001</v>
          </cell>
          <cell r="E146">
            <v>13107586.380000001</v>
          </cell>
          <cell r="F146">
            <v>1317.9900000000002</v>
          </cell>
          <cell r="G146">
            <v>7.1099999999999994</v>
          </cell>
        </row>
        <row r="147">
          <cell r="A147" t="str">
            <v>39205</v>
          </cell>
          <cell r="B147" t="str">
            <v>Zillah</v>
          </cell>
          <cell r="C147">
            <v>1308.9100000000001</v>
          </cell>
          <cell r="D147">
            <v>12017537.59</v>
          </cell>
          <cell r="E147">
            <v>12109989.93</v>
          </cell>
          <cell r="F147">
            <v>1295.3500000000001</v>
          </cell>
          <cell r="G147">
            <v>13.559999999999999</v>
          </cell>
        </row>
        <row r="148">
          <cell r="A148" t="str">
            <v>08401</v>
          </cell>
          <cell r="B148" t="str">
            <v>Castle Rock</v>
          </cell>
          <cell r="C148">
            <v>1291.94</v>
          </cell>
          <cell r="D148">
            <v>12318980.869999999</v>
          </cell>
          <cell r="E148">
            <v>13012310.82</v>
          </cell>
          <cell r="F148">
            <v>1275.3900000000001</v>
          </cell>
          <cell r="G148">
            <v>16.55</v>
          </cell>
        </row>
        <row r="149">
          <cell r="A149" t="str">
            <v>14066</v>
          </cell>
          <cell r="B149" t="str">
            <v>Montesano</v>
          </cell>
          <cell r="C149">
            <v>1256.2000000000003</v>
          </cell>
          <cell r="D149">
            <v>12347307.16</v>
          </cell>
          <cell r="E149">
            <v>12591655.66</v>
          </cell>
          <cell r="F149">
            <v>1224.3100000000002</v>
          </cell>
          <cell r="G149">
            <v>31.89</v>
          </cell>
        </row>
        <row r="150">
          <cell r="A150" t="str">
            <v>20405</v>
          </cell>
          <cell r="B150" t="str">
            <v>White Salmon</v>
          </cell>
          <cell r="C150">
            <v>1244.7300000000002</v>
          </cell>
          <cell r="D150">
            <v>13370465.77</v>
          </cell>
          <cell r="E150">
            <v>13474242.810000001</v>
          </cell>
          <cell r="F150">
            <v>1244.7300000000002</v>
          </cell>
          <cell r="G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1216.4800000000002</v>
          </cell>
          <cell r="D151">
            <v>12742663.369999999</v>
          </cell>
          <cell r="E151">
            <v>12776127.51</v>
          </cell>
          <cell r="F151">
            <v>1189.8100000000002</v>
          </cell>
          <cell r="G151">
            <v>26.669999999999998</v>
          </cell>
        </row>
        <row r="152">
          <cell r="A152" t="str">
            <v>16050</v>
          </cell>
          <cell r="B152" t="str">
            <v>Port Townsend</v>
          </cell>
          <cell r="C152">
            <v>1215.9100000000001</v>
          </cell>
          <cell r="D152">
            <v>13500912.98</v>
          </cell>
          <cell r="E152">
            <v>13472553.92</v>
          </cell>
          <cell r="F152">
            <v>1194.24</v>
          </cell>
          <cell r="G152">
            <v>21.669999999999998</v>
          </cell>
        </row>
        <row r="153">
          <cell r="A153" t="str">
            <v>34402</v>
          </cell>
          <cell r="B153" t="str">
            <v>Tenino</v>
          </cell>
          <cell r="C153">
            <v>1174.18</v>
          </cell>
          <cell r="D153">
            <v>12047188.630000001</v>
          </cell>
          <cell r="E153">
            <v>12248350.640000001</v>
          </cell>
          <cell r="F153">
            <v>1152.51</v>
          </cell>
          <cell r="G153">
            <v>21.67</v>
          </cell>
        </row>
        <row r="154">
          <cell r="A154" t="str">
            <v>24105</v>
          </cell>
          <cell r="B154" t="str">
            <v>Okanogan</v>
          </cell>
          <cell r="C154">
            <v>1136.1300000000001</v>
          </cell>
          <cell r="D154">
            <v>11516048.949999999</v>
          </cell>
          <cell r="E154">
            <v>11362275.66</v>
          </cell>
          <cell r="F154">
            <v>1100.72</v>
          </cell>
          <cell r="G154">
            <v>35.409999999999997</v>
          </cell>
        </row>
        <row r="155">
          <cell r="A155" t="str">
            <v>24404</v>
          </cell>
          <cell r="B155" t="str">
            <v>Tonasket</v>
          </cell>
          <cell r="C155">
            <v>1095.81</v>
          </cell>
          <cell r="D155">
            <v>10943943.65</v>
          </cell>
          <cell r="E155">
            <v>11098642.359999999</v>
          </cell>
          <cell r="F155">
            <v>1074.3599999999999</v>
          </cell>
          <cell r="G155">
            <v>21.450000000000003</v>
          </cell>
        </row>
        <row r="156">
          <cell r="A156" t="str">
            <v>16049</v>
          </cell>
          <cell r="B156" t="str">
            <v>Chimacum</v>
          </cell>
          <cell r="C156">
            <v>1090.42</v>
          </cell>
          <cell r="D156">
            <v>11808565.85</v>
          </cell>
          <cell r="E156">
            <v>11595833.23</v>
          </cell>
          <cell r="F156">
            <v>1070.53</v>
          </cell>
          <cell r="G156">
            <v>19.89</v>
          </cell>
        </row>
        <row r="157">
          <cell r="A157" t="str">
            <v>26056</v>
          </cell>
          <cell r="B157" t="str">
            <v>Newport</v>
          </cell>
          <cell r="C157">
            <v>1040.9600000000003</v>
          </cell>
          <cell r="D157">
            <v>12392115.210000001</v>
          </cell>
          <cell r="E157">
            <v>12419304.640000001</v>
          </cell>
          <cell r="F157">
            <v>1021.8500000000003</v>
          </cell>
          <cell r="G157">
            <v>19.11</v>
          </cell>
        </row>
        <row r="158">
          <cell r="A158">
            <v>34</v>
          </cell>
          <cell r="C158">
            <v>49616.591000000008</v>
          </cell>
          <cell r="D158">
            <v>511495769.59000003</v>
          </cell>
          <cell r="E158">
            <v>517615762.24000007</v>
          </cell>
          <cell r="F158">
            <v>48813.830999999998</v>
          </cell>
          <cell r="G158">
            <v>802.75999999999976</v>
          </cell>
        </row>
        <row r="159">
          <cell r="A159" t="str">
            <v>500-999</v>
          </cell>
        </row>
        <row r="160">
          <cell r="A160" t="str">
            <v>39209</v>
          </cell>
          <cell r="B160" t="str">
            <v>Mount Adams</v>
          </cell>
          <cell r="C160">
            <v>989.35000000000014</v>
          </cell>
          <cell r="D160">
            <v>12498124.65</v>
          </cell>
          <cell r="E160">
            <v>12400530.9</v>
          </cell>
          <cell r="F160">
            <v>974.13000000000011</v>
          </cell>
          <cell r="G160">
            <v>15.22</v>
          </cell>
        </row>
        <row r="161">
          <cell r="A161" t="str">
            <v>13146</v>
          </cell>
          <cell r="B161" t="str">
            <v>Warden</v>
          </cell>
          <cell r="C161">
            <v>966.53</v>
          </cell>
          <cell r="D161">
            <v>10384324.67</v>
          </cell>
          <cell r="E161">
            <v>10337392.59</v>
          </cell>
          <cell r="F161">
            <v>950.53</v>
          </cell>
          <cell r="G161">
            <v>16</v>
          </cell>
        </row>
        <row r="162">
          <cell r="A162" t="str">
            <v>25101</v>
          </cell>
          <cell r="B162" t="str">
            <v>Ocean Beach</v>
          </cell>
          <cell r="C162">
            <v>941.8900000000001</v>
          </cell>
          <cell r="D162">
            <v>11194674.27</v>
          </cell>
          <cell r="E162">
            <v>11613684.76</v>
          </cell>
          <cell r="F162">
            <v>941.8900000000001</v>
          </cell>
          <cell r="G162">
            <v>0</v>
          </cell>
        </row>
        <row r="163">
          <cell r="A163" t="str">
            <v>24111</v>
          </cell>
          <cell r="B163" t="str">
            <v>Brewster</v>
          </cell>
          <cell r="C163">
            <v>933.09000000000015</v>
          </cell>
          <cell r="D163">
            <v>10062974.68</v>
          </cell>
          <cell r="E163">
            <v>10522268.439999999</v>
          </cell>
          <cell r="F163">
            <v>903.53000000000009</v>
          </cell>
          <cell r="G163">
            <v>29.560000000000002</v>
          </cell>
        </row>
        <row r="164">
          <cell r="A164" t="str">
            <v>20404</v>
          </cell>
          <cell r="B164" t="str">
            <v>Goldendale</v>
          </cell>
          <cell r="C164">
            <v>931.13</v>
          </cell>
          <cell r="D164">
            <v>10821870.529999999</v>
          </cell>
          <cell r="E164">
            <v>10980239.630000001</v>
          </cell>
          <cell r="F164">
            <v>931.13</v>
          </cell>
          <cell r="G164">
            <v>0</v>
          </cell>
        </row>
        <row r="165">
          <cell r="A165" t="str">
            <v>15204</v>
          </cell>
          <cell r="B165" t="str">
            <v>Coupeville</v>
          </cell>
          <cell r="C165">
            <v>920.91000000000008</v>
          </cell>
          <cell r="D165">
            <v>9388327.9000000004</v>
          </cell>
          <cell r="E165">
            <v>9334477.4900000002</v>
          </cell>
          <cell r="F165">
            <v>899.29000000000008</v>
          </cell>
          <cell r="G165">
            <v>21.62</v>
          </cell>
        </row>
        <row r="166">
          <cell r="A166" t="str">
            <v>39120</v>
          </cell>
          <cell r="B166" t="str">
            <v>Mabton</v>
          </cell>
          <cell r="C166">
            <v>920.25</v>
          </cell>
          <cell r="D166">
            <v>9909710.1400000006</v>
          </cell>
          <cell r="E166">
            <v>9915179.4499999993</v>
          </cell>
          <cell r="F166">
            <v>911.14</v>
          </cell>
          <cell r="G166">
            <v>9.11</v>
          </cell>
        </row>
        <row r="167">
          <cell r="A167" t="str">
            <v>03053</v>
          </cell>
          <cell r="B167" t="str">
            <v>Finley</v>
          </cell>
          <cell r="C167">
            <v>918.76999999999987</v>
          </cell>
          <cell r="D167">
            <v>10190990.24</v>
          </cell>
          <cell r="E167">
            <v>10074421.41</v>
          </cell>
          <cell r="F167">
            <v>904.09999999999991</v>
          </cell>
          <cell r="G167">
            <v>14.67</v>
          </cell>
        </row>
        <row r="168">
          <cell r="A168" t="str">
            <v>33212</v>
          </cell>
          <cell r="B168" t="str">
            <v>Kettle Falls</v>
          </cell>
          <cell r="C168">
            <v>917.99599999999998</v>
          </cell>
          <cell r="D168">
            <v>8843272.4800000004</v>
          </cell>
          <cell r="E168">
            <v>8802451.1199999992</v>
          </cell>
          <cell r="F168">
            <v>908.32600000000002</v>
          </cell>
          <cell r="G168">
            <v>9.67</v>
          </cell>
        </row>
        <row r="169">
          <cell r="A169" t="str">
            <v>30303</v>
          </cell>
          <cell r="B169" t="str">
            <v>Stevenson-Carson</v>
          </cell>
          <cell r="C169">
            <v>899.91999999999985</v>
          </cell>
          <cell r="D169">
            <v>11495321.470000001</v>
          </cell>
          <cell r="E169">
            <v>11116868.310000001</v>
          </cell>
          <cell r="F169">
            <v>899.91999999999985</v>
          </cell>
          <cell r="G169">
            <v>0</v>
          </cell>
        </row>
        <row r="170">
          <cell r="A170" t="str">
            <v>08402</v>
          </cell>
          <cell r="B170" t="str">
            <v>Kalama</v>
          </cell>
          <cell r="C170">
            <v>894.02</v>
          </cell>
          <cell r="D170">
            <v>8013437.1200000001</v>
          </cell>
          <cell r="E170">
            <v>8242599.7199999997</v>
          </cell>
          <cell r="F170">
            <v>894.02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886.49</v>
          </cell>
          <cell r="D171">
            <v>8555157.6699999999</v>
          </cell>
          <cell r="E171">
            <v>8808418.3000000007</v>
          </cell>
          <cell r="F171">
            <v>875.71</v>
          </cell>
          <cell r="G171">
            <v>10.780000000000001</v>
          </cell>
        </row>
        <row r="172">
          <cell r="A172" t="str">
            <v>36400</v>
          </cell>
          <cell r="B172" t="str">
            <v>Columbia (Walla)</v>
          </cell>
          <cell r="C172">
            <v>876.86500000000001</v>
          </cell>
          <cell r="D172">
            <v>8922407.6199999992</v>
          </cell>
          <cell r="E172">
            <v>9053935.9100000001</v>
          </cell>
          <cell r="F172">
            <v>860.42499999999995</v>
          </cell>
          <cell r="G172">
            <v>16.440000000000001</v>
          </cell>
        </row>
        <row r="173">
          <cell r="A173" t="str">
            <v>32358</v>
          </cell>
          <cell r="B173" t="str">
            <v>Freeman</v>
          </cell>
          <cell r="C173">
            <v>873.2600000000001</v>
          </cell>
          <cell r="D173">
            <v>8591978.2699999996</v>
          </cell>
          <cell r="E173">
            <v>8649196.2899999991</v>
          </cell>
          <cell r="F173">
            <v>865.37000000000012</v>
          </cell>
          <cell r="G173">
            <v>7.89</v>
          </cell>
        </row>
        <row r="174">
          <cell r="A174" t="str">
            <v>33070</v>
          </cell>
          <cell r="B174" t="str">
            <v>Valley</v>
          </cell>
          <cell r="C174">
            <v>870.69999999999993</v>
          </cell>
          <cell r="D174">
            <v>10448107.5</v>
          </cell>
          <cell r="E174">
            <v>10285644.99</v>
          </cell>
          <cell r="F174">
            <v>862.69999999999993</v>
          </cell>
          <cell r="G174">
            <v>8</v>
          </cell>
        </row>
        <row r="175">
          <cell r="A175" t="str">
            <v>33036</v>
          </cell>
          <cell r="B175" t="str">
            <v>Chewelah</v>
          </cell>
          <cell r="C175">
            <v>849.42</v>
          </cell>
          <cell r="D175">
            <v>9068932.0800000001</v>
          </cell>
          <cell r="E175">
            <v>8963440.1999999993</v>
          </cell>
          <cell r="F175">
            <v>838.42</v>
          </cell>
          <cell r="G175">
            <v>11</v>
          </cell>
        </row>
        <row r="176">
          <cell r="A176" t="str">
            <v>36250</v>
          </cell>
          <cell r="B176" t="str">
            <v>College Place</v>
          </cell>
          <cell r="C176">
            <v>845.51</v>
          </cell>
          <cell r="D176">
            <v>9667287.9000000004</v>
          </cell>
          <cell r="E176">
            <v>10259908.529999999</v>
          </cell>
          <cell r="F176">
            <v>827.84</v>
          </cell>
          <cell r="G176">
            <v>17.669999999999998</v>
          </cell>
        </row>
        <row r="177">
          <cell r="A177" t="str">
            <v>09075</v>
          </cell>
          <cell r="B177" t="str">
            <v>Bridgeport</v>
          </cell>
          <cell r="C177">
            <v>826.61000000000013</v>
          </cell>
          <cell r="D177">
            <v>8289155.2699999996</v>
          </cell>
          <cell r="E177">
            <v>8277849.29</v>
          </cell>
          <cell r="F177">
            <v>812.50000000000011</v>
          </cell>
          <cell r="G177">
            <v>14.11</v>
          </cell>
        </row>
        <row r="178">
          <cell r="A178" t="str">
            <v>28137</v>
          </cell>
          <cell r="B178" t="str">
            <v>Orcas</v>
          </cell>
          <cell r="C178">
            <v>818.67</v>
          </cell>
          <cell r="D178">
            <v>8160126.6699999999</v>
          </cell>
          <cell r="E178">
            <v>8193735.3700000001</v>
          </cell>
          <cell r="F178">
            <v>806.67</v>
          </cell>
          <cell r="G178">
            <v>12</v>
          </cell>
        </row>
        <row r="179">
          <cell r="A179" t="str">
            <v>34307</v>
          </cell>
          <cell r="B179" t="str">
            <v>Rainier</v>
          </cell>
          <cell r="C179">
            <v>809.35</v>
          </cell>
          <cell r="D179">
            <v>8296490.21</v>
          </cell>
          <cell r="E179">
            <v>8329261.6500000004</v>
          </cell>
          <cell r="F179">
            <v>799.58</v>
          </cell>
          <cell r="G179">
            <v>9.77</v>
          </cell>
        </row>
        <row r="180">
          <cell r="A180" t="str">
            <v>28149</v>
          </cell>
          <cell r="B180" t="str">
            <v>San Juan</v>
          </cell>
          <cell r="C180">
            <v>798.05</v>
          </cell>
          <cell r="D180">
            <v>8575084.8300000001</v>
          </cell>
          <cell r="E180">
            <v>8708137.4499999993</v>
          </cell>
          <cell r="F180">
            <v>790.82999999999993</v>
          </cell>
          <cell r="G180">
            <v>7.22</v>
          </cell>
        </row>
        <row r="181">
          <cell r="A181" t="str">
            <v>21237</v>
          </cell>
          <cell r="B181" t="str">
            <v>Toledo</v>
          </cell>
          <cell r="C181">
            <v>759.16000000000008</v>
          </cell>
          <cell r="D181">
            <v>7640352.8399999999</v>
          </cell>
          <cell r="E181">
            <v>7679190.04</v>
          </cell>
          <cell r="F181">
            <v>750.72</v>
          </cell>
          <cell r="G181">
            <v>8.44</v>
          </cell>
        </row>
        <row r="182">
          <cell r="A182" t="str">
            <v>21300</v>
          </cell>
          <cell r="B182" t="str">
            <v>Onalaska</v>
          </cell>
          <cell r="C182">
            <v>752.63000000000011</v>
          </cell>
          <cell r="D182">
            <v>7589032.0999999996</v>
          </cell>
          <cell r="E182">
            <v>8168875.5499999998</v>
          </cell>
          <cell r="F182">
            <v>743.85000000000014</v>
          </cell>
          <cell r="G182">
            <v>8.7799999999999994</v>
          </cell>
        </row>
        <row r="183">
          <cell r="A183" t="str">
            <v>21014</v>
          </cell>
          <cell r="B183" t="str">
            <v>Napavine</v>
          </cell>
          <cell r="C183">
            <v>745.47</v>
          </cell>
          <cell r="D183">
            <v>7260251.3700000001</v>
          </cell>
          <cell r="E183">
            <v>7074777.1799999997</v>
          </cell>
          <cell r="F183">
            <v>734.58</v>
          </cell>
          <cell r="G183">
            <v>10.89</v>
          </cell>
        </row>
        <row r="184">
          <cell r="A184" t="str">
            <v>13301</v>
          </cell>
          <cell r="B184" t="str">
            <v>Grand Coulee Dam</v>
          </cell>
          <cell r="C184">
            <v>696.77</v>
          </cell>
          <cell r="D184">
            <v>8987072.3900000006</v>
          </cell>
          <cell r="E184">
            <v>8959854.1699999999</v>
          </cell>
          <cell r="F184">
            <v>687.43999999999994</v>
          </cell>
          <cell r="G184">
            <v>9.33</v>
          </cell>
        </row>
        <row r="185">
          <cell r="A185" t="str">
            <v>23402</v>
          </cell>
          <cell r="B185" t="str">
            <v>Pioneer</v>
          </cell>
          <cell r="C185">
            <v>694.79</v>
          </cell>
          <cell r="D185">
            <v>8137267.1799999997</v>
          </cell>
          <cell r="E185">
            <v>8845565.2100000009</v>
          </cell>
          <cell r="F185">
            <v>654.56999999999994</v>
          </cell>
          <cell r="G185">
            <v>40.22</v>
          </cell>
        </row>
        <row r="186">
          <cell r="A186" t="str">
            <v>21232</v>
          </cell>
          <cell r="B186" t="str">
            <v>Winlock</v>
          </cell>
          <cell r="C186">
            <v>674.66</v>
          </cell>
          <cell r="D186">
            <v>6899002.7400000002</v>
          </cell>
          <cell r="E186">
            <v>7227115.0899999999</v>
          </cell>
          <cell r="F186">
            <v>670.99</v>
          </cell>
          <cell r="G186">
            <v>3.67</v>
          </cell>
        </row>
        <row r="187">
          <cell r="A187" t="str">
            <v>04019</v>
          </cell>
          <cell r="B187" t="str">
            <v>Manson</v>
          </cell>
          <cell r="C187">
            <v>670.20000000000016</v>
          </cell>
          <cell r="D187">
            <v>7837503.1500000004</v>
          </cell>
          <cell r="E187">
            <v>7927043</v>
          </cell>
          <cell r="F187">
            <v>656.87000000000012</v>
          </cell>
          <cell r="G187">
            <v>13.330000000000002</v>
          </cell>
        </row>
        <row r="188">
          <cell r="A188" t="str">
            <v>19403</v>
          </cell>
          <cell r="B188" t="str">
            <v>Kittitas</v>
          </cell>
          <cell r="C188">
            <v>664.20999999999992</v>
          </cell>
          <cell r="D188">
            <v>7032553.6100000003</v>
          </cell>
          <cell r="E188">
            <v>7010131.3099999996</v>
          </cell>
          <cell r="F188">
            <v>646.86999999999989</v>
          </cell>
          <cell r="G188">
            <v>17.34</v>
          </cell>
        </row>
        <row r="189">
          <cell r="A189" t="str">
            <v>14172</v>
          </cell>
          <cell r="B189" t="str">
            <v>Ocosta</v>
          </cell>
          <cell r="C189">
            <v>664.2</v>
          </cell>
          <cell r="D189">
            <v>7698472.2400000002</v>
          </cell>
          <cell r="E189">
            <v>7872509.7999999998</v>
          </cell>
          <cell r="F189">
            <v>655.20000000000005</v>
          </cell>
          <cell r="G189">
            <v>9</v>
          </cell>
        </row>
        <row r="190">
          <cell r="A190" t="str">
            <v>25116</v>
          </cell>
          <cell r="B190" t="str">
            <v>Raymond</v>
          </cell>
          <cell r="C190">
            <v>663.57</v>
          </cell>
          <cell r="D190">
            <v>6975410.6799999997</v>
          </cell>
          <cell r="E190">
            <v>7249658.8200000003</v>
          </cell>
          <cell r="F190">
            <v>654.57000000000005</v>
          </cell>
          <cell r="G190">
            <v>9</v>
          </cell>
        </row>
        <row r="191">
          <cell r="A191" t="str">
            <v>14064</v>
          </cell>
          <cell r="B191" t="str">
            <v>North Beach</v>
          </cell>
          <cell r="C191">
            <v>649.78</v>
          </cell>
          <cell r="D191">
            <v>6897847.0999999996</v>
          </cell>
          <cell r="E191">
            <v>6848652.2000000002</v>
          </cell>
          <cell r="F191">
            <v>636.89</v>
          </cell>
          <cell r="G191">
            <v>12.89</v>
          </cell>
        </row>
        <row r="192">
          <cell r="A192" t="str">
            <v>34324</v>
          </cell>
          <cell r="B192" t="str">
            <v>Griffin</v>
          </cell>
          <cell r="C192">
            <v>626.44000000000005</v>
          </cell>
          <cell r="D192">
            <v>7007994.9400000004</v>
          </cell>
          <cell r="E192">
            <v>7155140.1600000001</v>
          </cell>
          <cell r="F192">
            <v>619.44000000000005</v>
          </cell>
          <cell r="G192">
            <v>7</v>
          </cell>
        </row>
        <row r="193">
          <cell r="A193" t="str">
            <v>39002</v>
          </cell>
          <cell r="B193" t="str">
            <v>Union Gap</v>
          </cell>
          <cell r="C193">
            <v>623.11000000000013</v>
          </cell>
          <cell r="D193">
            <v>6492520.1699999999</v>
          </cell>
          <cell r="E193">
            <v>6822717.7000000002</v>
          </cell>
          <cell r="F193">
            <v>610.00000000000011</v>
          </cell>
          <cell r="G193">
            <v>13.11</v>
          </cell>
        </row>
        <row r="194">
          <cell r="A194" t="str">
            <v>29311</v>
          </cell>
          <cell r="B194" t="str">
            <v>La Conner</v>
          </cell>
          <cell r="C194">
            <v>613.62000000000012</v>
          </cell>
          <cell r="D194">
            <v>9141434.8599999994</v>
          </cell>
          <cell r="E194">
            <v>9524883.8399999999</v>
          </cell>
          <cell r="F194">
            <v>607.18000000000006</v>
          </cell>
          <cell r="G194">
            <v>6.44</v>
          </cell>
        </row>
        <row r="195">
          <cell r="A195" t="str">
            <v>38300</v>
          </cell>
          <cell r="B195" t="str">
            <v>Colfax</v>
          </cell>
          <cell r="C195">
            <v>612.62</v>
          </cell>
          <cell r="D195">
            <v>6336419.6699999999</v>
          </cell>
          <cell r="E195">
            <v>6512875.96</v>
          </cell>
          <cell r="F195">
            <v>607.73</v>
          </cell>
          <cell r="G195">
            <v>4.8899999999999997</v>
          </cell>
        </row>
        <row r="196">
          <cell r="A196" t="str">
            <v>02420</v>
          </cell>
          <cell r="B196" t="str">
            <v>Asotin-Anatone</v>
          </cell>
          <cell r="C196">
            <v>601.41999999999996</v>
          </cell>
          <cell r="D196">
            <v>6323054.0300000003</v>
          </cell>
          <cell r="E196">
            <v>6529359.2400000002</v>
          </cell>
          <cell r="F196">
            <v>594.08999999999992</v>
          </cell>
          <cell r="G196">
            <v>7.33</v>
          </cell>
        </row>
        <row r="197">
          <cell r="A197" t="str">
            <v>24410</v>
          </cell>
          <cell r="B197" t="str">
            <v>Oroville</v>
          </cell>
          <cell r="C197">
            <v>591.54</v>
          </cell>
          <cell r="D197">
            <v>6805889.3499999996</v>
          </cell>
          <cell r="E197">
            <v>6795505.25</v>
          </cell>
          <cell r="F197">
            <v>576.31999999999994</v>
          </cell>
          <cell r="G197">
            <v>15.219999999999999</v>
          </cell>
        </row>
        <row r="198">
          <cell r="A198" t="str">
            <v>25155</v>
          </cell>
          <cell r="B198" t="str">
            <v>Naselle Grays Riv</v>
          </cell>
          <cell r="C198">
            <v>585.63</v>
          </cell>
          <cell r="D198">
            <v>6098619.4500000002</v>
          </cell>
          <cell r="E198">
            <v>6093705.9699999997</v>
          </cell>
          <cell r="F198">
            <v>503.71999999999997</v>
          </cell>
          <cell r="G198">
            <v>81.91</v>
          </cell>
        </row>
        <row r="199">
          <cell r="A199" t="str">
            <v>24350</v>
          </cell>
          <cell r="B199" t="str">
            <v>Methow Valley</v>
          </cell>
          <cell r="C199">
            <v>584.75</v>
          </cell>
          <cell r="D199">
            <v>6979168.3600000003</v>
          </cell>
          <cell r="E199">
            <v>7113388.7800000003</v>
          </cell>
          <cell r="F199">
            <v>584.75</v>
          </cell>
          <cell r="G199">
            <v>0</v>
          </cell>
        </row>
        <row r="200">
          <cell r="A200" t="str">
            <v>08130</v>
          </cell>
          <cell r="B200" t="str">
            <v>Toutle Lake</v>
          </cell>
          <cell r="C200">
            <v>579.69000000000017</v>
          </cell>
          <cell r="D200">
            <v>6192585.9199999999</v>
          </cell>
          <cell r="E200">
            <v>6260078.3600000003</v>
          </cell>
          <cell r="F200">
            <v>579.69000000000017</v>
          </cell>
          <cell r="G200">
            <v>0</v>
          </cell>
        </row>
        <row r="201">
          <cell r="A201" t="str">
            <v>21226</v>
          </cell>
          <cell r="B201" t="str">
            <v>Adna</v>
          </cell>
          <cell r="C201">
            <v>573.17000000000007</v>
          </cell>
          <cell r="D201">
            <v>5467172.8099999996</v>
          </cell>
          <cell r="E201">
            <v>5615815.04</v>
          </cell>
          <cell r="F201">
            <v>571.3900000000001</v>
          </cell>
          <cell r="G201">
            <v>1.78</v>
          </cell>
        </row>
        <row r="202">
          <cell r="A202" t="str">
            <v>22009</v>
          </cell>
          <cell r="B202" t="str">
            <v>Reardan</v>
          </cell>
          <cell r="C202">
            <v>571.99</v>
          </cell>
          <cell r="D202">
            <v>6504374.3399999999</v>
          </cell>
          <cell r="E202">
            <v>6485685.7599999998</v>
          </cell>
          <cell r="F202">
            <v>564.1</v>
          </cell>
          <cell r="G202">
            <v>7.89</v>
          </cell>
        </row>
        <row r="203">
          <cell r="A203" t="str">
            <v>25118</v>
          </cell>
          <cell r="B203" t="str">
            <v>South Bend</v>
          </cell>
          <cell r="C203">
            <v>560.67999999999984</v>
          </cell>
          <cell r="D203">
            <v>7104522.7999999998</v>
          </cell>
          <cell r="E203">
            <v>7107342.6299999999</v>
          </cell>
          <cell r="F203">
            <v>532.44999999999982</v>
          </cell>
          <cell r="G203">
            <v>28.230000000000004</v>
          </cell>
        </row>
        <row r="204">
          <cell r="A204" t="str">
            <v>16048</v>
          </cell>
          <cell r="B204" t="str">
            <v>Quilcene</v>
          </cell>
          <cell r="C204">
            <v>555.84</v>
          </cell>
          <cell r="D204">
            <v>4384752.84</v>
          </cell>
          <cell r="E204">
            <v>4924995.57</v>
          </cell>
          <cell r="F204">
            <v>555.62</v>
          </cell>
          <cell r="G204">
            <v>0.22</v>
          </cell>
        </row>
        <row r="205">
          <cell r="A205" t="str">
            <v>22207</v>
          </cell>
          <cell r="B205" t="str">
            <v>Davenport</v>
          </cell>
          <cell r="C205">
            <v>555.64</v>
          </cell>
          <cell r="D205">
            <v>6365345.5300000003</v>
          </cell>
          <cell r="E205">
            <v>6277104.5499999998</v>
          </cell>
          <cell r="F205">
            <v>550.75</v>
          </cell>
          <cell r="G205">
            <v>4.8899999999999997</v>
          </cell>
        </row>
        <row r="206">
          <cell r="A206" t="str">
            <v>21206</v>
          </cell>
          <cell r="B206" t="str">
            <v>Mossyrock</v>
          </cell>
          <cell r="C206">
            <v>533.5</v>
          </cell>
          <cell r="D206">
            <v>5515611.2400000002</v>
          </cell>
          <cell r="E206">
            <v>5753592.2400000002</v>
          </cell>
          <cell r="F206">
            <v>530.5</v>
          </cell>
          <cell r="G206">
            <v>3</v>
          </cell>
        </row>
        <row r="207">
          <cell r="A207" t="str">
            <v>29011</v>
          </cell>
          <cell r="B207" t="str">
            <v>Concrete</v>
          </cell>
          <cell r="C207">
            <v>533.27</v>
          </cell>
          <cell r="D207">
            <v>6746384.1799999997</v>
          </cell>
          <cell r="E207">
            <v>7027144.3499999996</v>
          </cell>
          <cell r="F207">
            <v>529.27</v>
          </cell>
          <cell r="G207">
            <v>4</v>
          </cell>
        </row>
        <row r="208">
          <cell r="A208" t="str">
            <v>13156</v>
          </cell>
          <cell r="B208" t="str">
            <v>Soap Lake</v>
          </cell>
          <cell r="C208">
            <v>523.19999999999993</v>
          </cell>
          <cell r="D208">
            <v>6213975.1100000003</v>
          </cell>
          <cell r="E208">
            <v>6100908.3200000003</v>
          </cell>
          <cell r="F208">
            <v>513.9799999999999</v>
          </cell>
          <cell r="G208">
            <v>9.2199999999999989</v>
          </cell>
        </row>
        <row r="209">
          <cell r="A209" t="str">
            <v>33049</v>
          </cell>
          <cell r="B209" t="str">
            <v>Wellpinit</v>
          </cell>
          <cell r="C209">
            <v>511.68999999999994</v>
          </cell>
          <cell r="D209">
            <v>6410460.9199999999</v>
          </cell>
          <cell r="E209">
            <v>6945668.7000000002</v>
          </cell>
          <cell r="F209">
            <v>504.79999999999995</v>
          </cell>
          <cell r="G209">
            <v>6.8900000000000006</v>
          </cell>
        </row>
        <row r="210">
          <cell r="A210" t="str">
            <v>33207</v>
          </cell>
          <cell r="B210" t="str">
            <v>Mary Walker</v>
          </cell>
          <cell r="C210">
            <v>500.54</v>
          </cell>
          <cell r="D210">
            <v>6104304.4299999997</v>
          </cell>
          <cell r="E210">
            <v>5818618.7699999996</v>
          </cell>
          <cell r="F210">
            <v>492.54</v>
          </cell>
          <cell r="G210">
            <v>8</v>
          </cell>
        </row>
        <row r="211">
          <cell r="A211">
            <v>51</v>
          </cell>
          <cell r="C211">
            <v>37162.560999999987</v>
          </cell>
          <cell r="D211">
            <v>406527112.52000016</v>
          </cell>
          <cell r="E211">
            <v>412597545.35999995</v>
          </cell>
          <cell r="F211">
            <v>36578.921000000002</v>
          </cell>
          <cell r="G211">
            <v>583.63999999999987</v>
          </cell>
        </row>
        <row r="212">
          <cell r="A212" t="str">
            <v>100-499</v>
          </cell>
        </row>
        <row r="213">
          <cell r="A213" t="str">
            <v>05401</v>
          </cell>
          <cell r="B213" t="str">
            <v>Cape Flattery</v>
          </cell>
          <cell r="C213">
            <v>454.05999999999995</v>
          </cell>
          <cell r="D213">
            <v>7605597.6600000001</v>
          </cell>
          <cell r="E213">
            <v>7817460.25</v>
          </cell>
          <cell r="F213">
            <v>446.16999999999996</v>
          </cell>
          <cell r="G213">
            <v>7.8900000000000006</v>
          </cell>
        </row>
        <row r="214">
          <cell r="A214" t="str">
            <v>31330</v>
          </cell>
          <cell r="B214" t="str">
            <v>Darrington</v>
          </cell>
          <cell r="C214">
            <v>438.13000000000011</v>
          </cell>
          <cell r="D214">
            <v>5380554.71</v>
          </cell>
          <cell r="E214">
            <v>5735079.5</v>
          </cell>
          <cell r="F214">
            <v>432.46000000000009</v>
          </cell>
          <cell r="G214">
            <v>5.67</v>
          </cell>
        </row>
        <row r="215">
          <cell r="A215" t="str">
            <v>07002</v>
          </cell>
          <cell r="B215" t="str">
            <v>Dayton</v>
          </cell>
          <cell r="C215">
            <v>427.30000000000007</v>
          </cell>
          <cell r="D215">
            <v>5740923.5999999996</v>
          </cell>
          <cell r="E215">
            <v>5613832.7199999997</v>
          </cell>
          <cell r="F215">
            <v>427.30000000000007</v>
          </cell>
          <cell r="G215">
            <v>0</v>
          </cell>
        </row>
        <row r="216">
          <cell r="A216" t="str">
            <v>21303</v>
          </cell>
          <cell r="B216" t="str">
            <v>White Pass</v>
          </cell>
          <cell r="C216">
            <v>425.39</v>
          </cell>
          <cell r="D216">
            <v>5288563.25</v>
          </cell>
          <cell r="E216">
            <v>5447791.7000000002</v>
          </cell>
          <cell r="F216">
            <v>422.28</v>
          </cell>
          <cell r="G216">
            <v>3.11</v>
          </cell>
        </row>
        <row r="217">
          <cell r="A217" t="str">
            <v>29317</v>
          </cell>
          <cell r="B217" t="str">
            <v>Conway</v>
          </cell>
          <cell r="C217">
            <v>424.08000000000004</v>
          </cell>
          <cell r="D217">
            <v>4367816.12</v>
          </cell>
          <cell r="E217">
            <v>4549542.12</v>
          </cell>
          <cell r="F217">
            <v>414.85</v>
          </cell>
          <cell r="G217">
            <v>9.23</v>
          </cell>
        </row>
        <row r="218">
          <cell r="A218" t="str">
            <v>32362</v>
          </cell>
          <cell r="B218" t="str">
            <v>Liberty</v>
          </cell>
          <cell r="C218">
            <v>404.72</v>
          </cell>
          <cell r="D218">
            <v>5425579.6900000004</v>
          </cell>
          <cell r="E218">
            <v>5479470.9100000001</v>
          </cell>
          <cell r="F218">
            <v>398.84000000000003</v>
          </cell>
          <cell r="G218">
            <v>5.88</v>
          </cell>
        </row>
        <row r="219">
          <cell r="A219" t="str">
            <v>35200</v>
          </cell>
          <cell r="B219" t="str">
            <v>Wahkiakum</v>
          </cell>
          <cell r="C219">
            <v>404.68</v>
          </cell>
          <cell r="D219">
            <v>4990277.12</v>
          </cell>
          <cell r="E219">
            <v>5078923.2</v>
          </cell>
          <cell r="F219">
            <v>404.68</v>
          </cell>
          <cell r="G219">
            <v>0</v>
          </cell>
        </row>
        <row r="220">
          <cell r="A220" t="str">
            <v>04127</v>
          </cell>
          <cell r="B220" t="str">
            <v>Entiat</v>
          </cell>
          <cell r="C220">
            <v>368.81999999999994</v>
          </cell>
          <cell r="D220">
            <v>4359563.33</v>
          </cell>
          <cell r="E220">
            <v>4430981.38</v>
          </cell>
          <cell r="F220">
            <v>363.03999999999996</v>
          </cell>
          <cell r="G220">
            <v>5.78</v>
          </cell>
        </row>
        <row r="221">
          <cell r="A221" t="str">
            <v>36402</v>
          </cell>
          <cell r="B221" t="str">
            <v>Prescott</v>
          </cell>
          <cell r="C221">
            <v>366.05</v>
          </cell>
          <cell r="D221">
            <v>4269271.5199999996</v>
          </cell>
          <cell r="E221">
            <v>4555548.28</v>
          </cell>
          <cell r="F221">
            <v>360.61</v>
          </cell>
          <cell r="G221">
            <v>5.4399999999999995</v>
          </cell>
        </row>
        <row r="222">
          <cell r="A222" t="str">
            <v>10309</v>
          </cell>
          <cell r="B222" t="str">
            <v>Republic</v>
          </cell>
          <cell r="C222">
            <v>341.19</v>
          </cell>
          <cell r="D222">
            <v>4268082.1500000004</v>
          </cell>
          <cell r="E222">
            <v>4380086.33</v>
          </cell>
          <cell r="F222">
            <v>335.75</v>
          </cell>
          <cell r="G222">
            <v>5.44</v>
          </cell>
        </row>
        <row r="223">
          <cell r="A223" t="str">
            <v>25160</v>
          </cell>
          <cell r="B223" t="str">
            <v>Willapa Valley</v>
          </cell>
          <cell r="C223">
            <v>321.39999999999998</v>
          </cell>
          <cell r="D223">
            <v>4092177.86</v>
          </cell>
          <cell r="E223">
            <v>4483973.68</v>
          </cell>
          <cell r="F223">
            <v>319.83999999999997</v>
          </cell>
          <cell r="G223">
            <v>1.56</v>
          </cell>
        </row>
        <row r="224">
          <cell r="A224" t="str">
            <v>01160</v>
          </cell>
          <cell r="B224" t="str">
            <v>Ritzville</v>
          </cell>
          <cell r="C224">
            <v>319.54000000000002</v>
          </cell>
          <cell r="D224">
            <v>4319346.74</v>
          </cell>
          <cell r="E224">
            <v>4256972.8099999996</v>
          </cell>
          <cell r="F224">
            <v>314.32</v>
          </cell>
          <cell r="G224">
            <v>5.22</v>
          </cell>
        </row>
        <row r="225">
          <cell r="A225" t="str">
            <v>12110</v>
          </cell>
          <cell r="B225" t="str">
            <v>Pomeroy</v>
          </cell>
          <cell r="C225">
            <v>317.2700000000001</v>
          </cell>
          <cell r="D225">
            <v>4211962.4000000004</v>
          </cell>
          <cell r="E225">
            <v>4275173.16</v>
          </cell>
          <cell r="F225">
            <v>315.05000000000007</v>
          </cell>
          <cell r="G225">
            <v>2.2200000000000002</v>
          </cell>
        </row>
        <row r="226">
          <cell r="A226" t="str">
            <v>05313</v>
          </cell>
          <cell r="B226" t="str">
            <v>Crescent</v>
          </cell>
          <cell r="C226">
            <v>303.47000000000003</v>
          </cell>
          <cell r="D226">
            <v>3432306.91</v>
          </cell>
          <cell r="E226">
            <v>3430480.13</v>
          </cell>
          <cell r="F226">
            <v>302.47000000000003</v>
          </cell>
          <cell r="G226">
            <v>1</v>
          </cell>
        </row>
        <row r="227">
          <cell r="A227" t="str">
            <v>21214</v>
          </cell>
          <cell r="B227" t="str">
            <v>Morton</v>
          </cell>
          <cell r="C227">
            <v>302.27</v>
          </cell>
          <cell r="D227">
            <v>4002153.88</v>
          </cell>
          <cell r="E227">
            <v>4350299.17</v>
          </cell>
          <cell r="F227">
            <v>297.04999999999995</v>
          </cell>
          <cell r="G227">
            <v>5.22</v>
          </cell>
        </row>
        <row r="228">
          <cell r="A228" t="str">
            <v>26070</v>
          </cell>
          <cell r="B228" t="str">
            <v>Selkirk</v>
          </cell>
          <cell r="C228">
            <v>299.62</v>
          </cell>
          <cell r="D228">
            <v>3618773.68</v>
          </cell>
          <cell r="E228">
            <v>4644373.9400000004</v>
          </cell>
          <cell r="F228">
            <v>294.51</v>
          </cell>
          <cell r="G228">
            <v>5.1100000000000003</v>
          </cell>
        </row>
        <row r="229">
          <cell r="A229" t="str">
            <v>23404</v>
          </cell>
          <cell r="B229" t="str">
            <v>Hood Canal</v>
          </cell>
          <cell r="C229">
            <v>298.81999999999994</v>
          </cell>
          <cell r="D229">
            <v>4452880.55</v>
          </cell>
          <cell r="E229">
            <v>4518047.9000000004</v>
          </cell>
          <cell r="F229">
            <v>281.59999999999997</v>
          </cell>
          <cell r="G229">
            <v>17.22</v>
          </cell>
        </row>
        <row r="230">
          <cell r="A230" t="str">
            <v>24122</v>
          </cell>
          <cell r="B230" t="str">
            <v>Pateros</v>
          </cell>
          <cell r="C230">
            <v>293.68000000000006</v>
          </cell>
          <cell r="D230">
            <v>3990277.5</v>
          </cell>
          <cell r="E230">
            <v>4034118.77</v>
          </cell>
          <cell r="F230">
            <v>293.68000000000006</v>
          </cell>
          <cell r="G230">
            <v>0</v>
          </cell>
        </row>
        <row r="231">
          <cell r="A231" t="str">
            <v>36401</v>
          </cell>
          <cell r="B231" t="str">
            <v>Waitsburg</v>
          </cell>
          <cell r="C231">
            <v>284.65999999999997</v>
          </cell>
          <cell r="D231">
            <v>3531051.68</v>
          </cell>
          <cell r="E231">
            <v>3666991.26</v>
          </cell>
          <cell r="F231">
            <v>280.65999999999997</v>
          </cell>
          <cell r="G231">
            <v>4</v>
          </cell>
        </row>
        <row r="232">
          <cell r="A232" t="str">
            <v>21301</v>
          </cell>
          <cell r="B232" t="str">
            <v>Pe Ell</v>
          </cell>
          <cell r="C232">
            <v>284.16000000000003</v>
          </cell>
          <cell r="D232">
            <v>3785372.35</v>
          </cell>
          <cell r="E232">
            <v>3737109.16</v>
          </cell>
          <cell r="F232">
            <v>281.16000000000003</v>
          </cell>
          <cell r="G232">
            <v>3</v>
          </cell>
        </row>
        <row r="233">
          <cell r="A233" t="str">
            <v>09209</v>
          </cell>
          <cell r="B233" t="str">
            <v>Waterville</v>
          </cell>
          <cell r="C233">
            <v>270.44</v>
          </cell>
          <cell r="D233">
            <v>4117259.72</v>
          </cell>
          <cell r="E233">
            <v>4524095.95</v>
          </cell>
          <cell r="F233">
            <v>270.44</v>
          </cell>
          <cell r="G233">
            <v>0</v>
          </cell>
        </row>
        <row r="234">
          <cell r="A234" t="str">
            <v>22200</v>
          </cell>
          <cell r="B234" t="str">
            <v>Wilbur</v>
          </cell>
          <cell r="C234">
            <v>268.95</v>
          </cell>
          <cell r="D234">
            <v>3834592.35</v>
          </cell>
          <cell r="E234">
            <v>3764531.46</v>
          </cell>
          <cell r="F234">
            <v>268.06</v>
          </cell>
          <cell r="G234">
            <v>0.89</v>
          </cell>
        </row>
        <row r="235">
          <cell r="A235" t="str">
            <v>26059</v>
          </cell>
          <cell r="B235" t="str">
            <v>Cusick</v>
          </cell>
          <cell r="C235">
            <v>268.85000000000002</v>
          </cell>
          <cell r="D235">
            <v>3492026.87</v>
          </cell>
          <cell r="E235">
            <v>3474818.44</v>
          </cell>
          <cell r="F235">
            <v>268.18</v>
          </cell>
          <cell r="G235">
            <v>0.67</v>
          </cell>
        </row>
        <row r="236">
          <cell r="A236" t="str">
            <v>14065</v>
          </cell>
          <cell r="B236" t="str">
            <v>Mc Cleary</v>
          </cell>
          <cell r="C236">
            <v>266.86</v>
          </cell>
          <cell r="D236">
            <v>3066767.72</v>
          </cell>
          <cell r="E236">
            <v>3089713.76</v>
          </cell>
          <cell r="F236">
            <v>264.64</v>
          </cell>
          <cell r="G236">
            <v>2.2200000000000002</v>
          </cell>
        </row>
        <row r="237">
          <cell r="A237" t="str">
            <v>14400</v>
          </cell>
          <cell r="B237" t="str">
            <v>Oakville</v>
          </cell>
          <cell r="C237">
            <v>257.36999999999995</v>
          </cell>
          <cell r="D237">
            <v>4080616.4</v>
          </cell>
          <cell r="E237">
            <v>3426328.48</v>
          </cell>
          <cell r="F237">
            <v>245.03999999999996</v>
          </cell>
          <cell r="G237">
            <v>12.329999999999998</v>
          </cell>
        </row>
        <row r="238">
          <cell r="A238" t="str">
            <v>23042</v>
          </cell>
          <cell r="B238" t="str">
            <v>Southside</v>
          </cell>
          <cell r="C238">
            <v>241.82</v>
          </cell>
          <cell r="D238">
            <v>1998558.29</v>
          </cell>
          <cell r="E238">
            <v>2130370.0699999998</v>
          </cell>
          <cell r="F238">
            <v>241.82</v>
          </cell>
          <cell r="G238">
            <v>0</v>
          </cell>
        </row>
        <row r="239">
          <cell r="A239" t="str">
            <v>36300</v>
          </cell>
          <cell r="B239" t="str">
            <v>Touchet</v>
          </cell>
          <cell r="C239">
            <v>238.06999999999996</v>
          </cell>
          <cell r="D239">
            <v>3371349.34</v>
          </cell>
          <cell r="E239">
            <v>3372418.16</v>
          </cell>
          <cell r="F239">
            <v>234.06999999999996</v>
          </cell>
          <cell r="G239">
            <v>4</v>
          </cell>
        </row>
        <row r="240">
          <cell r="A240" t="str">
            <v>33211</v>
          </cell>
          <cell r="B240" t="str">
            <v>Northport</v>
          </cell>
          <cell r="C240">
            <v>230.12000000000003</v>
          </cell>
          <cell r="D240">
            <v>3248842.89</v>
          </cell>
          <cell r="E240">
            <v>3222375.1</v>
          </cell>
          <cell r="F240">
            <v>227.90000000000003</v>
          </cell>
          <cell r="G240">
            <v>2.2200000000000002</v>
          </cell>
        </row>
        <row r="241">
          <cell r="A241" t="str">
            <v>28144</v>
          </cell>
          <cell r="B241" t="str">
            <v>Lopez</v>
          </cell>
          <cell r="C241">
            <v>222.38</v>
          </cell>
          <cell r="D241">
            <v>3881701.88</v>
          </cell>
          <cell r="E241">
            <v>3794626.99</v>
          </cell>
          <cell r="F241">
            <v>218.82</v>
          </cell>
          <cell r="G241">
            <v>3.56</v>
          </cell>
        </row>
        <row r="242">
          <cell r="A242" t="str">
            <v>20406</v>
          </cell>
          <cell r="B242" t="str">
            <v>Lyle</v>
          </cell>
          <cell r="C242">
            <v>218.70999999999998</v>
          </cell>
          <cell r="D242">
            <v>3249196.58</v>
          </cell>
          <cell r="E242">
            <v>3164954.02</v>
          </cell>
          <cell r="F242">
            <v>218.70999999999998</v>
          </cell>
          <cell r="G242">
            <v>0</v>
          </cell>
        </row>
        <row r="243">
          <cell r="A243" t="str">
            <v>10070</v>
          </cell>
          <cell r="B243" t="str">
            <v>Inchelium</v>
          </cell>
          <cell r="C243">
            <v>216.33999999999997</v>
          </cell>
          <cell r="D243">
            <v>3705299.88</v>
          </cell>
          <cell r="E243">
            <v>3776310.83</v>
          </cell>
          <cell r="F243">
            <v>208.45</v>
          </cell>
          <cell r="G243">
            <v>7.89</v>
          </cell>
        </row>
        <row r="244">
          <cell r="A244" t="str">
            <v>33183</v>
          </cell>
          <cell r="B244" t="str">
            <v>Loon Lake</v>
          </cell>
          <cell r="C244">
            <v>214.31</v>
          </cell>
          <cell r="D244">
            <v>1800595.14</v>
          </cell>
          <cell r="E244">
            <v>1882576.61</v>
          </cell>
          <cell r="F244">
            <v>211.97</v>
          </cell>
          <cell r="G244">
            <v>2.34</v>
          </cell>
        </row>
        <row r="245">
          <cell r="A245" t="str">
            <v>10050</v>
          </cell>
          <cell r="B245" t="str">
            <v>Curlew</v>
          </cell>
          <cell r="C245">
            <v>210.7</v>
          </cell>
          <cell r="D245">
            <v>2803578.84</v>
          </cell>
          <cell r="E245">
            <v>2761421.72</v>
          </cell>
          <cell r="F245">
            <v>208.7</v>
          </cell>
          <cell r="G245">
            <v>2</v>
          </cell>
        </row>
        <row r="246">
          <cell r="A246" t="str">
            <v>22105</v>
          </cell>
          <cell r="B246" t="str">
            <v>Odessa</v>
          </cell>
          <cell r="C246">
            <v>208.82</v>
          </cell>
          <cell r="D246">
            <v>3464595.26</v>
          </cell>
          <cell r="E246">
            <v>3466564.64</v>
          </cell>
          <cell r="F246">
            <v>204.82</v>
          </cell>
          <cell r="G246">
            <v>4</v>
          </cell>
        </row>
        <row r="247">
          <cell r="A247" t="str">
            <v>23054</v>
          </cell>
          <cell r="B247" t="str">
            <v>Grapeview</v>
          </cell>
          <cell r="C247">
            <v>202.86</v>
          </cell>
          <cell r="D247">
            <v>2182114</v>
          </cell>
          <cell r="E247">
            <v>2152408.15</v>
          </cell>
          <cell r="F247">
            <v>200.75</v>
          </cell>
          <cell r="G247">
            <v>2.11</v>
          </cell>
        </row>
        <row r="248">
          <cell r="A248" t="str">
            <v>38320</v>
          </cell>
          <cell r="B248" t="str">
            <v>Rosalia</v>
          </cell>
          <cell r="C248">
            <v>201.04000000000002</v>
          </cell>
          <cell r="D248">
            <v>3353061.95</v>
          </cell>
          <cell r="E248">
            <v>3335332.61</v>
          </cell>
          <cell r="F248">
            <v>198.92000000000002</v>
          </cell>
          <cell r="G248">
            <v>2.12</v>
          </cell>
        </row>
        <row r="249">
          <cell r="A249" t="str">
            <v>20400</v>
          </cell>
          <cell r="B249" t="str">
            <v>Trout Lake</v>
          </cell>
          <cell r="C249">
            <v>198.73999999999998</v>
          </cell>
          <cell r="D249">
            <v>2707744.64</v>
          </cell>
          <cell r="E249">
            <v>2700258.95</v>
          </cell>
          <cell r="F249">
            <v>198.73999999999998</v>
          </cell>
          <cell r="G249">
            <v>0</v>
          </cell>
        </row>
        <row r="250">
          <cell r="A250" t="str">
            <v>13151</v>
          </cell>
          <cell r="B250" t="str">
            <v>Coulee/Hartline</v>
          </cell>
          <cell r="C250">
            <v>191.94</v>
          </cell>
          <cell r="D250">
            <v>2932121.56</v>
          </cell>
          <cell r="E250">
            <v>3102640.8</v>
          </cell>
          <cell r="F250">
            <v>187.94</v>
          </cell>
          <cell r="G250">
            <v>4</v>
          </cell>
        </row>
        <row r="251">
          <cell r="A251" t="str">
            <v>23311</v>
          </cell>
          <cell r="B251" t="str">
            <v>Mary M Knight</v>
          </cell>
          <cell r="C251">
            <v>190.64</v>
          </cell>
          <cell r="D251">
            <v>3101991.67</v>
          </cell>
          <cell r="E251">
            <v>2996970.21</v>
          </cell>
          <cell r="F251">
            <v>189.76</v>
          </cell>
          <cell r="G251">
            <v>0.88</v>
          </cell>
        </row>
        <row r="252">
          <cell r="A252" t="str">
            <v>38301</v>
          </cell>
          <cell r="B252" t="str">
            <v>Palouse</v>
          </cell>
          <cell r="C252">
            <v>190.47</v>
          </cell>
          <cell r="D252">
            <v>2661872.0299999998</v>
          </cell>
          <cell r="E252">
            <v>2755335.93</v>
          </cell>
          <cell r="F252">
            <v>187.25</v>
          </cell>
          <cell r="G252">
            <v>3.22</v>
          </cell>
        </row>
        <row r="253">
          <cell r="A253" t="str">
            <v>01158</v>
          </cell>
          <cell r="B253" t="str">
            <v>Lind</v>
          </cell>
          <cell r="C253">
            <v>186.95000000000002</v>
          </cell>
          <cell r="D253">
            <v>3689019.44</v>
          </cell>
          <cell r="E253">
            <v>3804672.82</v>
          </cell>
          <cell r="F253">
            <v>180.95000000000002</v>
          </cell>
          <cell r="G253">
            <v>6</v>
          </cell>
        </row>
        <row r="254">
          <cell r="A254" t="str">
            <v>38265</v>
          </cell>
          <cell r="B254" t="str">
            <v>Tekoa</v>
          </cell>
          <cell r="C254">
            <v>186.55</v>
          </cell>
          <cell r="D254">
            <v>3075436.27</v>
          </cell>
          <cell r="E254">
            <v>2918838.55</v>
          </cell>
          <cell r="F254">
            <v>184.55</v>
          </cell>
          <cell r="G254">
            <v>2</v>
          </cell>
        </row>
        <row r="255">
          <cell r="A255" t="str">
            <v>14077</v>
          </cell>
          <cell r="B255" t="str">
            <v>Taholah</v>
          </cell>
          <cell r="C255">
            <v>185.61999999999998</v>
          </cell>
          <cell r="D255">
            <v>3933442.23</v>
          </cell>
          <cell r="E255">
            <v>3914083.72</v>
          </cell>
          <cell r="F255">
            <v>178.27999999999997</v>
          </cell>
          <cell r="G255">
            <v>7.34</v>
          </cell>
        </row>
        <row r="256">
          <cell r="A256" t="str">
            <v>27019</v>
          </cell>
          <cell r="B256" t="str">
            <v>Carbonado</v>
          </cell>
          <cell r="C256">
            <v>179.8</v>
          </cell>
          <cell r="D256">
            <v>2037596.44</v>
          </cell>
          <cell r="E256">
            <v>2155609.88</v>
          </cell>
          <cell r="F256">
            <v>176.8</v>
          </cell>
          <cell r="G256">
            <v>3</v>
          </cell>
        </row>
        <row r="257">
          <cell r="A257" t="str">
            <v>38322</v>
          </cell>
          <cell r="B257" t="str">
            <v>St John</v>
          </cell>
          <cell r="C257">
            <v>176.11</v>
          </cell>
          <cell r="D257">
            <v>2705963.07</v>
          </cell>
          <cell r="E257">
            <v>2731333.47</v>
          </cell>
          <cell r="F257">
            <v>173.33</v>
          </cell>
          <cell r="G257">
            <v>2.7800000000000002</v>
          </cell>
        </row>
        <row r="258">
          <cell r="A258" t="str">
            <v>13167</v>
          </cell>
          <cell r="B258" t="str">
            <v>Wilson Creek</v>
          </cell>
          <cell r="C258">
            <v>172.59</v>
          </cell>
          <cell r="D258">
            <v>2796301.07</v>
          </cell>
          <cell r="E258">
            <v>2704437.8</v>
          </cell>
          <cell r="F258">
            <v>172.59</v>
          </cell>
          <cell r="G258">
            <v>0</v>
          </cell>
        </row>
        <row r="259">
          <cell r="A259" t="str">
            <v>14097</v>
          </cell>
          <cell r="B259" t="str">
            <v>Quinault</v>
          </cell>
          <cell r="C259">
            <v>163.57999999999998</v>
          </cell>
          <cell r="D259">
            <v>3194626.71</v>
          </cell>
          <cell r="E259">
            <v>3217029.23</v>
          </cell>
          <cell r="F259">
            <v>163.57999999999998</v>
          </cell>
          <cell r="G259">
            <v>0</v>
          </cell>
        </row>
        <row r="260">
          <cell r="A260" t="str">
            <v>38306</v>
          </cell>
          <cell r="B260" t="str">
            <v>Colton</v>
          </cell>
          <cell r="C260">
            <v>161.37</v>
          </cell>
          <cell r="D260">
            <v>2474418.19</v>
          </cell>
          <cell r="E260">
            <v>2685015.11</v>
          </cell>
          <cell r="F260">
            <v>158.59</v>
          </cell>
          <cell r="G260">
            <v>2.7800000000000002</v>
          </cell>
        </row>
        <row r="261">
          <cell r="A261" t="str">
            <v>09013</v>
          </cell>
          <cell r="B261" t="str">
            <v>Orondo</v>
          </cell>
          <cell r="C261">
            <v>158.19999999999999</v>
          </cell>
          <cell r="D261">
            <v>3213369.93</v>
          </cell>
          <cell r="E261">
            <v>3167297.48</v>
          </cell>
          <cell r="F261">
            <v>158.19999999999999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157.28000000000003</v>
          </cell>
          <cell r="D262">
            <v>2902351.51</v>
          </cell>
          <cell r="E262">
            <v>2900479.56</v>
          </cell>
          <cell r="F262">
            <v>156.95000000000002</v>
          </cell>
          <cell r="G262">
            <v>0.33</v>
          </cell>
        </row>
        <row r="263">
          <cell r="A263" t="str">
            <v>14117</v>
          </cell>
          <cell r="B263" t="str">
            <v>Wishkah Valley</v>
          </cell>
          <cell r="C263">
            <v>145.60999999999999</v>
          </cell>
          <cell r="D263">
            <v>2219008.34</v>
          </cell>
          <cell r="E263">
            <v>2402937.2400000002</v>
          </cell>
          <cell r="F263">
            <v>145.60999999999999</v>
          </cell>
          <cell r="G263">
            <v>0</v>
          </cell>
        </row>
        <row r="264">
          <cell r="A264" t="str">
            <v>24014</v>
          </cell>
          <cell r="B264" t="str">
            <v>Nespelem</v>
          </cell>
          <cell r="C264">
            <v>140.9</v>
          </cell>
          <cell r="D264">
            <v>3024339.68</v>
          </cell>
          <cell r="E264">
            <v>3157246.34</v>
          </cell>
          <cell r="F264">
            <v>132.9</v>
          </cell>
          <cell r="G264">
            <v>8</v>
          </cell>
        </row>
        <row r="265">
          <cell r="A265" t="str">
            <v>06103</v>
          </cell>
          <cell r="B265" t="str">
            <v>Green Mountain</v>
          </cell>
          <cell r="C265">
            <v>137.5</v>
          </cell>
          <cell r="D265">
            <v>1537689.02</v>
          </cell>
          <cell r="E265">
            <v>1461880.21</v>
          </cell>
          <cell r="F265">
            <v>137.5</v>
          </cell>
          <cell r="G265">
            <v>0</v>
          </cell>
        </row>
        <row r="266">
          <cell r="A266" t="str">
            <v>14099</v>
          </cell>
          <cell r="B266" t="str">
            <v>Cosmopolis</v>
          </cell>
          <cell r="C266">
            <v>128.26999999999998</v>
          </cell>
          <cell r="D266">
            <v>1769716.58</v>
          </cell>
          <cell r="E266">
            <v>1815366.71</v>
          </cell>
          <cell r="F266">
            <v>121.70999999999998</v>
          </cell>
          <cell r="G266">
            <v>6.5600000000000005</v>
          </cell>
        </row>
        <row r="267">
          <cell r="A267" t="str">
            <v>03050</v>
          </cell>
          <cell r="B267" t="str">
            <v>Paterson</v>
          </cell>
          <cell r="C267">
            <v>115.1</v>
          </cell>
          <cell r="D267">
            <v>1543105.29</v>
          </cell>
          <cell r="E267">
            <v>1526263.37</v>
          </cell>
          <cell r="F267">
            <v>112.1</v>
          </cell>
          <cell r="G267">
            <v>3</v>
          </cell>
        </row>
        <row r="268">
          <cell r="A268" t="str">
            <v>19400</v>
          </cell>
          <cell r="B268" t="str">
            <v>Thorp</v>
          </cell>
          <cell r="C268">
            <v>112.5</v>
          </cell>
          <cell r="D268">
            <v>2282481.52</v>
          </cell>
          <cell r="E268">
            <v>2643469.59</v>
          </cell>
          <cell r="F268">
            <v>108.61</v>
          </cell>
          <cell r="G268">
            <v>3.89</v>
          </cell>
        </row>
        <row r="269">
          <cell r="A269" t="str">
            <v>38324</v>
          </cell>
          <cell r="B269" t="str">
            <v>Oakesdale</v>
          </cell>
          <cell r="C269">
            <v>110.45</v>
          </cell>
          <cell r="D269">
            <v>2664899.5499999998</v>
          </cell>
          <cell r="E269">
            <v>2441982.87</v>
          </cell>
          <cell r="F269">
            <v>109.45</v>
          </cell>
          <cell r="G269">
            <v>1</v>
          </cell>
        </row>
        <row r="270">
          <cell r="A270" t="str">
            <v>19028</v>
          </cell>
          <cell r="B270" t="str">
            <v>Easton</v>
          </cell>
          <cell r="C270">
            <v>106.12999999999998</v>
          </cell>
          <cell r="D270">
            <v>2034253.83</v>
          </cell>
          <cell r="E270">
            <v>2189517.5499999998</v>
          </cell>
          <cell r="F270">
            <v>105.12999999999998</v>
          </cell>
          <cell r="G270">
            <v>1</v>
          </cell>
        </row>
        <row r="271">
          <cell r="A271" t="str">
            <v>10065</v>
          </cell>
          <cell r="B271" t="str">
            <v>Orient</v>
          </cell>
          <cell r="C271">
            <v>104.74</v>
          </cell>
          <cell r="D271">
            <v>1561518.47</v>
          </cell>
          <cell r="E271">
            <v>1469061.84</v>
          </cell>
          <cell r="F271">
            <v>102.74</v>
          </cell>
          <cell r="G271">
            <v>2</v>
          </cell>
        </row>
        <row r="272">
          <cell r="A272">
            <v>59</v>
          </cell>
          <cell r="C272">
            <v>14417.990000000003</v>
          </cell>
          <cell r="D272">
            <v>202845956.85000002</v>
          </cell>
          <cell r="E272">
            <v>206686832.59000006</v>
          </cell>
          <cell r="F272">
            <v>14220.870000000003</v>
          </cell>
          <cell r="G272">
            <v>197.12</v>
          </cell>
        </row>
        <row r="273">
          <cell r="A273" t="str">
            <v>Under 100</v>
          </cell>
        </row>
        <row r="274">
          <cell r="A274" t="str">
            <v>22204</v>
          </cell>
          <cell r="B274" t="str">
            <v>Harrington</v>
          </cell>
          <cell r="C274">
            <v>98.070000000000007</v>
          </cell>
          <cell r="D274">
            <v>2404752.63</v>
          </cell>
          <cell r="E274">
            <v>2375264.36</v>
          </cell>
          <cell r="F274">
            <v>97.4</v>
          </cell>
          <cell r="G274">
            <v>0.67</v>
          </cell>
        </row>
        <row r="275">
          <cell r="A275" t="str">
            <v>22073</v>
          </cell>
          <cell r="B275" t="str">
            <v>Creston</v>
          </cell>
          <cell r="C275">
            <v>98.05</v>
          </cell>
          <cell r="D275">
            <v>2238864.89</v>
          </cell>
          <cell r="E275">
            <v>2220587.5299999998</v>
          </cell>
          <cell r="F275">
            <v>98.05</v>
          </cell>
          <cell r="G275">
            <v>0</v>
          </cell>
        </row>
        <row r="276">
          <cell r="A276" t="str">
            <v>38302</v>
          </cell>
          <cell r="B276" t="str">
            <v>Garfield</v>
          </cell>
          <cell r="C276">
            <v>94.09</v>
          </cell>
          <cell r="D276">
            <v>2325550.9</v>
          </cell>
          <cell r="E276">
            <v>2349613.3199999998</v>
          </cell>
          <cell r="F276">
            <v>92.65</v>
          </cell>
          <cell r="G276">
            <v>1.44</v>
          </cell>
        </row>
        <row r="277">
          <cell r="A277" t="str">
            <v>20402</v>
          </cell>
          <cell r="B277" t="str">
            <v>Klickitat</v>
          </cell>
          <cell r="C277">
            <v>90.42</v>
          </cell>
          <cell r="D277">
            <v>2079575.6</v>
          </cell>
          <cell r="E277">
            <v>2267961.61</v>
          </cell>
          <cell r="F277">
            <v>90.42</v>
          </cell>
          <cell r="G277">
            <v>0</v>
          </cell>
        </row>
        <row r="278">
          <cell r="A278" t="str">
            <v>21234</v>
          </cell>
          <cell r="B278" t="str">
            <v>Boistfort</v>
          </cell>
          <cell r="C278">
            <v>90.340000000000018</v>
          </cell>
          <cell r="D278">
            <v>1413923.36</v>
          </cell>
          <cell r="E278">
            <v>1282685.49</v>
          </cell>
          <cell r="F278">
            <v>84.450000000000017</v>
          </cell>
          <cell r="G278">
            <v>5.89</v>
          </cell>
        </row>
        <row r="279">
          <cell r="A279" t="str">
            <v>20203</v>
          </cell>
          <cell r="B279" t="str">
            <v>Bickleton</v>
          </cell>
          <cell r="C279">
            <v>87.88000000000001</v>
          </cell>
          <cell r="D279">
            <v>1787324</v>
          </cell>
          <cell r="E279">
            <v>1863772.52</v>
          </cell>
          <cell r="F279">
            <v>87.210000000000008</v>
          </cell>
          <cell r="G279">
            <v>0.67</v>
          </cell>
        </row>
        <row r="280">
          <cell r="A280" t="str">
            <v>09207</v>
          </cell>
          <cell r="B280" t="str">
            <v>Mansfield</v>
          </cell>
          <cell r="C280">
            <v>79.559999999999988</v>
          </cell>
          <cell r="D280">
            <v>2006001.99</v>
          </cell>
          <cell r="E280">
            <v>2025626.26</v>
          </cell>
          <cell r="F280">
            <v>78.999999999999986</v>
          </cell>
          <cell r="G280">
            <v>0.56000000000000005</v>
          </cell>
        </row>
        <row r="281">
          <cell r="A281" t="str">
            <v>33202</v>
          </cell>
          <cell r="B281" t="str">
            <v>Summit Valley</v>
          </cell>
          <cell r="C281">
            <v>79.27</v>
          </cell>
          <cell r="D281">
            <v>998751.42</v>
          </cell>
          <cell r="E281">
            <v>997069.73</v>
          </cell>
          <cell r="F281">
            <v>79.27</v>
          </cell>
          <cell r="G281">
            <v>0</v>
          </cell>
        </row>
        <row r="282">
          <cell r="A282" t="str">
            <v>20094</v>
          </cell>
          <cell r="B282" t="str">
            <v>Wishram</v>
          </cell>
          <cell r="C282">
            <v>77.38</v>
          </cell>
          <cell r="D282">
            <v>1908010.17</v>
          </cell>
          <cell r="E282">
            <v>1887371.35</v>
          </cell>
          <cell r="F282">
            <v>77.38</v>
          </cell>
          <cell r="G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77.099999999999994</v>
          </cell>
          <cell r="D283">
            <v>896010.88</v>
          </cell>
          <cell r="E283">
            <v>1018113.57</v>
          </cell>
          <cell r="F283">
            <v>77.099999999999994</v>
          </cell>
          <cell r="G283">
            <v>0</v>
          </cell>
        </row>
        <row r="284">
          <cell r="A284" t="str">
            <v>22017</v>
          </cell>
          <cell r="B284" t="str">
            <v>Almira</v>
          </cell>
          <cell r="C284">
            <v>76.559999999999988</v>
          </cell>
          <cell r="D284">
            <v>2121227.81</v>
          </cell>
          <cell r="E284">
            <v>2190446.37</v>
          </cell>
          <cell r="F284">
            <v>75.339999999999989</v>
          </cell>
          <cell r="G284">
            <v>1.22</v>
          </cell>
        </row>
        <row r="285">
          <cell r="A285" t="str">
            <v>38308</v>
          </cell>
          <cell r="B285" t="str">
            <v>Endicott</v>
          </cell>
          <cell r="C285">
            <v>74.17</v>
          </cell>
          <cell r="D285">
            <v>2338056.66</v>
          </cell>
          <cell r="E285">
            <v>2289388.86</v>
          </cell>
          <cell r="F285">
            <v>72.39</v>
          </cell>
          <cell r="G285">
            <v>1.78</v>
          </cell>
        </row>
        <row r="286">
          <cell r="A286" t="str">
            <v>20215</v>
          </cell>
          <cell r="B286" t="str">
            <v>Centerville</v>
          </cell>
          <cell r="C286">
            <v>73.099999999999994</v>
          </cell>
          <cell r="D286">
            <v>1021447.5</v>
          </cell>
          <cell r="E286">
            <v>1007353.53</v>
          </cell>
          <cell r="F286">
            <v>73.099999999999994</v>
          </cell>
          <cell r="G286">
            <v>0</v>
          </cell>
        </row>
        <row r="287">
          <cell r="A287" t="str">
            <v>32123</v>
          </cell>
          <cell r="B287" t="str">
            <v>Orchard Prairie</v>
          </cell>
          <cell r="C287">
            <v>73.099999999999994</v>
          </cell>
          <cell r="D287">
            <v>798463.86</v>
          </cell>
          <cell r="E287">
            <v>838020.92</v>
          </cell>
          <cell r="F287">
            <v>73.099999999999994</v>
          </cell>
          <cell r="G287">
            <v>0</v>
          </cell>
        </row>
        <row r="288">
          <cell r="A288" t="str">
            <v>38126</v>
          </cell>
          <cell r="B288" t="str">
            <v>Lacrosse Joint</v>
          </cell>
          <cell r="C288">
            <v>70.42</v>
          </cell>
          <cell r="D288">
            <v>2348191.84</v>
          </cell>
          <cell r="E288">
            <v>2394545.87</v>
          </cell>
          <cell r="F288">
            <v>69.42</v>
          </cell>
          <cell r="G288">
            <v>1</v>
          </cell>
        </row>
        <row r="289">
          <cell r="A289" t="str">
            <v>22008</v>
          </cell>
          <cell r="B289" t="str">
            <v>Sprague</v>
          </cell>
          <cell r="C289">
            <v>67.91</v>
          </cell>
          <cell r="D289">
            <v>1855189.21</v>
          </cell>
          <cell r="E289">
            <v>1940424.22</v>
          </cell>
          <cell r="F289">
            <v>65.69</v>
          </cell>
          <cell r="G289">
            <v>2.2200000000000002</v>
          </cell>
        </row>
        <row r="290">
          <cell r="A290" t="str">
            <v>20401</v>
          </cell>
          <cell r="B290" t="str">
            <v>Glenwood</v>
          </cell>
          <cell r="C290">
            <v>65.88000000000001</v>
          </cell>
          <cell r="D290">
            <v>1926804.2</v>
          </cell>
          <cell r="E290">
            <v>1962270.79</v>
          </cell>
          <cell r="F290">
            <v>65.88000000000001</v>
          </cell>
          <cell r="G290">
            <v>0</v>
          </cell>
        </row>
        <row r="291">
          <cell r="A291" t="str">
            <v>30029</v>
          </cell>
          <cell r="B291" t="str">
            <v>Mount Pleasant</v>
          </cell>
          <cell r="C291">
            <v>58.9</v>
          </cell>
          <cell r="D291">
            <v>691071.21</v>
          </cell>
          <cell r="E291">
            <v>522785.36</v>
          </cell>
          <cell r="F291">
            <v>58.9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58.599999999999994</v>
          </cell>
          <cell r="D292">
            <v>617878.6</v>
          </cell>
          <cell r="E292">
            <v>666254.34</v>
          </cell>
          <cell r="F292">
            <v>58.599999999999994</v>
          </cell>
          <cell r="G292">
            <v>0</v>
          </cell>
        </row>
        <row r="293">
          <cell r="A293" t="str">
            <v>01109</v>
          </cell>
          <cell r="B293" t="str">
            <v>Washtucna</v>
          </cell>
          <cell r="C293">
            <v>57.109999999999992</v>
          </cell>
          <cell r="D293">
            <v>1891337.77</v>
          </cell>
          <cell r="E293">
            <v>2037478.14</v>
          </cell>
          <cell r="F293">
            <v>55.999999999999993</v>
          </cell>
          <cell r="G293">
            <v>1.1100000000000001</v>
          </cell>
        </row>
        <row r="294">
          <cell r="A294" t="str">
            <v>11056</v>
          </cell>
          <cell r="B294" t="str">
            <v>Kahlotus</v>
          </cell>
          <cell r="C294">
            <v>50.5</v>
          </cell>
          <cell r="D294">
            <v>1921896.56</v>
          </cell>
          <cell r="E294">
            <v>1994244.69</v>
          </cell>
          <cell r="F294">
            <v>50.5</v>
          </cell>
          <cell r="G294">
            <v>0</v>
          </cell>
        </row>
        <row r="295">
          <cell r="A295" t="str">
            <v>25200</v>
          </cell>
          <cell r="B295" t="str">
            <v>North River</v>
          </cell>
          <cell r="C295">
            <v>50.39</v>
          </cell>
          <cell r="D295">
            <v>1602182.1</v>
          </cell>
          <cell r="E295">
            <v>1574015.21</v>
          </cell>
          <cell r="F295">
            <v>50.39</v>
          </cell>
          <cell r="G295">
            <v>0</v>
          </cell>
        </row>
        <row r="296">
          <cell r="A296" t="str">
            <v>17404</v>
          </cell>
          <cell r="B296" t="str">
            <v>Skykomish</v>
          </cell>
          <cell r="C296">
            <v>47.85</v>
          </cell>
          <cell r="D296">
            <v>2024254.2</v>
          </cell>
          <cell r="E296">
            <v>2089266.43</v>
          </cell>
          <cell r="F296">
            <v>47.63</v>
          </cell>
          <cell r="G296">
            <v>0.22</v>
          </cell>
        </row>
        <row r="297">
          <cell r="A297" t="str">
            <v>30031</v>
          </cell>
          <cell r="B297" t="str">
            <v>Mill A</v>
          </cell>
          <cell r="C297">
            <v>47.85</v>
          </cell>
          <cell r="D297">
            <v>584857.46</v>
          </cell>
          <cell r="E297">
            <v>530048.41</v>
          </cell>
          <cell r="F297">
            <v>47.85</v>
          </cell>
          <cell r="G297">
            <v>0</v>
          </cell>
        </row>
        <row r="298">
          <cell r="A298" t="str">
            <v>32312</v>
          </cell>
          <cell r="B298" t="str">
            <v>Great Northern</v>
          </cell>
          <cell r="C298">
            <v>46.129999999999995</v>
          </cell>
          <cell r="D298">
            <v>627502.79</v>
          </cell>
          <cell r="E298">
            <v>624145.67000000004</v>
          </cell>
          <cell r="F298">
            <v>43.8</v>
          </cell>
          <cell r="G298">
            <v>2.33</v>
          </cell>
        </row>
        <row r="299">
          <cell r="A299" t="str">
            <v>19007</v>
          </cell>
          <cell r="B299" t="str">
            <v>Damman</v>
          </cell>
          <cell r="C299">
            <v>43</v>
          </cell>
          <cell r="D299">
            <v>493944.63</v>
          </cell>
          <cell r="E299">
            <v>576664.91</v>
          </cell>
          <cell r="F299">
            <v>43</v>
          </cell>
          <cell r="G299">
            <v>0</v>
          </cell>
        </row>
        <row r="300">
          <cell r="A300" t="str">
            <v>21036</v>
          </cell>
          <cell r="B300" t="str">
            <v>Evaline</v>
          </cell>
          <cell r="C300">
            <v>42.6</v>
          </cell>
          <cell r="D300">
            <v>541263.63</v>
          </cell>
          <cell r="E300">
            <v>570960.79</v>
          </cell>
          <cell r="F300">
            <v>42.6</v>
          </cell>
          <cell r="G300">
            <v>0</v>
          </cell>
        </row>
        <row r="301">
          <cell r="A301" t="str">
            <v>10003</v>
          </cell>
          <cell r="B301" t="str">
            <v>Keller</v>
          </cell>
          <cell r="C301">
            <v>38.300000000000004</v>
          </cell>
          <cell r="D301">
            <v>1097321.8600000001</v>
          </cell>
          <cell r="E301">
            <v>1001291.06</v>
          </cell>
          <cell r="F301">
            <v>38.300000000000004</v>
          </cell>
          <cell r="G301">
            <v>0</v>
          </cell>
        </row>
        <row r="302">
          <cell r="A302" t="str">
            <v>33030</v>
          </cell>
          <cell r="B302" t="str">
            <v>Onion Creek</v>
          </cell>
          <cell r="C302">
            <v>37.699999999999996</v>
          </cell>
          <cell r="D302">
            <v>922823.43</v>
          </cell>
          <cell r="E302">
            <v>905903.9</v>
          </cell>
          <cell r="F302">
            <v>37.699999999999996</v>
          </cell>
          <cell r="G302">
            <v>0</v>
          </cell>
        </row>
        <row r="303">
          <cell r="A303" t="str">
            <v>16046</v>
          </cell>
          <cell r="B303" t="str">
            <v>Brinnon</v>
          </cell>
          <cell r="C303">
            <v>35.799999999999997</v>
          </cell>
          <cell r="D303">
            <v>867334.69</v>
          </cell>
          <cell r="E303">
            <v>902763.19</v>
          </cell>
          <cell r="F303">
            <v>35.799999999999997</v>
          </cell>
          <cell r="G303">
            <v>0</v>
          </cell>
        </row>
        <row r="304">
          <cell r="A304" t="str">
            <v>31063</v>
          </cell>
          <cell r="B304" t="str">
            <v>Index</v>
          </cell>
          <cell r="C304">
            <v>32.450000000000003</v>
          </cell>
          <cell r="D304">
            <v>715541.85</v>
          </cell>
          <cell r="E304">
            <v>757200.15</v>
          </cell>
          <cell r="F304">
            <v>31.450000000000003</v>
          </cell>
          <cell r="G304">
            <v>1</v>
          </cell>
        </row>
        <row r="305">
          <cell r="A305" t="str">
            <v>38264</v>
          </cell>
          <cell r="B305" t="str">
            <v>Lamont</v>
          </cell>
          <cell r="C305">
            <v>31.099999999999998</v>
          </cell>
          <cell r="D305">
            <v>690588.79</v>
          </cell>
          <cell r="E305">
            <v>686932.32</v>
          </cell>
          <cell r="F305">
            <v>31.099999999999998</v>
          </cell>
          <cell r="G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28.9</v>
          </cell>
          <cell r="D306">
            <v>530891.85</v>
          </cell>
          <cell r="E306">
            <v>519617.16</v>
          </cell>
          <cell r="F306">
            <v>28.9</v>
          </cell>
          <cell r="G306">
            <v>0</v>
          </cell>
        </row>
        <row r="307">
          <cell r="A307" t="str">
            <v>38304</v>
          </cell>
          <cell r="B307" t="str">
            <v>Steptoe</v>
          </cell>
          <cell r="C307">
            <v>28.8</v>
          </cell>
          <cell r="D307">
            <v>712023.45</v>
          </cell>
          <cell r="E307">
            <v>695064.23</v>
          </cell>
          <cell r="F307">
            <v>28.8</v>
          </cell>
          <cell r="G307">
            <v>0</v>
          </cell>
        </row>
        <row r="308">
          <cell r="A308" t="str">
            <v>33205</v>
          </cell>
          <cell r="B308" t="str">
            <v>Evergreen (Stev)</v>
          </cell>
          <cell r="C308">
            <v>27.699999999999996</v>
          </cell>
          <cell r="D308">
            <v>454635.48</v>
          </cell>
          <cell r="E308">
            <v>452056.58</v>
          </cell>
          <cell r="F308">
            <v>27.699999999999996</v>
          </cell>
          <cell r="G308">
            <v>0</v>
          </cell>
        </row>
        <row r="309">
          <cell r="A309" t="str">
            <v>36101</v>
          </cell>
          <cell r="B309" t="str">
            <v>Dixie</v>
          </cell>
          <cell r="C309">
            <v>27.6</v>
          </cell>
          <cell r="D309">
            <v>768238.19</v>
          </cell>
          <cell r="E309">
            <v>788470.9</v>
          </cell>
          <cell r="F309">
            <v>27.6</v>
          </cell>
          <cell r="G309">
            <v>0</v>
          </cell>
        </row>
        <row r="310">
          <cell r="A310" t="str">
            <v>20403</v>
          </cell>
          <cell r="B310" t="str">
            <v>Roosevelt</v>
          </cell>
          <cell r="C310">
            <v>26.900000000000002</v>
          </cell>
          <cell r="D310">
            <v>458351.51</v>
          </cell>
          <cell r="E310">
            <v>494669.66</v>
          </cell>
          <cell r="F310">
            <v>26.900000000000002</v>
          </cell>
          <cell r="G310">
            <v>0</v>
          </cell>
        </row>
        <row r="311">
          <cell r="A311" t="str">
            <v>09102</v>
          </cell>
          <cell r="B311" t="str">
            <v>Palisades</v>
          </cell>
          <cell r="C311">
            <v>24.8</v>
          </cell>
          <cell r="D311">
            <v>614935.38</v>
          </cell>
          <cell r="E311">
            <v>581998.23</v>
          </cell>
          <cell r="F311">
            <v>24.8</v>
          </cell>
          <cell r="G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24.669999999999998</v>
          </cell>
          <cell r="D312">
            <v>948478.32</v>
          </cell>
          <cell r="E312">
            <v>835964.79</v>
          </cell>
          <cell r="F312">
            <v>20.9</v>
          </cell>
          <cell r="G312">
            <v>3.77</v>
          </cell>
        </row>
        <row r="313">
          <cell r="A313" t="str">
            <v>28010</v>
          </cell>
          <cell r="B313" t="str">
            <v>Shaw</v>
          </cell>
          <cell r="C313">
            <v>14</v>
          </cell>
          <cell r="D313">
            <v>317019.05</v>
          </cell>
          <cell r="E313">
            <v>272828.77</v>
          </cell>
          <cell r="F313">
            <v>14</v>
          </cell>
          <cell r="G313">
            <v>0</v>
          </cell>
        </row>
        <row r="314">
          <cell r="A314" t="str">
            <v>01122</v>
          </cell>
          <cell r="B314" t="str">
            <v>Benge</v>
          </cell>
          <cell r="C314">
            <v>11.65</v>
          </cell>
          <cell r="D314">
            <v>345710.56</v>
          </cell>
          <cell r="E314">
            <v>358321.51</v>
          </cell>
          <cell r="F314">
            <v>11.65</v>
          </cell>
          <cell r="G314">
            <v>0</v>
          </cell>
        </row>
        <row r="315">
          <cell r="A315" t="str">
            <v>04069</v>
          </cell>
          <cell r="B315" t="str">
            <v>Stehekin</v>
          </cell>
          <cell r="C315">
            <v>7.2</v>
          </cell>
          <cell r="D315">
            <v>186700.96</v>
          </cell>
          <cell r="E315">
            <v>99218.6</v>
          </cell>
          <cell r="F315">
            <v>7.2</v>
          </cell>
          <cell r="G315">
            <v>0</v>
          </cell>
        </row>
        <row r="316">
          <cell r="A316" t="str">
            <v>11054</v>
          </cell>
          <cell r="B316" t="str">
            <v>Star</v>
          </cell>
          <cell r="C316">
            <v>4</v>
          </cell>
          <cell r="D316">
            <v>373857.84</v>
          </cell>
          <cell r="E316">
            <v>288466.94</v>
          </cell>
          <cell r="F316">
            <v>4</v>
          </cell>
          <cell r="G316">
            <v>0</v>
          </cell>
        </row>
        <row r="317">
          <cell r="A317">
            <v>43</v>
          </cell>
          <cell r="C317">
            <v>2277.8000000000002</v>
          </cell>
          <cell r="D317">
            <v>51468789.080000013</v>
          </cell>
          <cell r="E317">
            <v>51737148.239999972</v>
          </cell>
          <cell r="F317">
            <v>2253.92</v>
          </cell>
          <cell r="G317">
            <v>23.88</v>
          </cell>
        </row>
      </sheetData>
      <sheetData sheetId="28">
        <row r="5"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29"/>
      <sheetData sheetId="30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569820480.19000006</v>
          </cell>
          <cell r="E6">
            <v>565215537.79999995</v>
          </cell>
          <cell r="F6">
            <v>47564.76</v>
          </cell>
          <cell r="G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305713254.75</v>
          </cell>
          <cell r="E7">
            <v>305757299.58999997</v>
          </cell>
          <cell r="F7">
            <v>28245.77</v>
          </cell>
          <cell r="G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323676084.19999999</v>
          </cell>
          <cell r="E8">
            <v>317803551.72000003</v>
          </cell>
          <cell r="F8">
            <v>27530.810000000005</v>
          </cell>
          <cell r="G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249277720.80000001</v>
          </cell>
          <cell r="E9">
            <v>252491302.55000001</v>
          </cell>
          <cell r="F9">
            <v>26313.601999999988</v>
          </cell>
          <cell r="G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238978966.12</v>
          </cell>
          <cell r="E10">
            <v>243007585.55000001</v>
          </cell>
          <cell r="F10">
            <v>25912.370000000003</v>
          </cell>
          <cell r="G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233561591.31999999</v>
          </cell>
          <cell r="E11">
            <v>233110479.49000001</v>
          </cell>
          <cell r="F11">
            <v>24373.820000000003</v>
          </cell>
          <cell r="G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211326924.53</v>
          </cell>
          <cell r="E12">
            <v>212395519.80000001</v>
          </cell>
          <cell r="F12">
            <v>21833.329999999998</v>
          </cell>
          <cell r="G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207836155.94999999</v>
          </cell>
          <cell r="E13">
            <v>206907685.43000001</v>
          </cell>
          <cell r="F13">
            <v>20926.049999999996</v>
          </cell>
          <cell r="G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192114660.12</v>
          </cell>
          <cell r="E14">
            <v>194616152.36000001</v>
          </cell>
          <cell r="F14">
            <v>20562.920000000006</v>
          </cell>
          <cell r="G14">
            <v>351.89</v>
          </cell>
        </row>
        <row r="15">
          <cell r="A15">
            <v>9</v>
          </cell>
          <cell r="C15">
            <v>247103.992</v>
          </cell>
          <cell r="D15">
            <v>2532305837.9799995</v>
          </cell>
          <cell r="E15">
            <v>2531305114.29</v>
          </cell>
          <cell r="F15">
            <v>243263.43199999997</v>
          </cell>
          <cell r="G15">
            <v>3840.56</v>
          </cell>
        </row>
        <row r="16">
          <cell r="A16" t="str">
            <v>10,000-19,999</v>
          </cell>
          <cell r="D16"/>
          <cell r="E16"/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187507561.00999999</v>
          </cell>
          <cell r="E17">
            <v>191462594.41999999</v>
          </cell>
          <cell r="F17">
            <v>19477.07</v>
          </cell>
          <cell r="G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188053318.69</v>
          </cell>
          <cell r="E18">
            <v>188156642.91999999</v>
          </cell>
          <cell r="F18">
            <v>19226.089999999997</v>
          </cell>
          <cell r="G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189740833.62</v>
          </cell>
          <cell r="E19">
            <v>191457336.65000001</v>
          </cell>
          <cell r="F19">
            <v>17924.850000000002</v>
          </cell>
          <cell r="G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191035866.80000001</v>
          </cell>
          <cell r="E20">
            <v>193602285.27000001</v>
          </cell>
          <cell r="F20">
            <v>17989.999999999996</v>
          </cell>
          <cell r="G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188309352.99000001</v>
          </cell>
          <cell r="E21">
            <v>186099044.88</v>
          </cell>
          <cell r="F21">
            <v>17760.189999999999</v>
          </cell>
          <cell r="G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160690554.69999999</v>
          </cell>
          <cell r="E22">
            <v>161562278.86000001</v>
          </cell>
          <cell r="F22">
            <v>17360.839999999997</v>
          </cell>
          <cell r="G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162366288.88999999</v>
          </cell>
          <cell r="E23">
            <v>165973646.90000001</v>
          </cell>
          <cell r="F23">
            <v>17301.780000000002</v>
          </cell>
          <cell r="G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147123430.28999999</v>
          </cell>
          <cell r="E24">
            <v>149195827</v>
          </cell>
          <cell r="F24">
            <v>16188.059999999998</v>
          </cell>
          <cell r="G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144340981.80000001</v>
          </cell>
          <cell r="E25">
            <v>149139808.96000001</v>
          </cell>
          <cell r="F25">
            <v>15440.29</v>
          </cell>
          <cell r="G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159605807.08000001</v>
          </cell>
          <cell r="E26">
            <v>156520370.91</v>
          </cell>
          <cell r="F26">
            <v>15257.580000000002</v>
          </cell>
          <cell r="G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145210983.12</v>
          </cell>
          <cell r="E27">
            <v>143472358.88</v>
          </cell>
          <cell r="F27">
            <v>14569.88</v>
          </cell>
          <cell r="G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143554644.47999999</v>
          </cell>
          <cell r="E28">
            <v>140570868.12</v>
          </cell>
          <cell r="F28">
            <v>14048.519999999997</v>
          </cell>
          <cell r="G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140007695.05000001</v>
          </cell>
          <cell r="E29">
            <v>140016041.40000001</v>
          </cell>
          <cell r="F29">
            <v>14031.399999999998</v>
          </cell>
          <cell r="G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127296396.44</v>
          </cell>
          <cell r="E30">
            <v>130290202.76000001</v>
          </cell>
          <cell r="F30">
            <v>13721.909999999998</v>
          </cell>
          <cell r="G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116675172.15000001</v>
          </cell>
          <cell r="E31">
            <v>116631787.02</v>
          </cell>
          <cell r="F31">
            <v>12487.289999999999</v>
          </cell>
          <cell r="G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113853780.03</v>
          </cell>
          <cell r="E32">
            <v>114555794.13</v>
          </cell>
          <cell r="F32">
            <v>12236.94</v>
          </cell>
          <cell r="G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131375071.42</v>
          </cell>
          <cell r="E33">
            <v>131152689.39</v>
          </cell>
          <cell r="F33">
            <v>11601.720000000001</v>
          </cell>
          <cell r="G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99052818.129999995</v>
          </cell>
          <cell r="E34">
            <v>101167852.88</v>
          </cell>
          <cell r="F34">
            <v>11099.599999999999</v>
          </cell>
          <cell r="G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112404137.59</v>
          </cell>
          <cell r="E35">
            <v>112542828.38</v>
          </cell>
          <cell r="F35">
            <v>10711.77</v>
          </cell>
          <cell r="G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110410939.95</v>
          </cell>
          <cell r="E36">
            <v>111099535.56</v>
          </cell>
          <cell r="F36">
            <v>10687.970000000001</v>
          </cell>
          <cell r="G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103464435.8</v>
          </cell>
          <cell r="E37">
            <v>104371686.27</v>
          </cell>
          <cell r="F37">
            <v>10503.32</v>
          </cell>
          <cell r="G37">
            <v>163.22</v>
          </cell>
        </row>
        <row r="38">
          <cell r="A38">
            <v>21</v>
          </cell>
          <cell r="C38">
            <v>315345.88999999996</v>
          </cell>
          <cell r="D38">
            <v>3062080070.0300007</v>
          </cell>
          <cell r="E38">
            <v>3079041481.5600004</v>
          </cell>
          <cell r="F38">
            <v>309627.07</v>
          </cell>
          <cell r="G38">
            <v>5718.8200000000006</v>
          </cell>
        </row>
        <row r="39">
          <cell r="A39" t="str">
            <v>5,000-9,999</v>
          </cell>
          <cell r="D39"/>
          <cell r="E39"/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90711291.879999995</v>
          </cell>
          <cell r="E40">
            <v>90152961.769999996</v>
          </cell>
          <cell r="F40">
            <v>9535.8399999999983</v>
          </cell>
          <cell r="G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88613703.739999995</v>
          </cell>
          <cell r="E41">
            <v>87918876.530000001</v>
          </cell>
          <cell r="F41">
            <v>9212.31</v>
          </cell>
          <cell r="G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83377702.129999995</v>
          </cell>
          <cell r="E42">
            <v>83643786.579999998</v>
          </cell>
          <cell r="F42">
            <v>9142.67</v>
          </cell>
          <cell r="G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86693904.769999996</v>
          </cell>
          <cell r="E43">
            <v>85984220.829999998</v>
          </cell>
          <cell r="F43">
            <v>8841.1600000000017</v>
          </cell>
          <cell r="G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82563074.489999995</v>
          </cell>
          <cell r="E44">
            <v>82002988.280000001</v>
          </cell>
          <cell r="F44">
            <v>8695.43</v>
          </cell>
          <cell r="G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86092852.409999996</v>
          </cell>
          <cell r="E45">
            <v>87660069.879999995</v>
          </cell>
          <cell r="F45">
            <v>8381.2000000000025</v>
          </cell>
          <cell r="G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79932566.769999996</v>
          </cell>
          <cell r="E46">
            <v>80420017.180000007</v>
          </cell>
          <cell r="F46">
            <v>8000.32</v>
          </cell>
          <cell r="G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71534251.170000002</v>
          </cell>
          <cell r="E47">
            <v>70700544.480000004</v>
          </cell>
          <cell r="F47">
            <v>7717.05</v>
          </cell>
          <cell r="G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73961689.769999996</v>
          </cell>
          <cell r="E48">
            <v>72568024.780000001</v>
          </cell>
          <cell r="F48">
            <v>7688.4299999999985</v>
          </cell>
          <cell r="G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73388523.909999996</v>
          </cell>
          <cell r="E49">
            <v>72219394.540000007</v>
          </cell>
          <cell r="F49">
            <v>7578.9600000000009</v>
          </cell>
          <cell r="G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67553903.819999993</v>
          </cell>
          <cell r="E50">
            <v>68366244.900000006</v>
          </cell>
          <cell r="F50">
            <v>7326.28</v>
          </cell>
          <cell r="G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74798982.049999997</v>
          </cell>
          <cell r="E51">
            <v>75405315.870000005</v>
          </cell>
          <cell r="F51">
            <v>7168.079999999999</v>
          </cell>
          <cell r="G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63646499.880000003</v>
          </cell>
          <cell r="E52">
            <v>63435507.200000003</v>
          </cell>
          <cell r="F52">
            <v>6986.43</v>
          </cell>
          <cell r="G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62696186.289999999</v>
          </cell>
          <cell r="E53">
            <v>64493289.530000001</v>
          </cell>
          <cell r="F53">
            <v>6402.8300000000008</v>
          </cell>
          <cell r="G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60499676.030000001</v>
          </cell>
          <cell r="E54">
            <v>60048036.549999997</v>
          </cell>
          <cell r="F54">
            <v>6419.3799999999992</v>
          </cell>
          <cell r="G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64362946.600000001</v>
          </cell>
          <cell r="E55">
            <v>65334070.969999999</v>
          </cell>
          <cell r="F55">
            <v>6298.1699999999992</v>
          </cell>
          <cell r="G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65782487.990000002</v>
          </cell>
          <cell r="E56">
            <v>65049056.189999998</v>
          </cell>
          <cell r="F56">
            <v>6203.26</v>
          </cell>
          <cell r="G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59494469.990000002</v>
          </cell>
          <cell r="E57">
            <v>61092447.649999999</v>
          </cell>
          <cell r="F57">
            <v>6025.9800000000005</v>
          </cell>
          <cell r="G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53721919.100000001</v>
          </cell>
          <cell r="E58">
            <v>54043294.549999997</v>
          </cell>
          <cell r="F58">
            <v>6071.7800000000007</v>
          </cell>
          <cell r="G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61477888.609999999</v>
          </cell>
          <cell r="E59">
            <v>61571350.640000001</v>
          </cell>
          <cell r="F59">
            <v>6021.6900000000005</v>
          </cell>
          <cell r="G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53503428.909999996</v>
          </cell>
          <cell r="E60">
            <v>53949116.100000001</v>
          </cell>
          <cell r="F60">
            <v>5961.8900000000012</v>
          </cell>
          <cell r="G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50758230.039999999</v>
          </cell>
          <cell r="E61">
            <v>51004425.619999997</v>
          </cell>
          <cell r="F61">
            <v>5401.5399999999981</v>
          </cell>
          <cell r="G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50443299.799999997</v>
          </cell>
          <cell r="E62">
            <v>51712166.409999996</v>
          </cell>
          <cell r="F62">
            <v>5373.5</v>
          </cell>
          <cell r="G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46342068.619999997</v>
          </cell>
          <cell r="E63">
            <v>48062549.810000002</v>
          </cell>
          <cell r="F63">
            <v>5155.6900000000014</v>
          </cell>
          <cell r="G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48870796.359999999</v>
          </cell>
          <cell r="E64">
            <v>48782032.719999999</v>
          </cell>
          <cell r="F64">
            <v>5219.5399999999991</v>
          </cell>
          <cell r="G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47903911.649999999</v>
          </cell>
          <cell r="E65">
            <v>47902952.060000002</v>
          </cell>
          <cell r="F65">
            <v>5160.869999999999</v>
          </cell>
          <cell r="G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51857729.969999999</v>
          </cell>
          <cell r="E66">
            <v>51518379.859999999</v>
          </cell>
          <cell r="F66">
            <v>4903.59</v>
          </cell>
          <cell r="G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48839993.75</v>
          </cell>
          <cell r="E67">
            <v>49467069.950000003</v>
          </cell>
          <cell r="F67">
            <v>4934.76</v>
          </cell>
          <cell r="G67">
            <v>85.44</v>
          </cell>
        </row>
        <row r="68">
          <cell r="A68">
            <v>28</v>
          </cell>
          <cell r="C68">
            <v>195151.93000000002</v>
          </cell>
          <cell r="D68">
            <v>1849423980.4999995</v>
          </cell>
          <cell r="E68">
            <v>1854508191.4299998</v>
          </cell>
          <cell r="F68">
            <v>191828.63000000006</v>
          </cell>
          <cell r="G68">
            <v>3323.2999999999997</v>
          </cell>
        </row>
        <row r="69">
          <cell r="A69" t="str">
            <v>3,000-4,999</v>
          </cell>
          <cell r="D69"/>
          <cell r="E69"/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41671796.210000001</v>
          </cell>
          <cell r="E70">
            <v>42469759.799999997</v>
          </cell>
          <cell r="F70">
            <v>4689.1500000000005</v>
          </cell>
          <cell r="G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45078087.840000004</v>
          </cell>
          <cell r="E71">
            <v>45749522.659999996</v>
          </cell>
          <cell r="F71">
            <v>4691.33</v>
          </cell>
          <cell r="G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29562285.489999998</v>
          </cell>
          <cell r="E72">
            <v>31473344.829999998</v>
          </cell>
          <cell r="F72">
            <v>4472.25</v>
          </cell>
          <cell r="G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43500025.369999997</v>
          </cell>
          <cell r="E73">
            <v>43230175.799999997</v>
          </cell>
          <cell r="F73">
            <v>4449.4000000000005</v>
          </cell>
          <cell r="G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43866691.93</v>
          </cell>
          <cell r="E74">
            <v>44249874.619999997</v>
          </cell>
          <cell r="F74">
            <v>4438.88</v>
          </cell>
          <cell r="G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41282880.43</v>
          </cell>
          <cell r="E75">
            <v>42097479.049999997</v>
          </cell>
          <cell r="F75">
            <v>4260.04</v>
          </cell>
          <cell r="G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43397579.359999999</v>
          </cell>
          <cell r="E76">
            <v>43378281.25</v>
          </cell>
          <cell r="F76">
            <v>4118.71</v>
          </cell>
          <cell r="G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41374165.520000003</v>
          </cell>
          <cell r="E77">
            <v>41967633.549999997</v>
          </cell>
          <cell r="F77">
            <v>3998.76</v>
          </cell>
          <cell r="G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39562137.030000001</v>
          </cell>
          <cell r="E78">
            <v>39803375.469999999</v>
          </cell>
          <cell r="F78">
            <v>4011.49</v>
          </cell>
          <cell r="G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40060252.030000001</v>
          </cell>
          <cell r="E79">
            <v>38790938.329999998</v>
          </cell>
          <cell r="F79">
            <v>3981.22</v>
          </cell>
          <cell r="G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34926042.82</v>
          </cell>
          <cell r="E80">
            <v>34857581.899999999</v>
          </cell>
          <cell r="F80">
            <v>3791.7</v>
          </cell>
          <cell r="G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37982269.490000002</v>
          </cell>
          <cell r="E81">
            <v>38292511.060000002</v>
          </cell>
          <cell r="F81">
            <v>3727.7100000000005</v>
          </cell>
          <cell r="G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36626655.399999999</v>
          </cell>
          <cell r="E82">
            <v>36448174.82</v>
          </cell>
          <cell r="F82">
            <v>3673.7299999999996</v>
          </cell>
          <cell r="G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36415463.450000003</v>
          </cell>
          <cell r="E83">
            <v>36971607.049999997</v>
          </cell>
          <cell r="F83">
            <v>3648.76</v>
          </cell>
          <cell r="G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36969388.770000003</v>
          </cell>
          <cell r="E84">
            <v>37194407.850000001</v>
          </cell>
          <cell r="F84">
            <v>3654.1600000000003</v>
          </cell>
          <cell r="G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36860516.539999999</v>
          </cell>
          <cell r="E85">
            <v>36958883.909999996</v>
          </cell>
          <cell r="F85">
            <v>3651.67</v>
          </cell>
          <cell r="G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34499466.969999999</v>
          </cell>
          <cell r="E86">
            <v>34916551.009999998</v>
          </cell>
          <cell r="F86">
            <v>3520.8</v>
          </cell>
          <cell r="G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34386999.579999998</v>
          </cell>
          <cell r="E87">
            <v>34129336.479999997</v>
          </cell>
          <cell r="F87">
            <v>3395.9</v>
          </cell>
          <cell r="G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32430332.98</v>
          </cell>
          <cell r="E88">
            <v>33290590.59</v>
          </cell>
          <cell r="F88">
            <v>3449.4300000000003</v>
          </cell>
          <cell r="G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32005803.800000001</v>
          </cell>
          <cell r="E89">
            <v>32676176.899999999</v>
          </cell>
          <cell r="F89">
            <v>3391.33</v>
          </cell>
          <cell r="G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32552126.280000001</v>
          </cell>
          <cell r="E90">
            <v>33155046.879999999</v>
          </cell>
          <cell r="F90">
            <v>3347.59</v>
          </cell>
          <cell r="G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30182424.379999999</v>
          </cell>
          <cell r="E91">
            <v>31046758.579999998</v>
          </cell>
          <cell r="F91">
            <v>3273.8999999999996</v>
          </cell>
          <cell r="G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35386364.240000002</v>
          </cell>
          <cell r="E92">
            <v>35708411.560000002</v>
          </cell>
          <cell r="F92">
            <v>3176.42</v>
          </cell>
          <cell r="G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29018824.559999999</v>
          </cell>
          <cell r="E93">
            <v>29225468.609999999</v>
          </cell>
          <cell r="F93">
            <v>3145.5900000000006</v>
          </cell>
          <cell r="G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21238659.100000001</v>
          </cell>
          <cell r="E94">
            <v>21822850.449999999</v>
          </cell>
          <cell r="F94">
            <v>3094.97</v>
          </cell>
          <cell r="G94">
            <v>21.66</v>
          </cell>
        </row>
        <row r="95">
          <cell r="A95">
            <v>25</v>
          </cell>
          <cell r="C95">
            <v>96612.079999999973</v>
          </cell>
          <cell r="D95">
            <v>910837239.56999981</v>
          </cell>
          <cell r="E95">
            <v>919904743.01000011</v>
          </cell>
          <cell r="F95">
            <v>95054.889999999985</v>
          </cell>
          <cell r="G95">
            <v>1557.1900000000003</v>
          </cell>
        </row>
        <row r="96">
          <cell r="A96" t="str">
            <v>2,000-2,999</v>
          </cell>
          <cell r="D96"/>
          <cell r="E96"/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29163464.890000001</v>
          </cell>
          <cell r="E97">
            <v>28343469.510000002</v>
          </cell>
          <cell r="F97">
            <v>2925.35</v>
          </cell>
          <cell r="G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28001384.440000001</v>
          </cell>
          <cell r="E98">
            <v>27631678.93</v>
          </cell>
          <cell r="F98">
            <v>2934.18</v>
          </cell>
          <cell r="G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31421410.109999999</v>
          </cell>
          <cell r="E99">
            <v>31881635.039999999</v>
          </cell>
          <cell r="F99">
            <v>2855.4799999999991</v>
          </cell>
          <cell r="G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27061760.309999999</v>
          </cell>
          <cell r="E100">
            <v>27070388.879999999</v>
          </cell>
          <cell r="F100">
            <v>2836.0899999999997</v>
          </cell>
          <cell r="G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26111664.48</v>
          </cell>
          <cell r="E101">
            <v>26513591.48</v>
          </cell>
          <cell r="F101">
            <v>2840.6200000000003</v>
          </cell>
          <cell r="G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28097578.890000001</v>
          </cell>
          <cell r="E102">
            <v>27604153.030000001</v>
          </cell>
          <cell r="F102">
            <v>2791.0400000000004</v>
          </cell>
          <cell r="G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25480298.760000002</v>
          </cell>
          <cell r="E103">
            <v>25098706.239999998</v>
          </cell>
          <cell r="F103">
            <v>2728.53</v>
          </cell>
          <cell r="G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24412219.620000001</v>
          </cell>
          <cell r="E104">
            <v>24342110.370000001</v>
          </cell>
          <cell r="F104">
            <v>2667.3</v>
          </cell>
          <cell r="G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27553099.789999999</v>
          </cell>
          <cell r="E105">
            <v>28343849.469999999</v>
          </cell>
          <cell r="F105">
            <v>2661.1500000000005</v>
          </cell>
          <cell r="G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28912031.960000001</v>
          </cell>
          <cell r="E106">
            <v>29193141.629999999</v>
          </cell>
          <cell r="F106">
            <v>2637.65</v>
          </cell>
          <cell r="G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26559217.870000001</v>
          </cell>
          <cell r="E107">
            <v>25891486.82</v>
          </cell>
          <cell r="F107">
            <v>2594.73</v>
          </cell>
          <cell r="G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25962870.300000001</v>
          </cell>
          <cell r="E108">
            <v>25564613.98</v>
          </cell>
          <cell r="F108">
            <v>2544.4499999999994</v>
          </cell>
          <cell r="G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21488648.280000001</v>
          </cell>
          <cell r="E109">
            <v>21976612.469999999</v>
          </cell>
          <cell r="F109">
            <v>2436.16</v>
          </cell>
          <cell r="G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21768535.010000002</v>
          </cell>
          <cell r="E110">
            <v>21294046.34</v>
          </cell>
          <cell r="F110">
            <v>2365.0800000000008</v>
          </cell>
          <cell r="G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20149584.559999999</v>
          </cell>
          <cell r="E111">
            <v>20381514.059999999</v>
          </cell>
          <cell r="F111">
            <v>2244.8100000000004</v>
          </cell>
          <cell r="G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16284598.289999999</v>
          </cell>
          <cell r="E112">
            <v>17721648.059999999</v>
          </cell>
          <cell r="F112">
            <v>2223.27</v>
          </cell>
          <cell r="G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21965590.039999999</v>
          </cell>
          <cell r="E113">
            <v>21359559.960000001</v>
          </cell>
          <cell r="F113">
            <v>2201.7600000000002</v>
          </cell>
          <cell r="G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20642670.390000001</v>
          </cell>
          <cell r="E114">
            <v>21487657.82</v>
          </cell>
          <cell r="F114">
            <v>2192.9299999999998</v>
          </cell>
          <cell r="G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21518462.359999999</v>
          </cell>
          <cell r="E115">
            <v>21545397.239999998</v>
          </cell>
          <cell r="F115">
            <v>2105.4599999999996</v>
          </cell>
          <cell r="G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19926081.890000001</v>
          </cell>
          <cell r="E116">
            <v>20111660.870000001</v>
          </cell>
          <cell r="F116">
            <v>2082.67</v>
          </cell>
          <cell r="G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21147397.239999998</v>
          </cell>
          <cell r="E117">
            <v>21633443.969999999</v>
          </cell>
          <cell r="F117">
            <v>2087.2400000000002</v>
          </cell>
          <cell r="G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21303214.5</v>
          </cell>
          <cell r="E118">
            <v>21074449.07</v>
          </cell>
          <cell r="F118">
            <v>2036.8399999999997</v>
          </cell>
          <cell r="G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19546317.07</v>
          </cell>
          <cell r="E119">
            <v>19532936.809999999</v>
          </cell>
          <cell r="F119">
            <v>2017.2000000000003</v>
          </cell>
          <cell r="G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19614345.280000001</v>
          </cell>
          <cell r="E120">
            <v>20306601.620000001</v>
          </cell>
          <cell r="F120">
            <v>2025.4500000000003</v>
          </cell>
          <cell r="G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18198831.489999998</v>
          </cell>
          <cell r="E121">
            <v>16906480.59</v>
          </cell>
          <cell r="F121">
            <v>2056.77</v>
          </cell>
          <cell r="G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19732922.739999998</v>
          </cell>
          <cell r="E122">
            <v>19391673.890000001</v>
          </cell>
          <cell r="F122">
            <v>1990.26</v>
          </cell>
          <cell r="G122">
            <v>32.56</v>
          </cell>
        </row>
        <row r="123">
          <cell r="A123">
            <v>26</v>
          </cell>
          <cell r="C123">
            <v>64131.509999999995</v>
          </cell>
          <cell r="D123">
            <v>612024200.56000006</v>
          </cell>
          <cell r="E123">
            <v>612202508.14999998</v>
          </cell>
          <cell r="F123">
            <v>63082.469999999979</v>
          </cell>
          <cell r="G123">
            <v>1049.04</v>
          </cell>
        </row>
        <row r="124">
          <cell r="A124" t="str">
            <v>1,000-1,999</v>
          </cell>
          <cell r="D124"/>
          <cell r="E124"/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19669230.550000001</v>
          </cell>
          <cell r="E125">
            <v>19168310.129999999</v>
          </cell>
          <cell r="F125">
            <v>1927.2200000000003</v>
          </cell>
          <cell r="G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18204434.969999999</v>
          </cell>
          <cell r="E126">
            <v>17799774.170000002</v>
          </cell>
          <cell r="F126">
            <v>1833.8899999999999</v>
          </cell>
          <cell r="G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20689552.800000001</v>
          </cell>
          <cell r="E127">
            <v>20540245.989999998</v>
          </cell>
          <cell r="F127">
            <v>1798.2400000000002</v>
          </cell>
          <cell r="G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17698530.27</v>
          </cell>
          <cell r="E128">
            <v>17669207.57</v>
          </cell>
          <cell r="F128">
            <v>1772.0499999999997</v>
          </cell>
          <cell r="G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18685986.02</v>
          </cell>
          <cell r="E129">
            <v>18460411.190000001</v>
          </cell>
          <cell r="F129">
            <v>1776.9499999999998</v>
          </cell>
          <cell r="G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15463694.460000001</v>
          </cell>
          <cell r="E130">
            <v>16244796.15</v>
          </cell>
          <cell r="F130">
            <v>1804.46</v>
          </cell>
          <cell r="G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17229372.98</v>
          </cell>
          <cell r="E131">
            <v>16998133.800000001</v>
          </cell>
          <cell r="F131">
            <v>1577.05</v>
          </cell>
          <cell r="G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14485469.220000001</v>
          </cell>
          <cell r="E132">
            <v>14911749.35</v>
          </cell>
          <cell r="F132">
            <v>1531.83</v>
          </cell>
          <cell r="G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16222989.83</v>
          </cell>
          <cell r="E133">
            <v>16308889.48</v>
          </cell>
          <cell r="F133">
            <v>1480.3100000000002</v>
          </cell>
          <cell r="G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12879325.01</v>
          </cell>
          <cell r="E134">
            <v>13129927.99</v>
          </cell>
          <cell r="F134">
            <v>1506.0999999999997</v>
          </cell>
          <cell r="G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15986564.939999999</v>
          </cell>
          <cell r="E135">
            <v>16626895.960000001</v>
          </cell>
          <cell r="F135">
            <v>1471.61</v>
          </cell>
          <cell r="G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14122533.130000001</v>
          </cell>
          <cell r="E136">
            <v>13927081.18</v>
          </cell>
          <cell r="F136">
            <v>1474.4</v>
          </cell>
          <cell r="G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15832403.23</v>
          </cell>
          <cell r="E137">
            <v>15372745.710000001</v>
          </cell>
          <cell r="F137">
            <v>1464.4099999999999</v>
          </cell>
          <cell r="G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14483594.880000001</v>
          </cell>
          <cell r="E138">
            <v>15035682.710000001</v>
          </cell>
          <cell r="F138">
            <v>1449.89</v>
          </cell>
          <cell r="G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15323672.58</v>
          </cell>
          <cell r="E139">
            <v>15303019.880000001</v>
          </cell>
          <cell r="F139">
            <v>1443.6099999999997</v>
          </cell>
          <cell r="G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15414439.470000001</v>
          </cell>
          <cell r="E140">
            <v>15503817.77</v>
          </cell>
          <cell r="F140">
            <v>1430.3</v>
          </cell>
          <cell r="G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13242929.699999999</v>
          </cell>
          <cell r="E141">
            <v>13262412.630000001</v>
          </cell>
          <cell r="F141">
            <v>1411.47</v>
          </cell>
          <cell r="G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14795273.73</v>
          </cell>
          <cell r="E142">
            <v>14589772.77</v>
          </cell>
          <cell r="F142">
            <v>1411.68</v>
          </cell>
          <cell r="G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13805853.43</v>
          </cell>
          <cell r="E143">
            <v>13741325.949999999</v>
          </cell>
          <cell r="F143">
            <v>1381.26</v>
          </cell>
          <cell r="G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14601371.84</v>
          </cell>
          <cell r="E144">
            <v>14521385.68</v>
          </cell>
          <cell r="F144">
            <v>1343.33</v>
          </cell>
          <cell r="G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12483702.99</v>
          </cell>
          <cell r="E145">
            <v>12546176.76</v>
          </cell>
          <cell r="F145">
            <v>1327.1899999999998</v>
          </cell>
          <cell r="G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11724227.74</v>
          </cell>
          <cell r="E146">
            <v>11889327.17</v>
          </cell>
          <cell r="F146">
            <v>1256.98</v>
          </cell>
          <cell r="G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11872787.41</v>
          </cell>
          <cell r="E147">
            <v>11954479.58</v>
          </cell>
          <cell r="F147">
            <v>1253.8200000000002</v>
          </cell>
          <cell r="G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11481436.710000001</v>
          </cell>
          <cell r="E148">
            <v>10928321.57</v>
          </cell>
          <cell r="F148">
            <v>1245.54</v>
          </cell>
          <cell r="G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12940176.810000001</v>
          </cell>
          <cell r="E149">
            <v>12912817.4</v>
          </cell>
          <cell r="F149">
            <v>1230.53</v>
          </cell>
          <cell r="G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11758387.300000001</v>
          </cell>
          <cell r="E150">
            <v>12017322.51</v>
          </cell>
          <cell r="F150">
            <v>1220.3399999999999</v>
          </cell>
          <cell r="G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11284228.359999999</v>
          </cell>
          <cell r="E151">
            <v>11585206.34</v>
          </cell>
          <cell r="F151">
            <v>1209.5</v>
          </cell>
          <cell r="G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12478685.75</v>
          </cell>
          <cell r="E152">
            <v>12516063.289999999</v>
          </cell>
          <cell r="F152">
            <v>1224.52</v>
          </cell>
          <cell r="G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11680377.98</v>
          </cell>
          <cell r="E153">
            <v>11888804.09</v>
          </cell>
          <cell r="F153">
            <v>1130.1400000000001</v>
          </cell>
          <cell r="G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11023046.49</v>
          </cell>
          <cell r="E154">
            <v>11121680.68</v>
          </cell>
          <cell r="F154">
            <v>1088.5100000000002</v>
          </cell>
          <cell r="G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10752144.630000001</v>
          </cell>
          <cell r="E155">
            <v>10322122.220000001</v>
          </cell>
          <cell r="F155">
            <v>1060.02</v>
          </cell>
          <cell r="G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10525026.35</v>
          </cell>
          <cell r="E156">
            <v>10637208.109999999</v>
          </cell>
          <cell r="F156">
            <v>1012.9500000000002</v>
          </cell>
          <cell r="G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10658867.83</v>
          </cell>
          <cell r="E157">
            <v>10853052.890000001</v>
          </cell>
          <cell r="F157">
            <v>1009.97</v>
          </cell>
          <cell r="G157">
            <v>16.22</v>
          </cell>
        </row>
        <row r="158">
          <cell r="A158">
            <v>33</v>
          </cell>
          <cell r="C158">
            <v>47286.979999999996</v>
          </cell>
          <cell r="D158">
            <v>469500319.3900001</v>
          </cell>
          <cell r="E158">
            <v>470288168.66999996</v>
          </cell>
          <cell r="F158">
            <v>46560.069999999985</v>
          </cell>
          <cell r="G158">
            <v>726.90999999999985</v>
          </cell>
        </row>
        <row r="159">
          <cell r="A159" t="str">
            <v>500-999</v>
          </cell>
          <cell r="D159"/>
          <cell r="E159"/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9984008.5700000003</v>
          </cell>
          <cell r="E160">
            <v>9838354.3200000003</v>
          </cell>
          <cell r="F160">
            <v>955.09000000000015</v>
          </cell>
          <cell r="G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11929074.98</v>
          </cell>
          <cell r="E161">
            <v>12347507.189999999</v>
          </cell>
          <cell r="F161">
            <v>956.25000000000011</v>
          </cell>
          <cell r="G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11119790.6</v>
          </cell>
          <cell r="E162">
            <v>10345260.33</v>
          </cell>
          <cell r="F162">
            <v>965.70999999999992</v>
          </cell>
          <cell r="G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10682997.779999999</v>
          </cell>
          <cell r="E163">
            <v>10656018.529999999</v>
          </cell>
          <cell r="F163">
            <v>948.32999999999993</v>
          </cell>
          <cell r="G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9702986.0500000007</v>
          </cell>
          <cell r="E164">
            <v>9961138.3599999994</v>
          </cell>
          <cell r="F164">
            <v>915.39999999999986</v>
          </cell>
          <cell r="G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9195905.3699999992</v>
          </cell>
          <cell r="E165">
            <v>8855627.7200000007</v>
          </cell>
          <cell r="F165">
            <v>925.72</v>
          </cell>
          <cell r="G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8079520.3799999999</v>
          </cell>
          <cell r="E166">
            <v>7777188.4100000001</v>
          </cell>
          <cell r="F166">
            <v>927.79</v>
          </cell>
          <cell r="G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11637062.970000001</v>
          </cell>
          <cell r="E167">
            <v>10765853.289999999</v>
          </cell>
          <cell r="F167">
            <v>920.21000000000015</v>
          </cell>
          <cell r="G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9552626.1199999992</v>
          </cell>
          <cell r="E168">
            <v>9432894.1099999994</v>
          </cell>
          <cell r="F168">
            <v>893.23999999999978</v>
          </cell>
          <cell r="G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10526286.35</v>
          </cell>
          <cell r="E169">
            <v>10751323.789999999</v>
          </cell>
          <cell r="F169">
            <v>903.66000000000008</v>
          </cell>
          <cell r="G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9398350.5800000001</v>
          </cell>
          <cell r="E170">
            <v>9463398.0600000005</v>
          </cell>
          <cell r="F170">
            <v>889.62</v>
          </cell>
          <cell r="G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8186455.7000000002</v>
          </cell>
          <cell r="E171">
            <v>8220571.1600000001</v>
          </cell>
          <cell r="F171">
            <v>891.64</v>
          </cell>
          <cell r="G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8062078.4000000004</v>
          </cell>
          <cell r="E172">
            <v>8456591.5899999999</v>
          </cell>
          <cell r="F172">
            <v>889.04000000000008</v>
          </cell>
          <cell r="G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8588114.9100000001</v>
          </cell>
          <cell r="E173">
            <v>8709576.6500000004</v>
          </cell>
          <cell r="F173">
            <v>871.8</v>
          </cell>
          <cell r="G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8514361.6999999993</v>
          </cell>
          <cell r="E174">
            <v>8562042.1500000004</v>
          </cell>
          <cell r="F174">
            <v>824.93000000000006</v>
          </cell>
          <cell r="G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8361505.1500000004</v>
          </cell>
          <cell r="E175">
            <v>8366889.2400000002</v>
          </cell>
          <cell r="F175">
            <v>806.93000000000006</v>
          </cell>
          <cell r="G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8745549.5899999999</v>
          </cell>
          <cell r="E176">
            <v>8472326.0199999996</v>
          </cell>
          <cell r="F176">
            <v>792.92000000000007</v>
          </cell>
          <cell r="G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7781678.9199999999</v>
          </cell>
          <cell r="E177">
            <v>7796158.3300000001</v>
          </cell>
          <cell r="F177">
            <v>780.3</v>
          </cell>
          <cell r="G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7264197.9400000004</v>
          </cell>
          <cell r="E178">
            <v>7401049.4100000001</v>
          </cell>
          <cell r="F178">
            <v>781.7800000000002</v>
          </cell>
          <cell r="G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7657130.0499999998</v>
          </cell>
          <cell r="E179">
            <v>7777278.7800000003</v>
          </cell>
          <cell r="F179">
            <v>779.9799999999999</v>
          </cell>
          <cell r="G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7472452.3700000001</v>
          </cell>
          <cell r="E180">
            <v>7459164.1299999999</v>
          </cell>
          <cell r="F180">
            <v>774.00999999999988</v>
          </cell>
          <cell r="G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6913716.5700000003</v>
          </cell>
          <cell r="E181">
            <v>6783145.5199999996</v>
          </cell>
          <cell r="F181">
            <v>750.09</v>
          </cell>
          <cell r="G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8501305.8900000006</v>
          </cell>
          <cell r="E182">
            <v>8981705.4600000009</v>
          </cell>
          <cell r="F182">
            <v>730.38</v>
          </cell>
          <cell r="G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7927863.7800000003</v>
          </cell>
          <cell r="E183">
            <v>7765120.8300000001</v>
          </cell>
          <cell r="F183">
            <v>723.9799999999999</v>
          </cell>
          <cell r="G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7128749.4400000004</v>
          </cell>
          <cell r="E184">
            <v>7257457.9900000002</v>
          </cell>
          <cell r="F184">
            <v>684.55000000000018</v>
          </cell>
          <cell r="G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7741994.8600000003</v>
          </cell>
          <cell r="E185">
            <v>8222543.9199999999</v>
          </cell>
          <cell r="F185">
            <v>647.75</v>
          </cell>
          <cell r="G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7076984.4500000002</v>
          </cell>
          <cell r="E186">
            <v>6785211.9299999997</v>
          </cell>
          <cell r="F186">
            <v>665.03000000000009</v>
          </cell>
          <cell r="G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6586933.3799999999</v>
          </cell>
          <cell r="E187">
            <v>6659051.8399999999</v>
          </cell>
          <cell r="F187">
            <v>634.16000000000008</v>
          </cell>
          <cell r="G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7237257.3099999996</v>
          </cell>
          <cell r="E188">
            <v>7204709.2300000004</v>
          </cell>
          <cell r="F188">
            <v>628.38</v>
          </cell>
          <cell r="G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6592315.7599999998</v>
          </cell>
          <cell r="E189">
            <v>6535364.9800000004</v>
          </cell>
          <cell r="F189">
            <v>628.04999999999995</v>
          </cell>
          <cell r="G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6664440.9699999997</v>
          </cell>
          <cell r="E190">
            <v>6846255.5099999998</v>
          </cell>
          <cell r="F190">
            <v>615.78</v>
          </cell>
          <cell r="G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7417913.2599999998</v>
          </cell>
          <cell r="E191">
            <v>7475990.9199999999</v>
          </cell>
          <cell r="F191">
            <v>616.99</v>
          </cell>
          <cell r="G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8288450.7199999997</v>
          </cell>
          <cell r="E192">
            <v>8351040.7400000002</v>
          </cell>
          <cell r="F192">
            <v>619.63</v>
          </cell>
          <cell r="G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6505264.0800000001</v>
          </cell>
          <cell r="E193">
            <v>6863622.6900000004</v>
          </cell>
          <cell r="F193">
            <v>612.28</v>
          </cell>
          <cell r="G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6056070.5599999996</v>
          </cell>
          <cell r="E194">
            <v>6379625.7000000002</v>
          </cell>
          <cell r="F194">
            <v>595.69999999999993</v>
          </cell>
          <cell r="G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9230593.2799999993</v>
          </cell>
          <cell r="E195">
            <v>8503147.7300000004</v>
          </cell>
          <cell r="F195">
            <v>602.64</v>
          </cell>
          <cell r="G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5956520.96</v>
          </cell>
          <cell r="E196">
            <v>6110947.9900000002</v>
          </cell>
          <cell r="F196">
            <v>599.99999999999989</v>
          </cell>
          <cell r="G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6186844.79</v>
          </cell>
          <cell r="E197">
            <v>6145173.96</v>
          </cell>
          <cell r="F197">
            <v>580.41</v>
          </cell>
          <cell r="G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6263476.46</v>
          </cell>
          <cell r="E198">
            <v>6271998.8499999996</v>
          </cell>
          <cell r="F198">
            <v>579.13999999999987</v>
          </cell>
          <cell r="G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6084203.1699999999</v>
          </cell>
          <cell r="E199">
            <v>6023693.54</v>
          </cell>
          <cell r="F199">
            <v>570.13999999999987</v>
          </cell>
          <cell r="G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6532081.2699999996</v>
          </cell>
          <cell r="E200">
            <v>6548169.1500000004</v>
          </cell>
          <cell r="F200">
            <v>556.25000000000011</v>
          </cell>
          <cell r="G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5353259.17</v>
          </cell>
          <cell r="E201">
            <v>5767911.7300000004</v>
          </cell>
          <cell r="F201">
            <v>550.4</v>
          </cell>
          <cell r="G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6001504.8600000003</v>
          </cell>
          <cell r="E202">
            <v>5933487.2000000002</v>
          </cell>
          <cell r="F202">
            <v>546.35</v>
          </cell>
          <cell r="G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4057382.84</v>
          </cell>
          <cell r="E203">
            <v>4261390.6900000004</v>
          </cell>
          <cell r="F203">
            <v>544.31999999999994</v>
          </cell>
          <cell r="G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5919259.2199999997</v>
          </cell>
          <cell r="E204">
            <v>6088840.8499999996</v>
          </cell>
          <cell r="F204">
            <v>538.30000000000007</v>
          </cell>
          <cell r="G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6426805.8499999996</v>
          </cell>
          <cell r="E205">
            <v>6802426.8099999996</v>
          </cell>
          <cell r="F205">
            <v>525.82000000000016</v>
          </cell>
          <cell r="G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6384587.46</v>
          </cell>
          <cell r="E206">
            <v>6356176.7699999996</v>
          </cell>
          <cell r="F206">
            <v>523.70000000000005</v>
          </cell>
          <cell r="G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6708054.4900000002</v>
          </cell>
          <cell r="E207">
            <v>6677320.3799999999</v>
          </cell>
          <cell r="F207">
            <v>492.5800000000001</v>
          </cell>
          <cell r="G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5876888.5499999998</v>
          </cell>
          <cell r="E208">
            <v>5769632.75</v>
          </cell>
          <cell r="F208">
            <v>518.67999999999995</v>
          </cell>
          <cell r="G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5230561.2699999996</v>
          </cell>
          <cell r="E209">
            <v>5267555.29</v>
          </cell>
          <cell r="F209">
            <v>513.1</v>
          </cell>
          <cell r="G209">
            <v>4.4400000000000004</v>
          </cell>
        </row>
        <row r="210">
          <cell r="A210">
            <v>50</v>
          </cell>
          <cell r="C210">
            <v>36261.83</v>
          </cell>
          <cell r="D210">
            <v>385293419.14999998</v>
          </cell>
          <cell r="E210">
            <v>386054932.5200001</v>
          </cell>
          <cell r="F210">
            <v>35788.929999999993</v>
          </cell>
          <cell r="G210">
            <v>472.9</v>
          </cell>
        </row>
        <row r="211">
          <cell r="A211" t="str">
            <v>100-499</v>
          </cell>
          <cell r="D211"/>
          <cell r="E211"/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5961776.7599999998</v>
          </cell>
          <cell r="E212">
            <v>5800377.8899999997</v>
          </cell>
          <cell r="F212">
            <v>443.67</v>
          </cell>
          <cell r="G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5590855.8700000001</v>
          </cell>
          <cell r="E213">
            <v>5788932.1399999997</v>
          </cell>
          <cell r="F213">
            <v>436.11</v>
          </cell>
          <cell r="G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7522117.3499999996</v>
          </cell>
          <cell r="E214">
            <v>7420071.9299999997</v>
          </cell>
          <cell r="F214">
            <v>430.90000000000009</v>
          </cell>
          <cell r="G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4170663.83</v>
          </cell>
          <cell r="E215">
            <v>4375500.9400000004</v>
          </cell>
          <cell r="F215">
            <v>412.45</v>
          </cell>
          <cell r="G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5017991.7300000004</v>
          </cell>
          <cell r="E216">
            <v>5220420.9000000004</v>
          </cell>
          <cell r="F216">
            <v>416.22999999999996</v>
          </cell>
          <cell r="G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4913171.3499999996</v>
          </cell>
          <cell r="E217">
            <v>4831387.17</v>
          </cell>
          <cell r="F217">
            <v>413.21999999999997</v>
          </cell>
          <cell r="G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5407610.3899999997</v>
          </cell>
          <cell r="E218">
            <v>5323624.53</v>
          </cell>
          <cell r="F218">
            <v>401.67999999999995</v>
          </cell>
          <cell r="G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4999702.5</v>
          </cell>
          <cell r="E219">
            <v>5027002.43</v>
          </cell>
          <cell r="F219">
            <v>393.72999999999996</v>
          </cell>
          <cell r="G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3920558.27</v>
          </cell>
          <cell r="E220">
            <v>3976395.5</v>
          </cell>
          <cell r="F220">
            <v>343.86</v>
          </cell>
          <cell r="G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4046305.76</v>
          </cell>
          <cell r="E221">
            <v>4181485.05</v>
          </cell>
          <cell r="F221">
            <v>340.29</v>
          </cell>
          <cell r="G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3863298.45</v>
          </cell>
          <cell r="E222">
            <v>3929653.8</v>
          </cell>
          <cell r="F222">
            <v>329.54999999999995</v>
          </cell>
          <cell r="G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4533760.6500000004</v>
          </cell>
          <cell r="E223">
            <v>4493338.5599999996</v>
          </cell>
          <cell r="F223">
            <v>318.53000000000003</v>
          </cell>
          <cell r="G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4037177.31</v>
          </cell>
          <cell r="E224">
            <v>4338790.8</v>
          </cell>
          <cell r="F224">
            <v>317.98999999999995</v>
          </cell>
          <cell r="G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3364016.14</v>
          </cell>
          <cell r="E225">
            <v>3222278.02</v>
          </cell>
          <cell r="F225">
            <v>317.24999999999994</v>
          </cell>
          <cell r="G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3974825.75</v>
          </cell>
          <cell r="E226">
            <v>4036422.54</v>
          </cell>
          <cell r="F226">
            <v>312.92</v>
          </cell>
          <cell r="G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4128816.49</v>
          </cell>
          <cell r="E227">
            <v>4110689.57</v>
          </cell>
          <cell r="F227">
            <v>289.37000000000006</v>
          </cell>
          <cell r="G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3584187.81</v>
          </cell>
          <cell r="E228">
            <v>3529669.29</v>
          </cell>
          <cell r="F228">
            <v>286.83</v>
          </cell>
          <cell r="G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3098245.52</v>
          </cell>
          <cell r="E229">
            <v>3135025.42</v>
          </cell>
          <cell r="F229">
            <v>286.76</v>
          </cell>
          <cell r="G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3259618.87</v>
          </cell>
          <cell r="E230">
            <v>3136365.57</v>
          </cell>
          <cell r="F230">
            <v>284.64</v>
          </cell>
          <cell r="G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4207157.3600000003</v>
          </cell>
          <cell r="E231">
            <v>4271474.29</v>
          </cell>
          <cell r="F231">
            <v>272.39999999999998</v>
          </cell>
          <cell r="G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3405502.26</v>
          </cell>
          <cell r="E232">
            <v>3491504.78</v>
          </cell>
          <cell r="F232">
            <v>285.91000000000003</v>
          </cell>
          <cell r="G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3619243.6</v>
          </cell>
          <cell r="E233">
            <v>3582622.06</v>
          </cell>
          <cell r="F233">
            <v>281.86999999999995</v>
          </cell>
          <cell r="G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3377411.08</v>
          </cell>
          <cell r="E234">
            <v>3260205.85</v>
          </cell>
          <cell r="F234">
            <v>266.55</v>
          </cell>
          <cell r="G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3959621.76</v>
          </cell>
          <cell r="E235">
            <v>4088158.75</v>
          </cell>
          <cell r="F235">
            <v>250.97999999999996</v>
          </cell>
          <cell r="G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3770739.26</v>
          </cell>
          <cell r="E236">
            <v>3859410.74</v>
          </cell>
          <cell r="F236">
            <v>266.13000000000005</v>
          </cell>
          <cell r="G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2911396.32</v>
          </cell>
          <cell r="E237">
            <v>3046824.08</v>
          </cell>
          <cell r="F237">
            <v>264.01</v>
          </cell>
          <cell r="G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3506825.73</v>
          </cell>
          <cell r="E238">
            <v>3586467.79</v>
          </cell>
          <cell r="F238">
            <v>263.09000000000003</v>
          </cell>
          <cell r="G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3259153.93</v>
          </cell>
          <cell r="E239">
            <v>3257877.15</v>
          </cell>
          <cell r="F239">
            <v>240.19</v>
          </cell>
          <cell r="G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3512074.21</v>
          </cell>
          <cell r="E240">
            <v>4134922.72</v>
          </cell>
          <cell r="F240">
            <v>222.96</v>
          </cell>
          <cell r="G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3685551.18</v>
          </cell>
          <cell r="E241">
            <v>3432241.65</v>
          </cell>
          <cell r="F241">
            <v>214.09</v>
          </cell>
          <cell r="G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3476862.9</v>
          </cell>
          <cell r="E242">
            <v>3603731.84</v>
          </cell>
          <cell r="F242">
            <v>212.15</v>
          </cell>
          <cell r="G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2710855.37</v>
          </cell>
          <cell r="E243">
            <v>2658320.15</v>
          </cell>
          <cell r="F243">
            <v>205.41000000000003</v>
          </cell>
          <cell r="G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1849059.96</v>
          </cell>
          <cell r="E244">
            <v>1662552.96</v>
          </cell>
          <cell r="F244">
            <v>204.09</v>
          </cell>
          <cell r="G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2614081.42</v>
          </cell>
          <cell r="E245">
            <v>2647586.9300000002</v>
          </cell>
          <cell r="F245">
            <v>206.56999999999996</v>
          </cell>
          <cell r="G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4083895.24</v>
          </cell>
          <cell r="E246">
            <v>3691686.46</v>
          </cell>
          <cell r="F246">
            <v>202.39</v>
          </cell>
          <cell r="G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2046769.7</v>
          </cell>
          <cell r="E247">
            <v>2014694.07</v>
          </cell>
          <cell r="F247">
            <v>203.45</v>
          </cell>
          <cell r="G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2739278.78</v>
          </cell>
          <cell r="E248">
            <v>3000481.43</v>
          </cell>
          <cell r="F248">
            <v>194.33999999999997</v>
          </cell>
          <cell r="G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3152816.39</v>
          </cell>
          <cell r="E249">
            <v>3157882.74</v>
          </cell>
          <cell r="F249">
            <v>194.77999999999997</v>
          </cell>
          <cell r="G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3316646.12</v>
          </cell>
          <cell r="E250">
            <v>3281707.82</v>
          </cell>
          <cell r="F250">
            <v>190.63</v>
          </cell>
          <cell r="G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2872357.22</v>
          </cell>
          <cell r="E251">
            <v>2807687.37</v>
          </cell>
          <cell r="F251">
            <v>188.51999999999995</v>
          </cell>
          <cell r="G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2164424.38</v>
          </cell>
          <cell r="E252">
            <v>2248599.46</v>
          </cell>
          <cell r="F252">
            <v>188.20000000000002</v>
          </cell>
          <cell r="G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2632648.67</v>
          </cell>
          <cell r="E253">
            <v>2517918</v>
          </cell>
          <cell r="F253">
            <v>181.63000000000002</v>
          </cell>
          <cell r="G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3987449.6</v>
          </cell>
          <cell r="E254">
            <v>3826263.1</v>
          </cell>
          <cell r="F254">
            <v>179.47</v>
          </cell>
          <cell r="G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2961014.77</v>
          </cell>
          <cell r="E255">
            <v>2919910.59</v>
          </cell>
          <cell r="F255">
            <v>182.04</v>
          </cell>
          <cell r="G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3108918.04</v>
          </cell>
          <cell r="E256">
            <v>3094047.7</v>
          </cell>
          <cell r="F256">
            <v>179.70000000000002</v>
          </cell>
          <cell r="G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1745430.77</v>
          </cell>
          <cell r="E257">
            <v>1648175.62</v>
          </cell>
          <cell r="F257">
            <v>177.85999999999999</v>
          </cell>
          <cell r="G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2891488.67</v>
          </cell>
          <cell r="E258">
            <v>2929866.36</v>
          </cell>
          <cell r="F258">
            <v>170.29</v>
          </cell>
          <cell r="G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1906336.05</v>
          </cell>
          <cell r="E259">
            <v>1918999.16</v>
          </cell>
          <cell r="F259">
            <v>170.45</v>
          </cell>
          <cell r="G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2364819.65</v>
          </cell>
          <cell r="E260">
            <v>2614172.89</v>
          </cell>
          <cell r="F260">
            <v>165.36</v>
          </cell>
          <cell r="G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2580594.02</v>
          </cell>
          <cell r="E261">
            <v>2637451.91</v>
          </cell>
          <cell r="F261">
            <v>161.85999999999999</v>
          </cell>
          <cell r="G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3079633.18</v>
          </cell>
          <cell r="E262">
            <v>3088854.48</v>
          </cell>
          <cell r="F262">
            <v>157.47999999999996</v>
          </cell>
          <cell r="G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2957702.34</v>
          </cell>
          <cell r="E263">
            <v>3180729.73</v>
          </cell>
          <cell r="F263">
            <v>139.1</v>
          </cell>
          <cell r="G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1530222.35</v>
          </cell>
          <cell r="E264">
            <v>1631968.48</v>
          </cell>
          <cell r="F264">
            <v>148.5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2634164.6800000002</v>
          </cell>
          <cell r="E265">
            <v>2570341.0099999998</v>
          </cell>
          <cell r="F265">
            <v>141.54</v>
          </cell>
          <cell r="G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2165136.0499999998</v>
          </cell>
          <cell r="E266">
            <v>1927522</v>
          </cell>
          <cell r="F266">
            <v>140.99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1828369.6</v>
          </cell>
          <cell r="E267">
            <v>1829346.59</v>
          </cell>
          <cell r="F267">
            <v>120.10000000000001</v>
          </cell>
          <cell r="G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2257843.4300000002</v>
          </cell>
          <cell r="E268">
            <v>2595115.65</v>
          </cell>
          <cell r="F268">
            <v>118.59999999999997</v>
          </cell>
          <cell r="G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2285192.7400000002</v>
          </cell>
          <cell r="E269">
            <v>2264160.08</v>
          </cell>
          <cell r="F269">
            <v>103.5</v>
          </cell>
          <cell r="G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2468214.61</v>
          </cell>
          <cell r="E270">
            <v>2410781.2599999998</v>
          </cell>
          <cell r="F270">
            <v>101.91000000000001</v>
          </cell>
          <cell r="G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1442467.97</v>
          </cell>
          <cell r="E271">
            <v>1375834.16</v>
          </cell>
          <cell r="F271">
            <v>102.15000000000002</v>
          </cell>
          <cell r="G271">
            <v>2.1100000000000003</v>
          </cell>
        </row>
        <row r="272">
          <cell r="A272">
            <v>60</v>
          </cell>
          <cell r="C272">
            <v>14824.55</v>
          </cell>
          <cell r="D272">
            <v>202464072.16000006</v>
          </cell>
          <cell r="E272">
            <v>203645531.91</v>
          </cell>
          <cell r="F272">
            <v>14637.220000000003</v>
          </cell>
          <cell r="G272">
            <v>187.32999999999998</v>
          </cell>
        </row>
        <row r="273">
          <cell r="A273" t="str">
            <v>Under 100</v>
          </cell>
          <cell r="D273"/>
          <cell r="E273"/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1731725.58</v>
          </cell>
          <cell r="E274">
            <v>1738495.34</v>
          </cell>
          <cell r="F274">
            <v>99.65</v>
          </cell>
          <cell r="G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2393449.4300000002</v>
          </cell>
          <cell r="E275">
            <v>2402380.86</v>
          </cell>
          <cell r="F275">
            <v>96.5</v>
          </cell>
          <cell r="G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2176894.9300000002</v>
          </cell>
          <cell r="E276">
            <v>2226908.5499999998</v>
          </cell>
          <cell r="F276">
            <v>95.58</v>
          </cell>
          <cell r="G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1900630.36</v>
          </cell>
          <cell r="E277">
            <v>1996546.25</v>
          </cell>
          <cell r="F277">
            <v>92.25</v>
          </cell>
          <cell r="G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2182636.38</v>
          </cell>
          <cell r="E278">
            <v>2110226.0699999998</v>
          </cell>
          <cell r="F278">
            <v>92.190000000000012</v>
          </cell>
          <cell r="G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1237871.83</v>
          </cell>
          <cell r="E279">
            <v>1280058.18</v>
          </cell>
          <cell r="F279">
            <v>83.800000000000011</v>
          </cell>
          <cell r="G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1873452.62</v>
          </cell>
          <cell r="E280">
            <v>2047276.28</v>
          </cell>
          <cell r="F280">
            <v>83.579999999999984</v>
          </cell>
          <cell r="G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2138698.69</v>
          </cell>
          <cell r="E281">
            <v>2187141.83</v>
          </cell>
          <cell r="F281">
            <v>83.61</v>
          </cell>
          <cell r="G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1893397.98</v>
          </cell>
          <cell r="E282">
            <v>1875036.4</v>
          </cell>
          <cell r="F282">
            <v>82.23</v>
          </cell>
          <cell r="G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2242561.2000000002</v>
          </cell>
          <cell r="E283">
            <v>2342738.9700000002</v>
          </cell>
          <cell r="F283">
            <v>80.12</v>
          </cell>
          <cell r="G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1053735.06</v>
          </cell>
          <cell r="E284">
            <v>1014944.29</v>
          </cell>
          <cell r="F284">
            <v>77.099999999999994</v>
          </cell>
          <cell r="G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2072847.31</v>
          </cell>
          <cell r="E285">
            <v>2131674.2599999998</v>
          </cell>
          <cell r="F285">
            <v>75.05</v>
          </cell>
          <cell r="G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773213.31</v>
          </cell>
          <cell r="E286">
            <v>796555.84</v>
          </cell>
          <cell r="F286">
            <v>76.75</v>
          </cell>
          <cell r="G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911759.59</v>
          </cell>
          <cell r="E287">
            <v>950461.1</v>
          </cell>
          <cell r="F287">
            <v>74.100000000000009</v>
          </cell>
          <cell r="G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799438.65</v>
          </cell>
          <cell r="E288">
            <v>873355.11</v>
          </cell>
          <cell r="F288">
            <v>74.399999999999991</v>
          </cell>
          <cell r="G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1842787.27</v>
          </cell>
          <cell r="E289">
            <v>1889394.94</v>
          </cell>
          <cell r="F289">
            <v>68.91</v>
          </cell>
          <cell r="G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1880092.79</v>
          </cell>
          <cell r="E290">
            <v>1983477.88</v>
          </cell>
          <cell r="F290">
            <v>66.97999999999999</v>
          </cell>
          <cell r="G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1929801.97</v>
          </cell>
          <cell r="E291">
            <v>1936900.48</v>
          </cell>
          <cell r="F291">
            <v>60.77000000000001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623216.73</v>
          </cell>
          <cell r="E292">
            <v>666545.15</v>
          </cell>
          <cell r="F292">
            <v>56.4</v>
          </cell>
          <cell r="G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1555920.07</v>
          </cell>
          <cell r="E293">
            <v>1548305.11</v>
          </cell>
          <cell r="F293">
            <v>54.38</v>
          </cell>
          <cell r="G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1837531.32</v>
          </cell>
          <cell r="E294">
            <v>1941923.7</v>
          </cell>
          <cell r="F294">
            <v>53</v>
          </cell>
          <cell r="G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576683.27</v>
          </cell>
          <cell r="E295">
            <v>547670.97</v>
          </cell>
          <cell r="F295">
            <v>45.400000000000006</v>
          </cell>
          <cell r="G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640430.39</v>
          </cell>
          <cell r="E296">
            <v>611046.93000000005</v>
          </cell>
          <cell r="F296">
            <v>41.440000000000005</v>
          </cell>
          <cell r="G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434566.04</v>
          </cell>
          <cell r="E297">
            <v>510518.25</v>
          </cell>
          <cell r="F297">
            <v>41.4</v>
          </cell>
          <cell r="G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557796.19999999995</v>
          </cell>
          <cell r="E298">
            <v>544364.25</v>
          </cell>
          <cell r="F298">
            <v>41.349999999999994</v>
          </cell>
          <cell r="G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870470.06</v>
          </cell>
          <cell r="E299">
            <v>907558.23</v>
          </cell>
          <cell r="F299">
            <v>35.950000000000003</v>
          </cell>
          <cell r="G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928466.43</v>
          </cell>
          <cell r="E300">
            <v>928125.42</v>
          </cell>
          <cell r="F300">
            <v>34.4</v>
          </cell>
          <cell r="G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1789622.04</v>
          </cell>
          <cell r="E301">
            <v>1979963.88</v>
          </cell>
          <cell r="F301">
            <v>34.1</v>
          </cell>
          <cell r="G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748869.97</v>
          </cell>
          <cell r="E302">
            <v>740044.36</v>
          </cell>
          <cell r="F302">
            <v>32</v>
          </cell>
          <cell r="G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708158.73</v>
          </cell>
          <cell r="E303">
            <v>702270.06</v>
          </cell>
          <cell r="F303">
            <v>31.599999999999998</v>
          </cell>
          <cell r="G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667811.41</v>
          </cell>
          <cell r="E304">
            <v>695118.18</v>
          </cell>
          <cell r="F304">
            <v>29.099999999999998</v>
          </cell>
          <cell r="G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452943.23</v>
          </cell>
          <cell r="E305">
            <v>455005.11</v>
          </cell>
          <cell r="F305">
            <v>28.299999999999997</v>
          </cell>
          <cell r="G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478965.73</v>
          </cell>
          <cell r="E306">
            <v>473024.74</v>
          </cell>
          <cell r="F306">
            <v>26.9</v>
          </cell>
          <cell r="G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519649.05</v>
          </cell>
          <cell r="E307">
            <v>628458.68000000005</v>
          </cell>
          <cell r="F307">
            <v>26.6</v>
          </cell>
          <cell r="G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1069719.0900000001</v>
          </cell>
          <cell r="E308">
            <v>1153059.6599999999</v>
          </cell>
          <cell r="F308">
            <v>25.35</v>
          </cell>
          <cell r="G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937509.53</v>
          </cell>
          <cell r="E309">
            <v>879899.55</v>
          </cell>
          <cell r="F309">
            <v>19.400000000000002</v>
          </cell>
          <cell r="G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382641.26</v>
          </cell>
          <cell r="E310">
            <v>364455.75</v>
          </cell>
          <cell r="F310">
            <v>22.3</v>
          </cell>
          <cell r="G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631480.42000000004</v>
          </cell>
          <cell r="E311">
            <v>653285.91</v>
          </cell>
          <cell r="F311">
            <v>20.9</v>
          </cell>
          <cell r="G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395938.01</v>
          </cell>
          <cell r="E312">
            <v>407459.92</v>
          </cell>
          <cell r="F312">
            <v>19.850000000000001</v>
          </cell>
          <cell r="G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574548.19999999995</v>
          </cell>
          <cell r="E313">
            <v>586816.52</v>
          </cell>
          <cell r="F313">
            <v>17.3</v>
          </cell>
          <cell r="G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204162.97</v>
          </cell>
          <cell r="E314">
            <v>297107.59999999998</v>
          </cell>
          <cell r="F314">
            <v>12.5</v>
          </cell>
          <cell r="G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426150.71</v>
          </cell>
          <cell r="E315">
            <v>376082.25</v>
          </cell>
          <cell r="F315">
            <v>11</v>
          </cell>
          <cell r="G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342399.59</v>
          </cell>
          <cell r="E316">
            <v>284719.99</v>
          </cell>
          <cell r="F316">
            <v>7.1</v>
          </cell>
          <cell r="G316">
            <v>0</v>
          </cell>
        </row>
        <row r="317">
          <cell r="A317">
            <v>43</v>
          </cell>
          <cell r="C317">
            <v>2258.69</v>
          </cell>
          <cell r="D317">
            <v>49390645.399999984</v>
          </cell>
          <cell r="E317">
            <v>50666402.799999997</v>
          </cell>
          <cell r="F317">
            <v>2231.5900000000006</v>
          </cell>
          <cell r="G317">
            <v>27.100000000000005</v>
          </cell>
        </row>
      </sheetData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411"/>
  <sheetViews>
    <sheetView tabSelected="1" zoomScaleNormal="100" zoomScaleSheetLayoutView="100" workbookViewId="0">
      <selection activeCell="A2" sqref="A2"/>
    </sheetView>
  </sheetViews>
  <sheetFormatPr defaultColWidth="9.140625" defaultRowHeight="12" x14ac:dyDescent="0.2"/>
  <cols>
    <col min="1" max="1" width="13.7109375" style="12" customWidth="1"/>
    <col min="2" max="2" width="6.42578125" style="12" hidden="1" customWidth="1"/>
    <col min="3" max="3" width="15.28515625" style="12" customWidth="1"/>
    <col min="4" max="4" width="12.42578125" style="12" hidden="1" customWidth="1"/>
    <col min="5" max="5" width="17" style="52" hidden="1" customWidth="1"/>
    <col min="6" max="6" width="16" style="12" hidden="1" customWidth="1"/>
    <col min="7" max="7" width="7.7109375" style="33" customWidth="1"/>
    <col min="8" max="8" width="9.7109375" style="12" customWidth="1"/>
    <col min="9" max="9" width="16" style="12" hidden="1" customWidth="1"/>
    <col min="10" max="10" width="7.7109375" style="33" customWidth="1"/>
    <col min="11" max="11" width="9.7109375" style="12" customWidth="1"/>
    <col min="12" max="12" width="16" style="12" hidden="1" customWidth="1"/>
    <col min="13" max="13" width="7.7109375" style="12" customWidth="1"/>
    <col min="14" max="14" width="9.7109375" style="12" customWidth="1"/>
    <col min="15" max="15" width="14.5703125" style="12" hidden="1" customWidth="1"/>
    <col min="16" max="16" width="7.7109375" style="33" customWidth="1"/>
    <col min="17" max="17" width="9.7109375" style="12" customWidth="1"/>
    <col min="18" max="18" width="16" style="12" hidden="1" customWidth="1"/>
    <col min="19" max="19" width="7.7109375" style="33" customWidth="1"/>
    <col min="20" max="20" width="9.7109375" style="12" customWidth="1"/>
    <col min="21" max="21" width="13.5703125" style="12" hidden="1" customWidth="1"/>
    <col min="22" max="22" width="7.7109375" style="33" customWidth="1"/>
    <col min="23" max="23" width="9.7109375" style="12" customWidth="1"/>
    <col min="24" max="24" width="13.5703125" style="12" hidden="1" customWidth="1"/>
    <col min="25" max="25" width="5" style="12" bestFit="1" customWidth="1"/>
    <col min="26" max="26" width="9.7109375" style="12" customWidth="1"/>
    <col min="27" max="16384" width="9.140625" style="12"/>
  </cols>
  <sheetData>
    <row r="1" spans="1:26" x14ac:dyDescent="0.2">
      <c r="A1" s="1"/>
      <c r="B1" s="2"/>
      <c r="C1" s="3"/>
      <c r="D1" s="4"/>
      <c r="E1" s="5" t="s">
        <v>0</v>
      </c>
      <c r="F1" s="6" t="s">
        <v>1</v>
      </c>
      <c r="G1" s="7" t="s">
        <v>2</v>
      </c>
      <c r="H1" s="8"/>
      <c r="I1" s="6" t="s">
        <v>1</v>
      </c>
      <c r="J1" s="7" t="s">
        <v>3</v>
      </c>
      <c r="K1" s="8"/>
      <c r="L1" s="6" t="s">
        <v>1</v>
      </c>
      <c r="M1" s="9" t="s">
        <v>4</v>
      </c>
      <c r="N1" s="8"/>
      <c r="O1" s="6" t="s">
        <v>1</v>
      </c>
      <c r="P1" s="7" t="s">
        <v>5</v>
      </c>
      <c r="Q1" s="8"/>
      <c r="R1" s="6" t="s">
        <v>1</v>
      </c>
      <c r="S1" s="7" t="s">
        <v>6</v>
      </c>
      <c r="T1" s="8"/>
      <c r="U1" s="6" t="s">
        <v>1</v>
      </c>
      <c r="V1" s="10"/>
      <c r="W1" s="11"/>
      <c r="X1" s="6" t="s">
        <v>1</v>
      </c>
      <c r="Y1" s="9" t="s">
        <v>7</v>
      </c>
      <c r="Z1" s="8"/>
    </row>
    <row r="2" spans="1:26" x14ac:dyDescent="0.2">
      <c r="A2" s="13"/>
      <c r="B2" s="14"/>
      <c r="C2" s="15"/>
      <c r="D2" s="16" t="s">
        <v>8</v>
      </c>
      <c r="E2" s="17" t="s">
        <v>9</v>
      </c>
      <c r="F2" s="18">
        <v>2</v>
      </c>
      <c r="G2" s="19" t="s">
        <v>10</v>
      </c>
      <c r="H2" s="20"/>
      <c r="I2" s="18">
        <v>3</v>
      </c>
      <c r="J2" s="19" t="s">
        <v>10</v>
      </c>
      <c r="K2" s="20"/>
      <c r="L2" s="18">
        <v>4</v>
      </c>
      <c r="M2" s="21" t="s">
        <v>11</v>
      </c>
      <c r="N2" s="20"/>
      <c r="O2" s="18">
        <v>5</v>
      </c>
      <c r="P2" s="19" t="s">
        <v>12</v>
      </c>
      <c r="Q2" s="20"/>
      <c r="R2" s="22">
        <v>7</v>
      </c>
      <c r="S2" s="19" t="s">
        <v>13</v>
      </c>
      <c r="T2" s="20"/>
      <c r="U2" s="18">
        <v>8</v>
      </c>
      <c r="V2" s="19" t="s">
        <v>14</v>
      </c>
      <c r="W2" s="20"/>
      <c r="X2" s="18">
        <v>9</v>
      </c>
      <c r="Y2" s="21" t="s">
        <v>15</v>
      </c>
      <c r="Z2" s="20"/>
    </row>
    <row r="3" spans="1:26" x14ac:dyDescent="0.2">
      <c r="A3" s="23" t="s">
        <v>16</v>
      </c>
      <c r="B3" s="24" t="s">
        <v>17</v>
      </c>
      <c r="C3" s="25" t="s">
        <v>18</v>
      </c>
      <c r="D3" s="16" t="s">
        <v>19</v>
      </c>
      <c r="E3" s="26" t="s">
        <v>20</v>
      </c>
      <c r="F3" s="27" t="s">
        <v>17</v>
      </c>
      <c r="G3" s="28" t="s">
        <v>21</v>
      </c>
      <c r="H3" s="29" t="s">
        <v>22</v>
      </c>
      <c r="I3" s="27" t="s">
        <v>17</v>
      </c>
      <c r="J3" s="28" t="s">
        <v>21</v>
      </c>
      <c r="K3" s="29" t="s">
        <v>22</v>
      </c>
      <c r="L3" s="27" t="s">
        <v>17</v>
      </c>
      <c r="M3" s="30" t="s">
        <v>21</v>
      </c>
      <c r="N3" s="29" t="s">
        <v>22</v>
      </c>
      <c r="O3" s="27" t="s">
        <v>17</v>
      </c>
      <c r="P3" s="28" t="s">
        <v>21</v>
      </c>
      <c r="Q3" s="29" t="s">
        <v>22</v>
      </c>
      <c r="R3" s="27" t="s">
        <v>17</v>
      </c>
      <c r="S3" s="28" t="s">
        <v>21</v>
      </c>
      <c r="T3" s="29" t="s">
        <v>22</v>
      </c>
      <c r="U3" s="27" t="s">
        <v>17</v>
      </c>
      <c r="V3" s="28" t="s">
        <v>21</v>
      </c>
      <c r="W3" s="29" t="s">
        <v>22</v>
      </c>
      <c r="X3" s="27" t="s">
        <v>17</v>
      </c>
      <c r="Y3" s="30" t="s">
        <v>21</v>
      </c>
      <c r="Z3" s="29" t="s">
        <v>22</v>
      </c>
    </row>
    <row r="4" spans="1:26" x14ac:dyDescent="0.2">
      <c r="A4" s="31"/>
      <c r="B4" s="32"/>
      <c r="C4" s="32"/>
      <c r="D4" s="27" t="s">
        <v>17</v>
      </c>
      <c r="E4" s="27" t="s">
        <v>17</v>
      </c>
      <c r="Z4" s="34"/>
    </row>
    <row r="5" spans="1:26" s="37" customFormat="1" x14ac:dyDescent="0.2">
      <c r="A5" s="35" t="s">
        <v>23</v>
      </c>
      <c r="B5" s="36"/>
      <c r="D5" s="37">
        <f>SUM(D8:D411)/2</f>
        <v>1074908.9500000002</v>
      </c>
      <c r="E5" s="37">
        <f>SUM(E8:E411)/2</f>
        <v>12308143017.119993</v>
      </c>
      <c r="F5" s="38">
        <f>SUM(F8:F411)/2</f>
        <v>5311731265.6199932</v>
      </c>
      <c r="G5" s="39">
        <f>F5/E5</f>
        <v>0.43156236145709781</v>
      </c>
      <c r="H5" s="37">
        <f>F5/D5</f>
        <v>4941.5639023379536</v>
      </c>
      <c r="I5" s="38">
        <f>SUM(I8:I411)/2</f>
        <v>2043612290.7299998</v>
      </c>
      <c r="J5" s="39">
        <f>I5/E5</f>
        <v>0.16603741830814286</v>
      </c>
      <c r="K5" s="37">
        <f>I5/D5</f>
        <v>1901.1957159069141</v>
      </c>
      <c r="L5" s="38">
        <f>SUM(L8:L411)/2</f>
        <v>2757401941.1700001</v>
      </c>
      <c r="M5" s="39">
        <f>L5/E5</f>
        <v>0.22403070368410538</v>
      </c>
      <c r="N5" s="37">
        <f>L5/D5</f>
        <v>2565.2423316132958</v>
      </c>
      <c r="O5" s="38">
        <f>SUM(O8:O411)/2</f>
        <v>716585913.19000053</v>
      </c>
      <c r="P5" s="39">
        <f>O5/E5</f>
        <v>5.8220473404742408E-2</v>
      </c>
      <c r="Q5" s="37">
        <f>O5/D5</f>
        <v>666.64801068964994</v>
      </c>
      <c r="R5" s="38">
        <f>SUM(R8:R411)/2</f>
        <v>1371294897.3299997</v>
      </c>
      <c r="S5" s="39">
        <f>R5/E5</f>
        <v>0.11141363042520705</v>
      </c>
      <c r="T5" s="37">
        <f>R5/D5</f>
        <v>1275.7312117737968</v>
      </c>
      <c r="U5" s="38">
        <f>SUM(U8:U411)/2</f>
        <v>35877123.970000006</v>
      </c>
      <c r="V5" s="39">
        <f>U5/E5</f>
        <v>2.9149095781627475E-3</v>
      </c>
      <c r="W5" s="37">
        <f>U5/D5</f>
        <v>33.376895754752063</v>
      </c>
      <c r="X5" s="38">
        <f>SUM(X8:X411)/2</f>
        <v>71639585.110000014</v>
      </c>
      <c r="Y5" s="39">
        <f>X5/E5</f>
        <v>5.8205031425417339E-3</v>
      </c>
      <c r="Z5" s="40">
        <f>X5/D5</f>
        <v>66.647119376948154</v>
      </c>
    </row>
    <row r="6" spans="1:26" x14ac:dyDescent="0.2">
      <c r="A6" s="31"/>
      <c r="B6" s="32"/>
      <c r="C6" s="32"/>
      <c r="D6" s="27" t="s">
        <v>17</v>
      </c>
      <c r="E6" s="27" t="s">
        <v>17</v>
      </c>
      <c r="F6" s="41">
        <f>'[4]1516 Object Data'!I306</f>
        <v>0</v>
      </c>
      <c r="I6" s="41">
        <f>'[4]1516 Object Data'!J306</f>
        <v>0</v>
      </c>
      <c r="L6" s="41">
        <f>'[4]1516 Object Data'!K306</f>
        <v>0</v>
      </c>
      <c r="O6" s="41">
        <f>'[4]1516 Object Data'!L306</f>
        <v>0</v>
      </c>
      <c r="R6" s="41">
        <f>'[4]1516 Object Data'!M306</f>
        <v>0</v>
      </c>
      <c r="U6" s="41">
        <f>'[4]1516 Object Data'!N306</f>
        <v>0</v>
      </c>
      <c r="X6" s="41">
        <f>'[4]1516 Object Data'!O306</f>
        <v>0</v>
      </c>
      <c r="Z6" s="42"/>
    </row>
    <row r="7" spans="1:26" ht="12.75" x14ac:dyDescent="0.2">
      <c r="A7" s="35" t="s">
        <v>24</v>
      </c>
      <c r="B7" s="43"/>
      <c r="C7" s="22"/>
      <c r="D7" s="44"/>
      <c r="E7" s="44"/>
      <c r="F7" s="41">
        <f>F5-F6</f>
        <v>5311731265.6199932</v>
      </c>
      <c r="I7" s="41">
        <f>I5-I6</f>
        <v>2043612290.7299998</v>
      </c>
      <c r="L7" s="41">
        <f>L5-L6</f>
        <v>2757401941.1700001</v>
      </c>
      <c r="O7" s="41">
        <f>O5-O6</f>
        <v>716585913.19000053</v>
      </c>
      <c r="R7" s="41">
        <f>R5-R6</f>
        <v>1371294897.3299997</v>
      </c>
      <c r="U7" s="41">
        <f>U5-U6</f>
        <v>35877123.970000006</v>
      </c>
      <c r="X7" s="41"/>
      <c r="Z7" s="42"/>
    </row>
    <row r="8" spans="1:26" s="52" customFormat="1" x14ac:dyDescent="0.2">
      <c r="A8" s="45"/>
      <c r="B8" s="46" t="s">
        <v>25</v>
      </c>
      <c r="C8" s="46" t="s">
        <v>26</v>
      </c>
      <c r="D8" s="47">
        <f>VLOOKUP($B8,enroll1516,3,FALSE)</f>
        <v>45.69</v>
      </c>
      <c r="E8" s="47">
        <f>VLOOKUP($B8,enroll1516,4,FALSE)</f>
        <v>1854713.02</v>
      </c>
      <c r="F8" s="48">
        <f>VLOOKUP($B8,object1516,4,FALSE)</f>
        <v>824293.0199999999</v>
      </c>
      <c r="G8" s="49">
        <f t="shared" ref="G8:G13" si="0">F8/E8</f>
        <v>0.44443157033533948</v>
      </c>
      <c r="H8" s="50">
        <f t="shared" ref="H8:H13" si="1">F8/D8</f>
        <v>18040.994090610635</v>
      </c>
      <c r="I8" s="48">
        <f>VLOOKUP($B8,object1516,5,FALSE)</f>
        <v>266447.40999999997</v>
      </c>
      <c r="J8" s="49">
        <f t="shared" ref="J8:J13" si="2">I8/E8</f>
        <v>0.1436596428271151</v>
      </c>
      <c r="K8" s="50">
        <f t="shared" ref="K8:K13" si="3">I8/D8</f>
        <v>5831.635149923397</v>
      </c>
      <c r="L8" s="48">
        <f>VLOOKUP($B8,object1516,6,FALSE)</f>
        <v>416260.94000000006</v>
      </c>
      <c r="M8" s="49">
        <f t="shared" ref="M8:M13" si="4">L8/E8</f>
        <v>0.22443414992579286</v>
      </c>
      <c r="N8" s="50">
        <f t="shared" ref="N8:N13" si="5">L8/D8</f>
        <v>9110.5480411468616</v>
      </c>
      <c r="O8" s="48">
        <f>VLOOKUP($B8,object1516,7,FALSE)</f>
        <v>124038.41999999998</v>
      </c>
      <c r="P8" s="49">
        <f t="shared" ref="P8:P13" si="6">O8/E8</f>
        <v>6.6877419127623308E-2</v>
      </c>
      <c r="Q8" s="50">
        <f t="shared" ref="Q8:Q13" si="7">O8/D8</f>
        <v>2714.7826657912015</v>
      </c>
      <c r="R8" s="48">
        <f>VLOOKUP($B8,object1516,8,FALSE)</f>
        <v>222874.90000000002</v>
      </c>
      <c r="S8" s="49">
        <f t="shared" ref="S8:S13" si="8">R8/E8</f>
        <v>0.12016678461663036</v>
      </c>
      <c r="T8" s="50">
        <f t="shared" ref="T8:T13" si="9">R8/D8</f>
        <v>4877.9798643029117</v>
      </c>
      <c r="U8" s="48">
        <f>VLOOKUP($B8,object1516,9,FALSE)</f>
        <v>798.32999999999993</v>
      </c>
      <c r="V8" s="49">
        <f t="shared" ref="V8:V13" si="10">U8/E8</f>
        <v>4.3043316749887266E-4</v>
      </c>
      <c r="W8" s="50">
        <f t="shared" ref="W8:W13" si="11">U8/D8</f>
        <v>17.47275114904793</v>
      </c>
      <c r="X8" s="48">
        <f>VLOOKUP($B8,object1516,10,FALSE)</f>
        <v>0</v>
      </c>
      <c r="Y8" s="33"/>
      <c r="Z8" s="51"/>
    </row>
    <row r="9" spans="1:26" x14ac:dyDescent="0.2">
      <c r="A9" s="13"/>
      <c r="B9" s="46" t="s">
        <v>27</v>
      </c>
      <c r="C9" s="46" t="s">
        <v>28</v>
      </c>
      <c r="D9" s="47">
        <f>VLOOKUP($B9,enroll1516,3,FALSE)</f>
        <v>12.7</v>
      </c>
      <c r="E9" s="47">
        <f>VLOOKUP($B9,enroll1516,4,FALSE)</f>
        <v>365397.25</v>
      </c>
      <c r="F9" s="48">
        <f>VLOOKUP($B9,object1516,4,FALSE)</f>
        <v>116088.98</v>
      </c>
      <c r="G9" s="33">
        <f t="shared" si="0"/>
        <v>0.31770622247430708</v>
      </c>
      <c r="H9" s="53">
        <f t="shared" si="1"/>
        <v>9140.8645669291345</v>
      </c>
      <c r="I9" s="48">
        <f>VLOOKUP($B9,object1516,5,FALSE)</f>
        <v>46668.31</v>
      </c>
      <c r="J9" s="33">
        <f t="shared" si="2"/>
        <v>0.12771937938777589</v>
      </c>
      <c r="K9" s="53">
        <f t="shared" si="3"/>
        <v>3674.6700787401574</v>
      </c>
      <c r="L9" s="48">
        <f>VLOOKUP($B9,object1516,6,FALSE)</f>
        <v>75377.19</v>
      </c>
      <c r="M9" s="33">
        <f t="shared" si="4"/>
        <v>0.20628833413497227</v>
      </c>
      <c r="N9" s="53">
        <f t="shared" si="5"/>
        <v>5935.2118110236224</v>
      </c>
      <c r="O9" s="48">
        <f>VLOOKUP($B9,object1516,7,FALSE)</f>
        <v>45691.950000000004</v>
      </c>
      <c r="P9" s="33">
        <f t="shared" si="6"/>
        <v>0.12504732862658383</v>
      </c>
      <c r="Q9" s="53">
        <f t="shared" si="7"/>
        <v>3597.7913385826778</v>
      </c>
      <c r="R9" s="48">
        <f>VLOOKUP($B9,object1516,8,FALSE)</f>
        <v>81570.819999999992</v>
      </c>
      <c r="S9" s="33">
        <f t="shared" si="8"/>
        <v>0.22323873537636091</v>
      </c>
      <c r="T9" s="53">
        <f t="shared" si="9"/>
        <v>6422.899212598425</v>
      </c>
      <c r="U9" s="48">
        <f>VLOOKUP($B9,object1516,9,FALSE)</f>
        <v>0</v>
      </c>
      <c r="V9" s="49"/>
      <c r="W9" s="50"/>
      <c r="X9" s="48">
        <f>VLOOKUP($B9,object1516,10,FALSE)</f>
        <v>0</v>
      </c>
      <c r="Y9" s="33"/>
      <c r="Z9" s="51"/>
    </row>
    <row r="10" spans="1:26" x14ac:dyDescent="0.2">
      <c r="A10" s="13"/>
      <c r="B10" s="46" t="s">
        <v>29</v>
      </c>
      <c r="C10" s="46" t="s">
        <v>30</v>
      </c>
      <c r="D10" s="47">
        <f>VLOOKUP($B10,enroll1516,3,FALSE)</f>
        <v>4279.5499999999993</v>
      </c>
      <c r="E10" s="47">
        <f>VLOOKUP($B10,enroll1516,4,FALSE)</f>
        <v>43787288.780000001</v>
      </c>
      <c r="F10" s="48">
        <f>VLOOKUP($B10,object1516,4,FALSE)</f>
        <v>16971607.640000001</v>
      </c>
      <c r="G10" s="33">
        <f t="shared" si="0"/>
        <v>0.3875921097848799</v>
      </c>
      <c r="H10" s="53">
        <f t="shared" si="1"/>
        <v>3965.745847110094</v>
      </c>
      <c r="I10" s="48">
        <f>VLOOKUP($B10,object1516,5,FALSE)</f>
        <v>7310980.1099999994</v>
      </c>
      <c r="J10" s="33">
        <f t="shared" si="2"/>
        <v>0.16696580934098199</v>
      </c>
      <c r="K10" s="53">
        <f t="shared" si="3"/>
        <v>1708.3525394025073</v>
      </c>
      <c r="L10" s="48">
        <f>VLOOKUP($B10,object1516,6,FALSE)</f>
        <v>9706682.8000000007</v>
      </c>
      <c r="M10" s="33">
        <f t="shared" si="4"/>
        <v>0.22167809586862483</v>
      </c>
      <c r="N10" s="53">
        <f t="shared" si="5"/>
        <v>2268.1550162984431</v>
      </c>
      <c r="O10" s="48">
        <f>VLOOKUP($B10,object1516,7,FALSE)</f>
        <v>3575967.5599999996</v>
      </c>
      <c r="P10" s="33">
        <f t="shared" si="6"/>
        <v>8.1666795538922143E-2</v>
      </c>
      <c r="Q10" s="53">
        <f t="shared" si="7"/>
        <v>835.59429379257165</v>
      </c>
      <c r="R10" s="48">
        <f>VLOOKUP($B10,object1516,8,FALSE)</f>
        <v>4262940.38</v>
      </c>
      <c r="S10" s="33">
        <f t="shared" si="8"/>
        <v>9.7355659570937239E-2</v>
      </c>
      <c r="T10" s="53">
        <f t="shared" si="9"/>
        <v>996.11883959762145</v>
      </c>
      <c r="U10" s="48">
        <f>VLOOKUP($B10,object1516,9,FALSE)</f>
        <v>209926.75999999995</v>
      </c>
      <c r="V10" s="33">
        <f t="shared" si="10"/>
        <v>4.7942397405496533E-3</v>
      </c>
      <c r="W10" s="50">
        <f t="shared" si="11"/>
        <v>49.053465901788734</v>
      </c>
      <c r="X10" s="48">
        <f>VLOOKUP($B10,object1516,10,FALSE)</f>
        <v>1749183.5300000003</v>
      </c>
      <c r="Y10" s="33">
        <f t="shared" ref="Y10:Y13" si="12">X10/E10</f>
        <v>3.9947290155104238E-2</v>
      </c>
      <c r="Z10" s="51">
        <f t="shared" ref="Z10:Z13" si="13">X10/D10</f>
        <v>408.73071467794523</v>
      </c>
    </row>
    <row r="11" spans="1:26" x14ac:dyDescent="0.2">
      <c r="A11" s="13"/>
      <c r="B11" s="46" t="s">
        <v>31</v>
      </c>
      <c r="C11" s="46" t="s">
        <v>32</v>
      </c>
      <c r="D11" s="47">
        <f>VLOOKUP($B11,enroll1516,3,FALSE)</f>
        <v>196.24</v>
      </c>
      <c r="E11" s="47">
        <f>VLOOKUP($B11,enroll1516,4,FALSE)</f>
        <v>3935671.9</v>
      </c>
      <c r="F11" s="48">
        <f>VLOOKUP($B11,object1516,4,FALSE)</f>
        <v>1122407.26</v>
      </c>
      <c r="G11" s="33">
        <f t="shared" si="0"/>
        <v>0.28518821906876946</v>
      </c>
      <c r="H11" s="53">
        <f t="shared" si="1"/>
        <v>5719.5641051773337</v>
      </c>
      <c r="I11" s="48">
        <f>VLOOKUP($B11,object1516,5,FALSE)</f>
        <v>805071.78</v>
      </c>
      <c r="J11" s="33">
        <f t="shared" si="2"/>
        <v>0.20455764617980479</v>
      </c>
      <c r="K11" s="53">
        <f t="shared" si="3"/>
        <v>4102.4856298410114</v>
      </c>
      <c r="L11" s="48">
        <f>VLOOKUP($B11,object1516,6,FALSE)</f>
        <v>791620.7</v>
      </c>
      <c r="M11" s="33">
        <f t="shared" si="4"/>
        <v>0.20113991209480647</v>
      </c>
      <c r="N11" s="53">
        <f t="shared" si="5"/>
        <v>4033.9416021198526</v>
      </c>
      <c r="O11" s="48">
        <f>VLOOKUP($B11,object1516,7,FALSE)</f>
        <v>387499.37000000005</v>
      </c>
      <c r="P11" s="33">
        <f t="shared" si="6"/>
        <v>9.8458250546749101E-2</v>
      </c>
      <c r="Q11" s="53">
        <f t="shared" si="7"/>
        <v>1974.6197003668979</v>
      </c>
      <c r="R11" s="48">
        <f>VLOOKUP($B11,object1516,8,FALSE)</f>
        <v>798195.03</v>
      </c>
      <c r="S11" s="33">
        <f t="shared" si="8"/>
        <v>0.20281035875983464</v>
      </c>
      <c r="T11" s="53">
        <f t="shared" si="9"/>
        <v>4067.4430799021607</v>
      </c>
      <c r="U11" s="48">
        <f>VLOOKUP($B11,object1516,9,FALSE)</f>
        <v>4912.4399999999996</v>
      </c>
      <c r="V11" s="33">
        <f t="shared" si="10"/>
        <v>1.2481833152809306E-3</v>
      </c>
      <c r="W11" s="50">
        <f t="shared" si="11"/>
        <v>25.032816958825926</v>
      </c>
      <c r="X11" s="48">
        <f>VLOOKUP($B11,object1516,10,FALSE)</f>
        <v>25965.32</v>
      </c>
      <c r="Y11" s="33">
        <f t="shared" si="12"/>
        <v>6.5974300347546753E-3</v>
      </c>
      <c r="Z11" s="51">
        <f t="shared" si="13"/>
        <v>132.31410517733386</v>
      </c>
    </row>
    <row r="12" spans="1:26" x14ac:dyDescent="0.2">
      <c r="A12" s="13"/>
      <c r="B12" s="46" t="s">
        <v>33</v>
      </c>
      <c r="C12" s="46" t="s">
        <v>34</v>
      </c>
      <c r="D12" s="47">
        <f>VLOOKUP($B12,enroll1516,3,FALSE)</f>
        <v>350.43999999999994</v>
      </c>
      <c r="E12" s="47">
        <f>VLOOKUP($B12,enroll1516,4,FALSE)</f>
        <v>4508547</v>
      </c>
      <c r="F12" s="48">
        <f>VLOOKUP($B12,object1516,4,FALSE)</f>
        <v>1757830.4300000002</v>
      </c>
      <c r="G12" s="33">
        <f t="shared" si="0"/>
        <v>0.38988845630310609</v>
      </c>
      <c r="H12" s="53">
        <f t="shared" si="1"/>
        <v>5016.0667446638527</v>
      </c>
      <c r="I12" s="48">
        <f>VLOOKUP($B12,object1516,5,FALSE)</f>
        <v>764343.03</v>
      </c>
      <c r="J12" s="33">
        <f t="shared" si="2"/>
        <v>0.16953200887115075</v>
      </c>
      <c r="K12" s="53">
        <f t="shared" si="3"/>
        <v>2181.0952802191537</v>
      </c>
      <c r="L12" s="48">
        <f>VLOOKUP($B12,object1516,6,FALSE)</f>
        <v>992625.6599999998</v>
      </c>
      <c r="M12" s="33">
        <f t="shared" si="4"/>
        <v>0.22016531268277781</v>
      </c>
      <c r="N12" s="53">
        <f t="shared" si="5"/>
        <v>2832.5124415021114</v>
      </c>
      <c r="O12" s="48">
        <f>VLOOKUP($B12,object1516,7,FALSE)</f>
        <v>323067.47000000003</v>
      </c>
      <c r="P12" s="33">
        <f t="shared" si="6"/>
        <v>7.1656671206932088E-2</v>
      </c>
      <c r="Q12" s="53">
        <f t="shared" si="7"/>
        <v>921.89096564319163</v>
      </c>
      <c r="R12" s="48">
        <f>VLOOKUP($B12,object1516,8,FALSE)</f>
        <v>657603.21999999986</v>
      </c>
      <c r="S12" s="33">
        <f t="shared" si="8"/>
        <v>0.14585701779309385</v>
      </c>
      <c r="T12" s="53">
        <f t="shared" si="9"/>
        <v>1876.5073051021573</v>
      </c>
      <c r="U12" s="48">
        <f>VLOOKUP($B12,object1516,9,FALSE)</f>
        <v>12432.73</v>
      </c>
      <c r="V12" s="33">
        <f t="shared" si="10"/>
        <v>2.75759130380586E-3</v>
      </c>
      <c r="W12" s="53">
        <f t="shared" si="11"/>
        <v>35.477485446866801</v>
      </c>
      <c r="X12" s="48">
        <f>VLOOKUP($B12,object1516,10,FALSE)</f>
        <v>644.46</v>
      </c>
      <c r="Y12" s="33">
        <f t="shared" si="12"/>
        <v>1.4294183913353905E-4</v>
      </c>
      <c r="Z12" s="51">
        <f t="shared" si="13"/>
        <v>1.8390023969866458</v>
      </c>
    </row>
    <row r="13" spans="1:26" s="61" customFormat="1" x14ac:dyDescent="0.2">
      <c r="A13" s="54"/>
      <c r="B13" s="22"/>
      <c r="C13" s="22" t="s">
        <v>35</v>
      </c>
      <c r="D13" s="55">
        <f>SUM(D8:D12)</f>
        <v>4884.619999999999</v>
      </c>
      <c r="E13" s="56">
        <f>SUM(E8:E12)</f>
        <v>54451617.950000003</v>
      </c>
      <c r="F13" s="57">
        <f>SUM(F8:F12)</f>
        <v>20792227.330000002</v>
      </c>
      <c r="G13" s="58">
        <f t="shared" si="0"/>
        <v>0.38184774140398159</v>
      </c>
      <c r="H13" s="59">
        <f t="shared" si="1"/>
        <v>4256.6724392071455</v>
      </c>
      <c r="I13" s="57">
        <f>SUM(I8:I12)</f>
        <v>9193510.6399999987</v>
      </c>
      <c r="J13" s="58">
        <f t="shared" si="2"/>
        <v>0.16883815368795663</v>
      </c>
      <c r="K13" s="59">
        <f t="shared" si="3"/>
        <v>1882.1342581408585</v>
      </c>
      <c r="L13" s="57">
        <f>SUM(L8:L12)</f>
        <v>11982567.290000001</v>
      </c>
      <c r="M13" s="58">
        <f t="shared" si="4"/>
        <v>0.2200589760437045</v>
      </c>
      <c r="N13" s="59">
        <f t="shared" si="5"/>
        <v>2453.1216942157225</v>
      </c>
      <c r="O13" s="57">
        <f>SUM(O8:O12)</f>
        <v>4456264.7699999996</v>
      </c>
      <c r="P13" s="58">
        <f t="shared" si="6"/>
        <v>8.1838978119841144E-2</v>
      </c>
      <c r="Q13" s="59">
        <f t="shared" si="7"/>
        <v>912.30531136506022</v>
      </c>
      <c r="R13" s="57">
        <f>SUM(R8:R12)</f>
        <v>6023184.3499999996</v>
      </c>
      <c r="S13" s="58">
        <f t="shared" si="8"/>
        <v>0.11061534214705551</v>
      </c>
      <c r="T13" s="59">
        <f t="shared" si="9"/>
        <v>1233.0916939291083</v>
      </c>
      <c r="U13" s="57">
        <f>SUM(U8:U12)</f>
        <v>228070.25999999995</v>
      </c>
      <c r="V13" s="58">
        <f t="shared" si="10"/>
        <v>4.1884937231695231E-3</v>
      </c>
      <c r="W13" s="59">
        <f t="shared" si="11"/>
        <v>46.691505173380939</v>
      </c>
      <c r="X13" s="57">
        <f>SUM(X8:X12)</f>
        <v>1775793.3100000003</v>
      </c>
      <c r="Y13" s="58">
        <f t="shared" si="12"/>
        <v>3.261231487429108E-2</v>
      </c>
      <c r="Z13" s="60">
        <f t="shared" si="13"/>
        <v>363.54789318309321</v>
      </c>
    </row>
    <row r="14" spans="1:26" x14ac:dyDescent="0.2">
      <c r="A14" s="31"/>
      <c r="B14" s="32"/>
      <c r="C14" s="32"/>
      <c r="D14" s="27" t="s">
        <v>17</v>
      </c>
      <c r="E14" s="27" t="s">
        <v>17</v>
      </c>
      <c r="Z14" s="42"/>
    </row>
    <row r="15" spans="1:26" x14ac:dyDescent="0.2">
      <c r="A15" s="54" t="s">
        <v>36</v>
      </c>
      <c r="B15" s="22"/>
      <c r="C15" s="22"/>
      <c r="D15" s="47"/>
      <c r="E15" s="62"/>
      <c r="M15" s="33"/>
      <c r="Y15" s="33"/>
      <c r="Z15" s="42"/>
    </row>
    <row r="16" spans="1:26" x14ac:dyDescent="0.2">
      <c r="A16" s="13"/>
      <c r="B16" s="46" t="s">
        <v>37</v>
      </c>
      <c r="C16" s="46" t="s">
        <v>38</v>
      </c>
      <c r="D16" s="47">
        <f>VLOOKUP($B16,enroll1516,3,FALSE)</f>
        <v>2675.5500000000006</v>
      </c>
      <c r="E16" s="47">
        <f>VLOOKUP($B16,enroll1516,4,FALSE)</f>
        <v>30263633.440000001</v>
      </c>
      <c r="F16" s="48">
        <f>VLOOKUP($B16,object1516,4,FALSE)</f>
        <v>12484757.440000001</v>
      </c>
      <c r="G16" s="33">
        <f>F16/E16</f>
        <v>0.4125333286484586</v>
      </c>
      <c r="H16" s="53">
        <f>F16/D16</f>
        <v>4666.2396292351095</v>
      </c>
      <c r="I16" s="48">
        <f>VLOOKUP($B16,object1516,5,FALSE)</f>
        <v>5499456.0200000014</v>
      </c>
      <c r="J16" s="33">
        <f>I16/E16</f>
        <v>0.18171829998215844</v>
      </c>
      <c r="K16" s="53">
        <f>I16/D16</f>
        <v>2055.4487937059671</v>
      </c>
      <c r="L16" s="48">
        <f>VLOOKUP($B16,object1516,6,FALSE)</f>
        <v>7013950.2299999977</v>
      </c>
      <c r="M16" s="33">
        <f>L16/E16</f>
        <v>0.23176167012152382</v>
      </c>
      <c r="N16" s="53">
        <f>L16/D16</f>
        <v>2621.4984694735645</v>
      </c>
      <c r="O16" s="48">
        <f>VLOOKUP($B16,object1516,7,FALSE)</f>
        <v>2189756.06</v>
      </c>
      <c r="P16" s="33">
        <f>O16/E16</f>
        <v>7.2356019786631406E-2</v>
      </c>
      <c r="Q16" s="53">
        <f>O16/D16</f>
        <v>818.43212049858892</v>
      </c>
      <c r="R16" s="48">
        <f>VLOOKUP($B16,object1516,8,FALSE)</f>
        <v>2871909.2100000004</v>
      </c>
      <c r="S16" s="33">
        <f>R16/E16</f>
        <v>9.4896378377493332E-2</v>
      </c>
      <c r="T16" s="53">
        <f>R16/D16</f>
        <v>1073.3902225710601</v>
      </c>
      <c r="U16" s="48">
        <f>VLOOKUP($B16,object1516,9,FALSE)</f>
        <v>136158.48999999996</v>
      </c>
      <c r="V16" s="33">
        <f>U16/E16</f>
        <v>4.4990794073006702E-3</v>
      </c>
      <c r="W16" s="53">
        <f>U16/D16</f>
        <v>50.889906748145215</v>
      </c>
      <c r="X16" s="48">
        <f>VLOOKUP($B16,object1516,10,FALSE)</f>
        <v>67645.990000000005</v>
      </c>
      <c r="Y16" s="33">
        <f>X16/E16</f>
        <v>2.2352236764337442E-3</v>
      </c>
      <c r="Z16" s="51">
        <f>X16/D16</f>
        <v>25.283022182355026</v>
      </c>
    </row>
    <row r="17" spans="1:26" x14ac:dyDescent="0.2">
      <c r="A17" s="13"/>
      <c r="B17" s="46" t="s">
        <v>39</v>
      </c>
      <c r="C17" s="46" t="s">
        <v>40</v>
      </c>
      <c r="D17" s="47">
        <f>VLOOKUP($B17,enroll1516,3,FALSE)</f>
        <v>658.05000000000007</v>
      </c>
      <c r="E17" s="47">
        <f>VLOOKUP($B17,enroll1516,4,FALSE)</f>
        <v>7510040.2999999998</v>
      </c>
      <c r="F17" s="48">
        <f>VLOOKUP($B17,object1516,4,FALSE)</f>
        <v>2951182.7100000014</v>
      </c>
      <c r="G17" s="33">
        <f>F17/E17</f>
        <v>0.3929649631840193</v>
      </c>
      <c r="H17" s="53">
        <f>F17/D17</f>
        <v>4484.7393207203113</v>
      </c>
      <c r="I17" s="48">
        <f>VLOOKUP($B17,object1516,5,FALSE)</f>
        <v>1444498.0800000003</v>
      </c>
      <c r="J17" s="33">
        <f>I17/E17</f>
        <v>0.19234225414209832</v>
      </c>
      <c r="K17" s="53">
        <f>I17/D17</f>
        <v>2195.1190335080923</v>
      </c>
      <c r="L17" s="48">
        <f>VLOOKUP($B17,object1516,6,FALSE)</f>
        <v>1611569.36</v>
      </c>
      <c r="M17" s="33">
        <f>L17/E17</f>
        <v>0.21458864341913053</v>
      </c>
      <c r="N17" s="53">
        <f>L17/D17</f>
        <v>2449.0074614391001</v>
      </c>
      <c r="O17" s="48">
        <f>VLOOKUP($B17,object1516,7,FALSE)</f>
        <v>701264.78</v>
      </c>
      <c r="P17" s="33">
        <f>O17/E17</f>
        <v>9.3376966299368605E-2</v>
      </c>
      <c r="Q17" s="53">
        <f>O17/D17</f>
        <v>1065.6709672517286</v>
      </c>
      <c r="R17" s="48">
        <f>VLOOKUP($B17,object1516,8,FALSE)</f>
        <v>732344.7</v>
      </c>
      <c r="S17" s="33">
        <f>R17/E17</f>
        <v>9.7515415463216612E-2</v>
      </c>
      <c r="T17" s="53">
        <f>R17/D17</f>
        <v>1112.9012992933665</v>
      </c>
      <c r="U17" s="48">
        <f>VLOOKUP($B17,object1516,9,FALSE)</f>
        <v>66981.149999999994</v>
      </c>
      <c r="V17" s="33">
        <f>U17/E17</f>
        <v>8.9188802355694412E-3</v>
      </c>
      <c r="W17" s="53">
        <f>U17/D17</f>
        <v>101.78732619101891</v>
      </c>
      <c r="X17" s="48">
        <f>VLOOKUP($B17,object1516,10,FALSE)</f>
        <v>2199.52</v>
      </c>
      <c r="Y17" s="33">
        <f>X17/E17</f>
        <v>2.9287725659741132E-4</v>
      </c>
      <c r="Z17" s="51">
        <f>X17/D17</f>
        <v>3.3424815743484535</v>
      </c>
    </row>
    <row r="18" spans="1:26" s="61" customFormat="1" x14ac:dyDescent="0.2">
      <c r="A18" s="54"/>
      <c r="B18" s="22"/>
      <c r="C18" s="22" t="s">
        <v>35</v>
      </c>
      <c r="D18" s="55">
        <f>SUM(D16:D17)</f>
        <v>3333.6000000000008</v>
      </c>
      <c r="E18" s="56">
        <f>SUM(E16:E17)</f>
        <v>37773673.740000002</v>
      </c>
      <c r="F18" s="57">
        <f>SUM(F16:F17)</f>
        <v>15435940.150000002</v>
      </c>
      <c r="G18" s="58">
        <f>F18/E18</f>
        <v>0.40864280917570084</v>
      </c>
      <c r="H18" s="59">
        <f>F18/D18</f>
        <v>4630.4116120710341</v>
      </c>
      <c r="I18" s="57">
        <f>SUM(I16:I17)</f>
        <v>6943954.1000000015</v>
      </c>
      <c r="J18" s="58">
        <f>I18/E18</f>
        <v>0.18383052037236136</v>
      </c>
      <c r="K18" s="59">
        <f>I18/D18</f>
        <v>2083.0195884329255</v>
      </c>
      <c r="L18" s="57">
        <f>SUM(L16:L17)</f>
        <v>8625519.589999998</v>
      </c>
      <c r="M18" s="58">
        <f>L18/E18</f>
        <v>0.22834738419594339</v>
      </c>
      <c r="N18" s="59">
        <f>L18/D18</f>
        <v>2587.4488810895118</v>
      </c>
      <c r="O18" s="57">
        <f>SUM(O16:O17)</f>
        <v>2891020.84</v>
      </c>
      <c r="P18" s="58">
        <f>O18/E18</f>
        <v>7.6535336750647748E-2</v>
      </c>
      <c r="Q18" s="59">
        <f>O18/D18</f>
        <v>867.23687305015574</v>
      </c>
      <c r="R18" s="57">
        <f>SUM(R16:R17)</f>
        <v>3604253.91</v>
      </c>
      <c r="S18" s="58">
        <f>R18/E18</f>
        <v>9.5417086905775772E-2</v>
      </c>
      <c r="T18" s="59">
        <f>R18/D18</f>
        <v>1081.1896778257737</v>
      </c>
      <c r="U18" s="57">
        <f>SUM(U16:U17)</f>
        <v>203139.63999999996</v>
      </c>
      <c r="V18" s="58">
        <f>U18/E18</f>
        <v>5.3778099900536691E-3</v>
      </c>
      <c r="W18" s="59">
        <f>U18/D18</f>
        <v>60.937017038636881</v>
      </c>
      <c r="X18" s="57">
        <f>SUM(X16:X17)</f>
        <v>69845.510000000009</v>
      </c>
      <c r="Y18" s="58">
        <f>X18/E18</f>
        <v>1.8490526095172443E-3</v>
      </c>
      <c r="Z18" s="60">
        <f>X18/D18</f>
        <v>20.951976841852648</v>
      </c>
    </row>
    <row r="19" spans="1:26" x14ac:dyDescent="0.2">
      <c r="A19" s="31"/>
      <c r="B19" s="32"/>
      <c r="C19" s="32"/>
      <c r="D19" s="27" t="s">
        <v>17</v>
      </c>
      <c r="E19" s="27" t="s">
        <v>17</v>
      </c>
      <c r="Z19" s="42"/>
    </row>
    <row r="20" spans="1:26" x14ac:dyDescent="0.2">
      <c r="A20" s="54" t="s">
        <v>41</v>
      </c>
      <c r="B20" s="22"/>
      <c r="C20" s="22"/>
      <c r="D20" s="47"/>
      <c r="E20" s="62"/>
      <c r="M20" s="33"/>
      <c r="Y20" s="33"/>
      <c r="Z20" s="42"/>
    </row>
    <row r="21" spans="1:26" x14ac:dyDescent="0.2">
      <c r="A21" s="13"/>
      <c r="B21" s="46" t="s">
        <v>42</v>
      </c>
      <c r="C21" s="46" t="s">
        <v>43</v>
      </c>
      <c r="D21" s="47">
        <f t="shared" ref="D21:D26" si="14">VLOOKUP($B21,enroll1516,3,FALSE)</f>
        <v>18090.940000000002</v>
      </c>
      <c r="E21" s="47">
        <f t="shared" ref="E21:E26" si="15">VLOOKUP($B21,enroll1516,4,FALSE)</f>
        <v>187018982.44</v>
      </c>
      <c r="F21" s="48">
        <f t="shared" ref="F21:F26" si="16">VLOOKUP($B21,object1516,4,FALSE)</f>
        <v>79768071.920000002</v>
      </c>
      <c r="G21" s="33">
        <f t="shared" ref="G21:G26" si="17">F21/E21</f>
        <v>0.42652393291462504</v>
      </c>
      <c r="H21" s="53">
        <f t="shared" ref="H21:H26" si="18">F21/D21</f>
        <v>4409.2828741900639</v>
      </c>
      <c r="I21" s="48">
        <f t="shared" ref="I21:I26" si="19">VLOOKUP($B21,object1516,5,FALSE)</f>
        <v>27673796.499999996</v>
      </c>
      <c r="J21" s="33">
        <f t="shared" ref="J21:J26" si="20">I21/E21</f>
        <v>0.14797319576304716</v>
      </c>
      <c r="K21" s="53">
        <f t="shared" ref="K21:K26" si="21">I21/D21</f>
        <v>1529.7047306552336</v>
      </c>
      <c r="L21" s="48">
        <f t="shared" ref="L21:L26" si="22">VLOOKUP($B21,object1516,6,FALSE)</f>
        <v>42023715.069999993</v>
      </c>
      <c r="M21" s="33">
        <f t="shared" ref="M21:M26" si="23">L21/E21</f>
        <v>0.2247029393579455</v>
      </c>
      <c r="N21" s="53">
        <f t="shared" ref="N21:N26" si="24">L21/D21</f>
        <v>2322.9149546679159</v>
      </c>
      <c r="O21" s="48">
        <f t="shared" ref="O21:O26" si="25">VLOOKUP($B21,object1516,7,FALSE)</f>
        <v>15615794.190000003</v>
      </c>
      <c r="P21" s="33">
        <f t="shared" ref="P21:P26" si="26">O21/E21</f>
        <v>8.3498444843746869E-2</v>
      </c>
      <c r="Q21" s="53">
        <f t="shared" ref="Q21:Q26" si="27">O21/D21</f>
        <v>863.18312868209182</v>
      </c>
      <c r="R21" s="48">
        <f t="shared" ref="R21:R26" si="28">VLOOKUP($B21,object1516,8,FALSE)</f>
        <v>20704612.309999999</v>
      </c>
      <c r="S21" s="33">
        <f t="shared" ref="S21:S26" si="29">R21/E21</f>
        <v>0.11070861385229981</v>
      </c>
      <c r="T21" s="53">
        <f t="shared" ref="T21:T26" si="30">R21/D21</f>
        <v>1144.4741019537955</v>
      </c>
      <c r="U21" s="48">
        <f t="shared" ref="U21:U26" si="31">VLOOKUP($B21,object1516,9,FALSE)</f>
        <v>586155.62999999977</v>
      </c>
      <c r="V21" s="33">
        <f t="shared" ref="V21:V26" si="32">U21/E21</f>
        <v>3.1342039313471937E-3</v>
      </c>
      <c r="W21" s="53">
        <f t="shared" ref="W21:W26" si="33">U21/D21</f>
        <v>32.400507104661209</v>
      </c>
      <c r="X21" s="48">
        <f t="shared" ref="X21:X26" si="34">VLOOKUP($B21,object1516,10,FALSE)</f>
        <v>646836.82000000007</v>
      </c>
      <c r="Y21" s="33">
        <f t="shared" ref="Y21:Y26" si="35">X21/E21</f>
        <v>3.4586693369884004E-3</v>
      </c>
      <c r="Z21" s="51">
        <f t="shared" ref="Z21:Z26" si="36">X21/D21</f>
        <v>35.75473800698029</v>
      </c>
    </row>
    <row r="22" spans="1:26" x14ac:dyDescent="0.2">
      <c r="A22" s="13"/>
      <c r="B22" s="46" t="s">
        <v>44</v>
      </c>
      <c r="C22" s="46" t="s">
        <v>45</v>
      </c>
      <c r="D22" s="47">
        <f t="shared" si="14"/>
        <v>134.1</v>
      </c>
      <c r="E22" s="47">
        <f t="shared" si="15"/>
        <v>1728815.53</v>
      </c>
      <c r="F22" s="48">
        <f t="shared" si="16"/>
        <v>599296.54</v>
      </c>
      <c r="G22" s="33">
        <f t="shared" si="17"/>
        <v>0.34665152504732533</v>
      </c>
      <c r="H22" s="53">
        <f t="shared" si="18"/>
        <v>4469.0271439224462</v>
      </c>
      <c r="I22" s="48">
        <f t="shared" si="19"/>
        <v>271015.57999999996</v>
      </c>
      <c r="J22" s="33">
        <f t="shared" si="20"/>
        <v>0.15676373522627943</v>
      </c>
      <c r="K22" s="53">
        <f t="shared" si="21"/>
        <v>2020.9961222967931</v>
      </c>
      <c r="L22" s="48">
        <f t="shared" si="22"/>
        <v>343920.89000000013</v>
      </c>
      <c r="M22" s="33">
        <f t="shared" si="23"/>
        <v>0.19893440568526136</v>
      </c>
      <c r="N22" s="53">
        <f t="shared" si="24"/>
        <v>2564.6598806860561</v>
      </c>
      <c r="O22" s="48">
        <f t="shared" si="25"/>
        <v>212624.34</v>
      </c>
      <c r="P22" s="33">
        <f t="shared" si="26"/>
        <v>0.12298844862875566</v>
      </c>
      <c r="Q22" s="53">
        <f t="shared" si="27"/>
        <v>1585.565548098434</v>
      </c>
      <c r="R22" s="48">
        <f t="shared" si="28"/>
        <v>208575.45</v>
      </c>
      <c r="S22" s="33">
        <f t="shared" si="29"/>
        <v>0.12064644629840872</v>
      </c>
      <c r="T22" s="53">
        <f t="shared" si="30"/>
        <v>1555.3724832214766</v>
      </c>
      <c r="U22" s="48">
        <f t="shared" si="31"/>
        <v>1948.12</v>
      </c>
      <c r="V22" s="33">
        <f t="shared" si="32"/>
        <v>1.1268524409888891E-3</v>
      </c>
      <c r="W22" s="53">
        <f t="shared" si="33"/>
        <v>14.527367636092468</v>
      </c>
      <c r="X22" s="48">
        <f t="shared" si="34"/>
        <v>91434.61</v>
      </c>
      <c r="Y22" s="33">
        <f t="shared" si="35"/>
        <v>5.2888586672980659E-2</v>
      </c>
      <c r="Z22" s="51">
        <f t="shared" si="36"/>
        <v>681.83900074571216</v>
      </c>
    </row>
    <row r="23" spans="1:26" x14ac:dyDescent="0.2">
      <c r="A23" s="13"/>
      <c r="B23" s="46" t="s">
        <v>46</v>
      </c>
      <c r="C23" s="46" t="s">
        <v>47</v>
      </c>
      <c r="D23" s="47">
        <f t="shared" si="14"/>
        <v>1459.9099999999999</v>
      </c>
      <c r="E23" s="47">
        <f t="shared" si="15"/>
        <v>17332759.629999999</v>
      </c>
      <c r="F23" s="48">
        <f t="shared" si="16"/>
        <v>7127259.0300000012</v>
      </c>
      <c r="G23" s="33">
        <f t="shared" si="17"/>
        <v>0.41120163102383034</v>
      </c>
      <c r="H23" s="53">
        <f t="shared" si="18"/>
        <v>4881.9852114171435</v>
      </c>
      <c r="I23" s="48">
        <f t="shared" si="19"/>
        <v>2981992.0799999996</v>
      </c>
      <c r="J23" s="33">
        <f t="shared" si="20"/>
        <v>0.17204369896405236</v>
      </c>
      <c r="K23" s="53">
        <f t="shared" si="21"/>
        <v>2042.586241617634</v>
      </c>
      <c r="L23" s="48">
        <f t="shared" si="22"/>
        <v>3977799.3299999996</v>
      </c>
      <c r="M23" s="33">
        <f t="shared" si="23"/>
        <v>0.2294960188056332</v>
      </c>
      <c r="N23" s="53">
        <f t="shared" si="24"/>
        <v>2724.6880492633109</v>
      </c>
      <c r="O23" s="48">
        <f t="shared" si="25"/>
        <v>1156661.5200000003</v>
      </c>
      <c r="P23" s="33">
        <f t="shared" si="26"/>
        <v>6.673268104393601E-2</v>
      </c>
      <c r="Q23" s="53">
        <f t="shared" si="27"/>
        <v>792.2827571562633</v>
      </c>
      <c r="R23" s="48">
        <f t="shared" si="28"/>
        <v>1745393.75</v>
      </c>
      <c r="S23" s="33">
        <f t="shared" si="29"/>
        <v>0.10069912623602224</v>
      </c>
      <c r="T23" s="53">
        <f t="shared" si="30"/>
        <v>1195.5488694508567</v>
      </c>
      <c r="U23" s="48">
        <f t="shared" si="31"/>
        <v>71569.819999999978</v>
      </c>
      <c r="V23" s="33">
        <f t="shared" si="32"/>
        <v>4.1291647451295087E-3</v>
      </c>
      <c r="W23" s="53">
        <f t="shared" si="33"/>
        <v>49.023446650820929</v>
      </c>
      <c r="X23" s="48">
        <f t="shared" si="34"/>
        <v>272084.10000000003</v>
      </c>
      <c r="Y23" s="33">
        <f t="shared" si="35"/>
        <v>1.5697679181396463E-2</v>
      </c>
      <c r="Z23" s="51">
        <f t="shared" si="36"/>
        <v>186.37046119281331</v>
      </c>
    </row>
    <row r="24" spans="1:26" x14ac:dyDescent="0.2">
      <c r="A24" s="13"/>
      <c r="B24" s="46" t="s">
        <v>48</v>
      </c>
      <c r="C24" s="46" t="s">
        <v>49</v>
      </c>
      <c r="D24" s="47">
        <f t="shared" si="14"/>
        <v>896.2</v>
      </c>
      <c r="E24" s="47">
        <f t="shared" si="15"/>
        <v>11209875.26</v>
      </c>
      <c r="F24" s="48">
        <f t="shared" si="16"/>
        <v>4681684.6400000006</v>
      </c>
      <c r="G24" s="33">
        <f t="shared" si="17"/>
        <v>0.41763931635399848</v>
      </c>
      <c r="H24" s="53">
        <f t="shared" si="18"/>
        <v>5223.9284088373133</v>
      </c>
      <c r="I24" s="48">
        <f t="shared" si="19"/>
        <v>1701255.5299999998</v>
      </c>
      <c r="J24" s="33">
        <f t="shared" si="20"/>
        <v>0.15176400187703781</v>
      </c>
      <c r="K24" s="53">
        <f t="shared" si="21"/>
        <v>1898.298962285204</v>
      </c>
      <c r="L24" s="48">
        <f t="shared" si="22"/>
        <v>2477570.37</v>
      </c>
      <c r="M24" s="33">
        <f t="shared" si="23"/>
        <v>0.22101676535515705</v>
      </c>
      <c r="N24" s="53">
        <f t="shared" si="24"/>
        <v>2764.5284199955368</v>
      </c>
      <c r="O24" s="48">
        <f t="shared" si="25"/>
        <v>905858.0299999998</v>
      </c>
      <c r="P24" s="33">
        <f t="shared" si="26"/>
        <v>8.0808930428722697E-2</v>
      </c>
      <c r="Q24" s="53">
        <f t="shared" si="27"/>
        <v>1010.7766458379823</v>
      </c>
      <c r="R24" s="48">
        <f t="shared" si="28"/>
        <v>1304323.2699999998</v>
      </c>
      <c r="S24" s="33">
        <f t="shared" si="29"/>
        <v>0.11635484247128008</v>
      </c>
      <c r="T24" s="53">
        <f t="shared" si="30"/>
        <v>1455.3930707431373</v>
      </c>
      <c r="U24" s="48">
        <f t="shared" si="31"/>
        <v>36500.42</v>
      </c>
      <c r="V24" s="33">
        <f t="shared" si="32"/>
        <v>3.2560951084124731E-3</v>
      </c>
      <c r="W24" s="53">
        <f t="shared" si="33"/>
        <v>40.727984824815884</v>
      </c>
      <c r="X24" s="48">
        <f t="shared" si="34"/>
        <v>102683</v>
      </c>
      <c r="Y24" s="33">
        <f t="shared" si="35"/>
        <v>9.1600484053914449E-3</v>
      </c>
      <c r="Z24" s="51">
        <f t="shared" si="36"/>
        <v>114.57598750278954</v>
      </c>
    </row>
    <row r="25" spans="1:26" x14ac:dyDescent="0.2">
      <c r="A25" s="13"/>
      <c r="B25" s="46" t="s">
        <v>50</v>
      </c>
      <c r="C25" s="46" t="s">
        <v>51</v>
      </c>
      <c r="D25" s="47">
        <f t="shared" si="14"/>
        <v>2770.2599999999998</v>
      </c>
      <c r="E25" s="47">
        <f t="shared" si="15"/>
        <v>32422192.800000001</v>
      </c>
      <c r="F25" s="48">
        <f t="shared" si="16"/>
        <v>13392892.980000002</v>
      </c>
      <c r="G25" s="33">
        <f t="shared" si="17"/>
        <v>0.41307795134695524</v>
      </c>
      <c r="H25" s="53">
        <f t="shared" si="18"/>
        <v>4834.5256329730792</v>
      </c>
      <c r="I25" s="48">
        <f t="shared" si="19"/>
        <v>5597538.2600000016</v>
      </c>
      <c r="J25" s="33">
        <f t="shared" si="20"/>
        <v>0.1726452709268943</v>
      </c>
      <c r="K25" s="53">
        <f t="shared" si="21"/>
        <v>2020.5822774757612</v>
      </c>
      <c r="L25" s="48">
        <f t="shared" si="22"/>
        <v>7864847.7400000012</v>
      </c>
      <c r="M25" s="33">
        <f t="shared" si="23"/>
        <v>0.24257605858170089</v>
      </c>
      <c r="N25" s="53">
        <f t="shared" si="24"/>
        <v>2839.0287337650625</v>
      </c>
      <c r="O25" s="48">
        <f t="shared" si="25"/>
        <v>2458003.71</v>
      </c>
      <c r="P25" s="33">
        <f t="shared" si="26"/>
        <v>7.5812383362299909E-2</v>
      </c>
      <c r="Q25" s="53">
        <f t="shared" si="27"/>
        <v>887.28267743821891</v>
      </c>
      <c r="R25" s="48">
        <f t="shared" si="28"/>
        <v>2793135.7499999991</v>
      </c>
      <c r="S25" s="33">
        <f t="shared" si="29"/>
        <v>8.6148884723182537E-2</v>
      </c>
      <c r="T25" s="53">
        <f t="shared" si="30"/>
        <v>1008.2576184184876</v>
      </c>
      <c r="U25" s="48">
        <f t="shared" si="31"/>
        <v>120644.22</v>
      </c>
      <c r="V25" s="33">
        <f t="shared" si="32"/>
        <v>3.7210382636426735E-3</v>
      </c>
      <c r="W25" s="53">
        <f t="shared" si="33"/>
        <v>43.549782330900349</v>
      </c>
      <c r="X25" s="48">
        <f t="shared" si="34"/>
        <v>195130.14</v>
      </c>
      <c r="Y25" s="33">
        <f t="shared" si="35"/>
        <v>6.0184127953245656E-3</v>
      </c>
      <c r="Z25" s="51">
        <f t="shared" si="36"/>
        <v>70.437482402373789</v>
      </c>
    </row>
    <row r="26" spans="1:26" x14ac:dyDescent="0.2">
      <c r="A26" s="13"/>
      <c r="B26" s="46" t="s">
        <v>52</v>
      </c>
      <c r="C26" s="46" t="s">
        <v>53</v>
      </c>
      <c r="D26" s="47">
        <f t="shared" si="14"/>
        <v>12871.259999999998</v>
      </c>
      <c r="E26" s="47">
        <f t="shared" si="15"/>
        <v>132309736.3</v>
      </c>
      <c r="F26" s="48">
        <f t="shared" si="16"/>
        <v>55567977.189999998</v>
      </c>
      <c r="G26" s="33">
        <f t="shared" si="17"/>
        <v>0.41998403703265486</v>
      </c>
      <c r="H26" s="53">
        <f t="shared" si="18"/>
        <v>4317.2134810422604</v>
      </c>
      <c r="I26" s="48">
        <f t="shared" si="19"/>
        <v>20518265.709999997</v>
      </c>
      <c r="J26" s="33">
        <f t="shared" si="20"/>
        <v>0.15507751949166268</v>
      </c>
      <c r="K26" s="53">
        <f t="shared" si="21"/>
        <v>1594.1147727572902</v>
      </c>
      <c r="L26" s="48">
        <f t="shared" si="22"/>
        <v>28494599.130000003</v>
      </c>
      <c r="M26" s="33">
        <f t="shared" si="23"/>
        <v>0.21536282912234936</v>
      </c>
      <c r="N26" s="53">
        <f t="shared" si="24"/>
        <v>2213.8158292195176</v>
      </c>
      <c r="O26" s="48">
        <f t="shared" si="25"/>
        <v>7598952.5900000026</v>
      </c>
      <c r="P26" s="33">
        <f t="shared" si="26"/>
        <v>5.7433056723581441E-2</v>
      </c>
      <c r="Q26" s="53">
        <f t="shared" si="27"/>
        <v>590.38140710388905</v>
      </c>
      <c r="R26" s="48">
        <f t="shared" si="28"/>
        <v>16829690.779999997</v>
      </c>
      <c r="S26" s="33">
        <f t="shared" si="29"/>
        <v>0.127199186172061</v>
      </c>
      <c r="T26" s="53">
        <f t="shared" si="30"/>
        <v>1307.5402703387235</v>
      </c>
      <c r="U26" s="48">
        <f t="shared" si="31"/>
        <v>663955.9700000002</v>
      </c>
      <c r="V26" s="33">
        <f t="shared" si="32"/>
        <v>5.0181943413033633E-3</v>
      </c>
      <c r="W26" s="53">
        <f t="shared" si="33"/>
        <v>51.584380239386064</v>
      </c>
      <c r="X26" s="48">
        <f t="shared" si="34"/>
        <v>2636294.9299999997</v>
      </c>
      <c r="Y26" s="33">
        <f t="shared" si="35"/>
        <v>1.9925177116387312E-2</v>
      </c>
      <c r="Z26" s="51">
        <f t="shared" si="36"/>
        <v>204.82026856733529</v>
      </c>
    </row>
    <row r="27" spans="1:26" s="61" customFormat="1" x14ac:dyDescent="0.2">
      <c r="A27" s="54"/>
      <c r="B27" s="22"/>
      <c r="C27" s="22" t="s">
        <v>35</v>
      </c>
      <c r="D27" s="55">
        <f>SUM(D21:D26)</f>
        <v>36222.67</v>
      </c>
      <c r="E27" s="56">
        <f>SUM(E21:E26)</f>
        <v>382022361.95999998</v>
      </c>
      <c r="F27" s="57">
        <f>SUM(F21:F26)</f>
        <v>161137182.30000001</v>
      </c>
      <c r="G27" s="58">
        <f>F27/E27</f>
        <v>0.42180039271332509</v>
      </c>
      <c r="H27" s="59">
        <f>F27/D27</f>
        <v>4448.517525074767</v>
      </c>
      <c r="I27" s="57">
        <f>SUM(I21:I26)</f>
        <v>58743863.659999996</v>
      </c>
      <c r="J27" s="58">
        <f>I27/E27</f>
        <v>0.15377074619037834</v>
      </c>
      <c r="K27" s="59">
        <f>I27/D27</f>
        <v>1621.7430592499118</v>
      </c>
      <c r="L27" s="57">
        <f>SUM(L21:L26)</f>
        <v>85182452.530000001</v>
      </c>
      <c r="M27" s="58">
        <f>L27/E27</f>
        <v>0.22297766050386106</v>
      </c>
      <c r="N27" s="59">
        <f>L27/D27</f>
        <v>2351.6337290983797</v>
      </c>
      <c r="O27" s="57">
        <f>SUM(O21:O26)</f>
        <v>27947894.38000001</v>
      </c>
      <c r="P27" s="58">
        <f>O27/E27</f>
        <v>7.3157744579691181E-2</v>
      </c>
      <c r="Q27" s="59">
        <f>O27/D27</f>
        <v>771.55809828485894</v>
      </c>
      <c r="R27" s="57">
        <f>SUM(R21:R26)</f>
        <v>43585731.309999995</v>
      </c>
      <c r="S27" s="58">
        <f>R27/E27</f>
        <v>0.11409209420720685</v>
      </c>
      <c r="T27" s="59">
        <f>R27/D27</f>
        <v>1203.2721858990515</v>
      </c>
      <c r="U27" s="57">
        <f>SUM(U21:U26)</f>
        <v>1480774.18</v>
      </c>
      <c r="V27" s="58">
        <f>U27/E27</f>
        <v>3.8761452926544802E-3</v>
      </c>
      <c r="W27" s="59">
        <f>U27/D27</f>
        <v>40.879763418875527</v>
      </c>
      <c r="X27" s="57">
        <f>SUM(X21:X26)</f>
        <v>3944463.5999999996</v>
      </c>
      <c r="Y27" s="58">
        <f>X27/E27</f>
        <v>1.0325216512883109E-2</v>
      </c>
      <c r="Z27" s="60">
        <f>X27/D27</f>
        <v>108.89488820122867</v>
      </c>
    </row>
    <row r="28" spans="1:26" x14ac:dyDescent="0.2">
      <c r="A28" s="31"/>
      <c r="B28" s="32"/>
      <c r="C28" s="32"/>
      <c r="D28" s="27" t="s">
        <v>17</v>
      </c>
      <c r="E28" s="27" t="s">
        <v>17</v>
      </c>
      <c r="Z28" s="42"/>
    </row>
    <row r="29" spans="1:26" x14ac:dyDescent="0.2">
      <c r="A29" s="54" t="s">
        <v>54</v>
      </c>
      <c r="B29" s="22"/>
      <c r="C29" s="22"/>
      <c r="D29" s="47"/>
      <c r="M29" s="33"/>
      <c r="Y29" s="33"/>
      <c r="Z29" s="42"/>
    </row>
    <row r="30" spans="1:26" x14ac:dyDescent="0.2">
      <c r="A30" s="54"/>
      <c r="B30" s="46" t="s">
        <v>55</v>
      </c>
      <c r="C30" s="46" t="s">
        <v>56</v>
      </c>
      <c r="D30" s="47">
        <f t="shared" ref="D30:D36" si="37">VLOOKUP($B30,enroll1516,3,FALSE)</f>
        <v>673.05</v>
      </c>
      <c r="E30" s="47">
        <f t="shared" ref="E30:E36" si="38">VLOOKUP($B30,enroll1516,4,FALSE)</f>
        <v>8982404.2200000007</v>
      </c>
      <c r="F30" s="48">
        <f t="shared" ref="F30:F36" si="39">VLOOKUP($B30,object1516,4,FALSE)</f>
        <v>3318743.64</v>
      </c>
      <c r="G30" s="33">
        <f t="shared" ref="G30:G36" si="40">F30/E30</f>
        <v>0.36947164241513059</v>
      </c>
      <c r="H30" s="53">
        <f t="shared" ref="H30:H36" si="41">F30/D30</f>
        <v>4930.9020726543349</v>
      </c>
      <c r="I30" s="48">
        <f t="shared" ref="I30:I36" si="42">VLOOKUP($B30,object1516,5,FALSE)</f>
        <v>1593705.8099999998</v>
      </c>
      <c r="J30" s="33">
        <f t="shared" ref="J30:J36" si="43">I30/E30</f>
        <v>0.17742530518182356</v>
      </c>
      <c r="K30" s="53">
        <f t="shared" ref="K30:K36" si="44">I30/D30</f>
        <v>2367.8862045910405</v>
      </c>
      <c r="L30" s="48">
        <f t="shared" ref="L30:L36" si="45">VLOOKUP($B30,object1516,6,FALSE)</f>
        <v>1972552.27</v>
      </c>
      <c r="M30" s="33">
        <f t="shared" ref="M30:M36" si="46">L30/E30</f>
        <v>0.21960181502497556</v>
      </c>
      <c r="N30" s="53">
        <f t="shared" ref="N30:N36" si="47">L30/D30</f>
        <v>2930.7663175098437</v>
      </c>
      <c r="O30" s="48">
        <f t="shared" ref="O30:O36" si="48">VLOOKUP($B30,object1516,7,FALSE)</f>
        <v>816156.78</v>
      </c>
      <c r="P30" s="33">
        <f t="shared" ref="P30:P36" si="49">O30/E30</f>
        <v>9.0861729221978826E-2</v>
      </c>
      <c r="Q30" s="53">
        <f t="shared" ref="Q30:Q36" si="50">O30/D30</f>
        <v>1212.6242924002674</v>
      </c>
      <c r="R30" s="48">
        <f t="shared" ref="R30:R36" si="51">VLOOKUP($B30,object1516,8,FALSE)</f>
        <v>1248551.8700000001</v>
      </c>
      <c r="S30" s="33">
        <f t="shared" ref="S30:S36" si="52">R30/E30</f>
        <v>0.13899974209800148</v>
      </c>
      <c r="T30" s="53">
        <f t="shared" ref="T30:T36" si="53">R30/D30</f>
        <v>1855.0655523363794</v>
      </c>
      <c r="U30" s="48">
        <f t="shared" ref="U30:U36" si="54">VLOOKUP($B30,object1516,9,FALSE)</f>
        <v>32693.850000000002</v>
      </c>
      <c r="V30" s="33">
        <f t="shared" ref="V30:V36" si="55">U30/E30</f>
        <v>3.6397660580899573E-3</v>
      </c>
      <c r="W30" s="53">
        <f t="shared" ref="W30:W36" si="56">U30/D30</f>
        <v>48.57566302652107</v>
      </c>
      <c r="X30" s="48">
        <f t="shared" ref="X30:X36" si="57">VLOOKUP($B30,object1516,10,FALSE)</f>
        <v>0</v>
      </c>
      <c r="Y30" s="33"/>
      <c r="Z30" s="51"/>
    </row>
    <row r="31" spans="1:26" x14ac:dyDescent="0.2">
      <c r="A31" s="13"/>
      <c r="B31" s="46" t="s">
        <v>57</v>
      </c>
      <c r="C31" s="46" t="s">
        <v>58</v>
      </c>
      <c r="D31" s="47">
        <f t="shared" si="37"/>
        <v>7.4</v>
      </c>
      <c r="E31" s="47">
        <f t="shared" si="38"/>
        <v>208855.9</v>
      </c>
      <c r="F31" s="48">
        <f t="shared" si="39"/>
        <v>93528.89</v>
      </c>
      <c r="G31" s="33">
        <f t="shared" si="40"/>
        <v>0.44781540765666666</v>
      </c>
      <c r="H31" s="53">
        <f t="shared" si="41"/>
        <v>12639.039189189189</v>
      </c>
      <c r="I31" s="48">
        <f t="shared" si="42"/>
        <v>16430.98</v>
      </c>
      <c r="J31" s="33">
        <f t="shared" si="43"/>
        <v>7.8671371026626497E-2</v>
      </c>
      <c r="K31" s="53">
        <f t="shared" si="44"/>
        <v>2220.4027027027028</v>
      </c>
      <c r="L31" s="48">
        <f t="shared" si="45"/>
        <v>44076.36</v>
      </c>
      <c r="M31" s="33">
        <f t="shared" si="46"/>
        <v>0.21103717922261234</v>
      </c>
      <c r="N31" s="53">
        <f t="shared" si="47"/>
        <v>5956.2648648648646</v>
      </c>
      <c r="O31" s="48">
        <f t="shared" si="48"/>
        <v>5562.89</v>
      </c>
      <c r="P31" s="33">
        <f t="shared" si="49"/>
        <v>2.6635062739429435E-2</v>
      </c>
      <c r="Q31" s="53">
        <f t="shared" si="50"/>
        <v>751.7418918918919</v>
      </c>
      <c r="R31" s="48">
        <f t="shared" si="51"/>
        <v>47660.970000000008</v>
      </c>
      <c r="S31" s="33">
        <f t="shared" si="52"/>
        <v>0.22820025673203395</v>
      </c>
      <c r="T31" s="53">
        <f t="shared" si="53"/>
        <v>6440.6716216216228</v>
      </c>
      <c r="U31" s="48">
        <f t="shared" si="54"/>
        <v>1595.81</v>
      </c>
      <c r="V31" s="33">
        <f t="shared" si="55"/>
        <v>7.6407226226312018E-3</v>
      </c>
      <c r="W31" s="53">
        <f t="shared" si="56"/>
        <v>215.64999999999998</v>
      </c>
      <c r="X31" s="48">
        <f t="shared" si="57"/>
        <v>0</v>
      </c>
      <c r="Y31" s="33"/>
      <c r="Z31" s="51"/>
    </row>
    <row r="32" spans="1:26" x14ac:dyDescent="0.2">
      <c r="A32" s="13"/>
      <c r="B32" s="46" t="s">
        <v>59</v>
      </c>
      <c r="C32" s="46" t="s">
        <v>60</v>
      </c>
      <c r="D32" s="47">
        <f t="shared" si="37"/>
        <v>341.96000000000004</v>
      </c>
      <c r="E32" s="47">
        <f t="shared" si="38"/>
        <v>4562284.46</v>
      </c>
      <c r="F32" s="48">
        <f t="shared" si="39"/>
        <v>1647113.0299999993</v>
      </c>
      <c r="G32" s="33">
        <f t="shared" si="40"/>
        <v>0.36102813063085493</v>
      </c>
      <c r="H32" s="53">
        <f t="shared" si="41"/>
        <v>4816.6833255351476</v>
      </c>
      <c r="I32" s="48">
        <f t="shared" si="42"/>
        <v>779741.94</v>
      </c>
      <c r="J32" s="33">
        <f t="shared" si="43"/>
        <v>0.17091041710275118</v>
      </c>
      <c r="K32" s="53">
        <f t="shared" si="44"/>
        <v>2280.2138846648727</v>
      </c>
      <c r="L32" s="48">
        <f t="shared" si="45"/>
        <v>1013286.9100000005</v>
      </c>
      <c r="M32" s="33">
        <f t="shared" si="46"/>
        <v>0.22210077404949899</v>
      </c>
      <c r="N32" s="53">
        <f t="shared" si="47"/>
        <v>2963.1737922564052</v>
      </c>
      <c r="O32" s="48">
        <f t="shared" si="48"/>
        <v>229492.48000000001</v>
      </c>
      <c r="P32" s="33">
        <f t="shared" si="49"/>
        <v>5.030209799763341E-2</v>
      </c>
      <c r="Q32" s="53">
        <f t="shared" si="50"/>
        <v>671.1091355714118</v>
      </c>
      <c r="R32" s="48">
        <f t="shared" si="51"/>
        <v>663961.64</v>
      </c>
      <c r="S32" s="33">
        <f t="shared" si="52"/>
        <v>0.14553271410875596</v>
      </c>
      <c r="T32" s="53">
        <f t="shared" si="53"/>
        <v>1941.6353959527428</v>
      </c>
      <c r="U32" s="48">
        <f t="shared" si="54"/>
        <v>18792.330000000002</v>
      </c>
      <c r="V32" s="33">
        <f t="shared" si="55"/>
        <v>4.1190614405485805E-3</v>
      </c>
      <c r="W32" s="53">
        <f t="shared" si="56"/>
        <v>54.954760790735754</v>
      </c>
      <c r="X32" s="48">
        <f t="shared" si="57"/>
        <v>209896.13</v>
      </c>
      <c r="Y32" s="33">
        <f t="shared" ref="Y32:Y36" si="58">X32/E32</f>
        <v>4.6006804669956949E-2</v>
      </c>
      <c r="Z32" s="51">
        <f t="shared" ref="Z32:Z36" si="59">X32/D32</f>
        <v>613.80316411276169</v>
      </c>
    </row>
    <row r="33" spans="1:26" x14ac:dyDescent="0.2">
      <c r="A33" s="13"/>
      <c r="B33" s="46" t="s">
        <v>61</v>
      </c>
      <c r="C33" s="46" t="s">
        <v>62</v>
      </c>
      <c r="D33" s="47">
        <f t="shared" si="37"/>
        <v>1453.7899999999997</v>
      </c>
      <c r="E33" s="47">
        <f t="shared" si="38"/>
        <v>17394224.07</v>
      </c>
      <c r="F33" s="48">
        <f t="shared" si="39"/>
        <v>6935583.4499999993</v>
      </c>
      <c r="G33" s="33">
        <f t="shared" si="40"/>
        <v>0.39872910812744283</v>
      </c>
      <c r="H33" s="53">
        <f t="shared" si="41"/>
        <v>4770.6913997207303</v>
      </c>
      <c r="I33" s="48">
        <f t="shared" si="42"/>
        <v>3183389.8800000008</v>
      </c>
      <c r="J33" s="33">
        <f t="shared" si="43"/>
        <v>0.18301419294065704</v>
      </c>
      <c r="K33" s="53">
        <f t="shared" si="44"/>
        <v>2189.7178271965013</v>
      </c>
      <c r="L33" s="48">
        <f t="shared" si="45"/>
        <v>3863836.8299999987</v>
      </c>
      <c r="M33" s="33">
        <f t="shared" si="46"/>
        <v>0.22213332508829747</v>
      </c>
      <c r="N33" s="53">
        <f t="shared" si="47"/>
        <v>2657.7681989833463</v>
      </c>
      <c r="O33" s="48">
        <f t="shared" si="48"/>
        <v>1358703.7300000002</v>
      </c>
      <c r="P33" s="33">
        <f t="shared" si="49"/>
        <v>7.8112350659169133E-2</v>
      </c>
      <c r="Q33" s="53">
        <f t="shared" si="50"/>
        <v>934.59421924762205</v>
      </c>
      <c r="R33" s="48">
        <f t="shared" si="51"/>
        <v>1932005.4299999995</v>
      </c>
      <c r="S33" s="33">
        <f t="shared" si="52"/>
        <v>0.1110716650668051</v>
      </c>
      <c r="T33" s="53">
        <f t="shared" si="53"/>
        <v>1328.9439533907923</v>
      </c>
      <c r="U33" s="48">
        <f t="shared" si="54"/>
        <v>120704.75</v>
      </c>
      <c r="V33" s="33">
        <f t="shared" si="55"/>
        <v>6.9393581176282956E-3</v>
      </c>
      <c r="W33" s="53">
        <f t="shared" si="56"/>
        <v>83.027638104540557</v>
      </c>
      <c r="X33" s="48">
        <f t="shared" si="57"/>
        <v>0</v>
      </c>
      <c r="Y33" s="33"/>
      <c r="Z33" s="51"/>
    </row>
    <row r="34" spans="1:26" x14ac:dyDescent="0.2">
      <c r="A34" s="13"/>
      <c r="B34" s="46" t="s">
        <v>63</v>
      </c>
      <c r="C34" s="46" t="s">
        <v>64</v>
      </c>
      <c r="D34" s="47">
        <f t="shared" si="37"/>
        <v>1549.41</v>
      </c>
      <c r="E34" s="47">
        <f t="shared" si="38"/>
        <v>16575978.640000001</v>
      </c>
      <c r="F34" s="48">
        <f t="shared" si="39"/>
        <v>6910537.2700000005</v>
      </c>
      <c r="G34" s="33">
        <f t="shared" si="40"/>
        <v>0.41690071036433241</v>
      </c>
      <c r="H34" s="53">
        <f t="shared" si="41"/>
        <v>4460.1088607921729</v>
      </c>
      <c r="I34" s="48">
        <f t="shared" si="42"/>
        <v>2648790.1800000006</v>
      </c>
      <c r="J34" s="33">
        <f t="shared" si="43"/>
        <v>0.1597969107904208</v>
      </c>
      <c r="K34" s="53">
        <f t="shared" si="44"/>
        <v>1709.5476213526442</v>
      </c>
      <c r="L34" s="48">
        <f t="shared" si="45"/>
        <v>3652812.2500000009</v>
      </c>
      <c r="M34" s="33">
        <f t="shared" si="46"/>
        <v>0.2203678183552486</v>
      </c>
      <c r="N34" s="53">
        <f t="shared" si="47"/>
        <v>2357.5504546892048</v>
      </c>
      <c r="O34" s="48">
        <f t="shared" si="48"/>
        <v>1287509.68</v>
      </c>
      <c r="P34" s="33">
        <f t="shared" si="49"/>
        <v>7.7673222677367051E-2</v>
      </c>
      <c r="Q34" s="53">
        <f t="shared" si="50"/>
        <v>830.96771028972307</v>
      </c>
      <c r="R34" s="48">
        <f t="shared" si="51"/>
        <v>1749670.4</v>
      </c>
      <c r="S34" s="33">
        <f t="shared" si="52"/>
        <v>0.10555457617312662</v>
      </c>
      <c r="T34" s="53">
        <f t="shared" si="53"/>
        <v>1129.249456244635</v>
      </c>
      <c r="U34" s="48">
        <f t="shared" si="54"/>
        <v>133432.04</v>
      </c>
      <c r="V34" s="33">
        <f t="shared" si="55"/>
        <v>8.0497232107919758E-3</v>
      </c>
      <c r="W34" s="53">
        <f t="shared" si="56"/>
        <v>86.117967484397283</v>
      </c>
      <c r="X34" s="48">
        <f t="shared" si="57"/>
        <v>193226.82</v>
      </c>
      <c r="Y34" s="33">
        <f t="shared" si="58"/>
        <v>1.1657038428712647E-2</v>
      </c>
      <c r="Z34" s="51">
        <f t="shared" si="59"/>
        <v>124.70993474935621</v>
      </c>
    </row>
    <row r="35" spans="1:26" x14ac:dyDescent="0.2">
      <c r="A35" s="13"/>
      <c r="B35" s="46" t="s">
        <v>65</v>
      </c>
      <c r="C35" s="46" t="s">
        <v>66</v>
      </c>
      <c r="D35" s="47">
        <f t="shared" si="37"/>
        <v>1329.2900000000002</v>
      </c>
      <c r="E35" s="47">
        <f t="shared" si="38"/>
        <v>14960668.439999999</v>
      </c>
      <c r="F35" s="48">
        <f t="shared" si="39"/>
        <v>6062340.2400000002</v>
      </c>
      <c r="G35" s="33">
        <f t="shared" si="40"/>
        <v>0.40521854115764366</v>
      </c>
      <c r="H35" s="53">
        <f t="shared" si="41"/>
        <v>4560.585154480963</v>
      </c>
      <c r="I35" s="48">
        <f t="shared" si="42"/>
        <v>2811294.6400000006</v>
      </c>
      <c r="J35" s="33">
        <f t="shared" si="43"/>
        <v>0.18791236843960166</v>
      </c>
      <c r="K35" s="53">
        <f t="shared" si="44"/>
        <v>2114.8843668424497</v>
      </c>
      <c r="L35" s="48">
        <f t="shared" si="45"/>
        <v>3430278.83</v>
      </c>
      <c r="M35" s="33">
        <f t="shared" si="46"/>
        <v>0.22928646829900604</v>
      </c>
      <c r="N35" s="53">
        <f t="shared" si="47"/>
        <v>2580.5345936552594</v>
      </c>
      <c r="O35" s="48">
        <f t="shared" si="48"/>
        <v>919862.00000000012</v>
      </c>
      <c r="P35" s="33">
        <f t="shared" si="49"/>
        <v>6.1485354326855209E-2</v>
      </c>
      <c r="Q35" s="53">
        <f t="shared" si="50"/>
        <v>691.99497476096258</v>
      </c>
      <c r="R35" s="48">
        <f t="shared" si="51"/>
        <v>1569573.2699999998</v>
      </c>
      <c r="S35" s="33">
        <f t="shared" si="52"/>
        <v>0.1049133116140364</v>
      </c>
      <c r="T35" s="53">
        <f t="shared" si="53"/>
        <v>1180.7606090469344</v>
      </c>
      <c r="U35" s="48">
        <f t="shared" si="54"/>
        <v>142160.46</v>
      </c>
      <c r="V35" s="33">
        <f t="shared" si="55"/>
        <v>9.5022799663087784E-3</v>
      </c>
      <c r="W35" s="53">
        <f t="shared" si="56"/>
        <v>106.94465466527242</v>
      </c>
      <c r="X35" s="48">
        <f t="shared" si="57"/>
        <v>25159</v>
      </c>
      <c r="Y35" s="33">
        <f t="shared" si="58"/>
        <v>1.681676196548341E-3</v>
      </c>
      <c r="Z35" s="51">
        <f t="shared" si="59"/>
        <v>18.926645051117511</v>
      </c>
    </row>
    <row r="36" spans="1:26" x14ac:dyDescent="0.2">
      <c r="A36" s="13"/>
      <c r="B36" s="46" t="s">
        <v>67</v>
      </c>
      <c r="C36" s="46" t="s">
        <v>68</v>
      </c>
      <c r="D36" s="47">
        <f t="shared" si="37"/>
        <v>8054.2499999999991</v>
      </c>
      <c r="E36" s="47">
        <f t="shared" si="38"/>
        <v>88876738.480000004</v>
      </c>
      <c r="F36" s="48">
        <f t="shared" si="39"/>
        <v>38559122.660000004</v>
      </c>
      <c r="G36" s="33">
        <f t="shared" si="40"/>
        <v>0.43384943371517837</v>
      </c>
      <c r="H36" s="53">
        <f t="shared" si="41"/>
        <v>4787.4256026321518</v>
      </c>
      <c r="I36" s="48">
        <f t="shared" si="42"/>
        <v>14866587.950000001</v>
      </c>
      <c r="J36" s="33">
        <f t="shared" si="43"/>
        <v>0.16727197919560741</v>
      </c>
      <c r="K36" s="53">
        <f t="shared" si="44"/>
        <v>1845.806617624236</v>
      </c>
      <c r="L36" s="48">
        <f t="shared" si="45"/>
        <v>20481993.070000015</v>
      </c>
      <c r="M36" s="33">
        <f t="shared" si="46"/>
        <v>0.23045392326822492</v>
      </c>
      <c r="N36" s="53">
        <f t="shared" si="47"/>
        <v>2543.0043852624412</v>
      </c>
      <c r="O36" s="48">
        <f t="shared" si="48"/>
        <v>6329564.0700000003</v>
      </c>
      <c r="P36" s="33">
        <f t="shared" si="49"/>
        <v>7.1217330633980752E-2</v>
      </c>
      <c r="Q36" s="53">
        <f t="shared" si="50"/>
        <v>785.8663525467922</v>
      </c>
      <c r="R36" s="48">
        <f t="shared" si="51"/>
        <v>7869762.2100000009</v>
      </c>
      <c r="S36" s="33">
        <f t="shared" si="52"/>
        <v>8.8546928528109067E-2</v>
      </c>
      <c r="T36" s="53">
        <f t="shared" si="53"/>
        <v>977.09435515411144</v>
      </c>
      <c r="U36" s="48">
        <f t="shared" si="54"/>
        <v>461971.84000000008</v>
      </c>
      <c r="V36" s="33">
        <f t="shared" si="55"/>
        <v>5.1978937110069351E-3</v>
      </c>
      <c r="W36" s="53">
        <f t="shared" si="56"/>
        <v>57.357524288419171</v>
      </c>
      <c r="X36" s="48">
        <f t="shared" si="57"/>
        <v>307736.68</v>
      </c>
      <c r="Y36" s="33">
        <f t="shared" si="58"/>
        <v>3.4625109478927402E-3</v>
      </c>
      <c r="Z36" s="51">
        <f t="shared" si="59"/>
        <v>38.207987087562472</v>
      </c>
    </row>
    <row r="37" spans="1:26" s="61" customFormat="1" x14ac:dyDescent="0.2">
      <c r="A37" s="54"/>
      <c r="B37" s="22"/>
      <c r="C37" s="22" t="s">
        <v>35</v>
      </c>
      <c r="D37" s="55">
        <f>SUM(D30:D36)</f>
        <v>13409.149999999998</v>
      </c>
      <c r="E37" s="56">
        <f>SUM(E30:E36)</f>
        <v>151561154.21000001</v>
      </c>
      <c r="F37" s="57">
        <f>SUM(F30:F36)</f>
        <v>63526969.18</v>
      </c>
      <c r="G37" s="58">
        <f>F37/E37</f>
        <v>0.41915073496984817</v>
      </c>
      <c r="H37" s="59">
        <f>F37/D37</f>
        <v>4737.5836037332729</v>
      </c>
      <c r="I37" s="57">
        <f>SUM(I30:I36)</f>
        <v>25899941.380000003</v>
      </c>
      <c r="J37" s="58">
        <f>I37/E37</f>
        <v>0.17088772855420181</v>
      </c>
      <c r="K37" s="59">
        <f>I37/D37</f>
        <v>1931.5125403176194</v>
      </c>
      <c r="L37" s="57">
        <f>SUM(L30:L36)</f>
        <v>34458836.520000018</v>
      </c>
      <c r="M37" s="58">
        <f>L37/E37</f>
        <v>0.22735929070752894</v>
      </c>
      <c r="N37" s="59">
        <f>L37/D37</f>
        <v>2569.8002125414382</v>
      </c>
      <c r="O37" s="57">
        <f>SUM(O30:O36)</f>
        <v>10946851.630000001</v>
      </c>
      <c r="P37" s="58">
        <f>O37/E37</f>
        <v>7.2227291267736513E-2</v>
      </c>
      <c r="Q37" s="59">
        <f>O37/D37</f>
        <v>816.37177822606225</v>
      </c>
      <c r="R37" s="57">
        <f>SUM(R30:R36)</f>
        <v>15081185.789999999</v>
      </c>
      <c r="S37" s="58">
        <f>R37/E37</f>
        <v>9.9505614539618897E-2</v>
      </c>
      <c r="T37" s="59">
        <f>R37/D37</f>
        <v>1124.6936450110561</v>
      </c>
      <c r="U37" s="57">
        <f>SUM(U30:U36)</f>
        <v>911351.08000000007</v>
      </c>
      <c r="V37" s="58">
        <f>U37/E37</f>
        <v>6.0130914464880019E-3</v>
      </c>
      <c r="W37" s="59">
        <f>U37/D37</f>
        <v>67.964865781947424</v>
      </c>
      <c r="X37" s="57">
        <f>SUM(X30:X36)</f>
        <v>736018.63</v>
      </c>
      <c r="Y37" s="58">
        <f>X37/E37</f>
        <v>4.8562485145777377E-3</v>
      </c>
      <c r="Z37" s="60">
        <f>X37/D37</f>
        <v>54.88928306417634</v>
      </c>
    </row>
    <row r="38" spans="1:26" x14ac:dyDescent="0.2">
      <c r="A38" s="31"/>
      <c r="B38" s="32"/>
      <c r="C38" s="32"/>
      <c r="D38" s="27" t="s">
        <v>17</v>
      </c>
      <c r="E38" s="27" t="s">
        <v>17</v>
      </c>
      <c r="Z38" s="42"/>
    </row>
    <row r="39" spans="1:26" x14ac:dyDescent="0.2">
      <c r="A39" s="54" t="s">
        <v>69</v>
      </c>
      <c r="B39" s="46"/>
      <c r="C39" s="22"/>
      <c r="D39" s="47"/>
      <c r="E39" s="62"/>
      <c r="M39" s="33"/>
      <c r="Y39" s="33"/>
      <c r="Z39" s="42"/>
    </row>
    <row r="40" spans="1:26" x14ac:dyDescent="0.2">
      <c r="A40" s="13"/>
      <c r="B40" s="46" t="s">
        <v>70</v>
      </c>
      <c r="C40" s="46" t="s">
        <v>71</v>
      </c>
      <c r="D40" s="47">
        <f>VLOOKUP($B40,enroll1516,3,FALSE)</f>
        <v>3858.1800000000003</v>
      </c>
      <c r="E40" s="47">
        <f>VLOOKUP($B40,enroll1516,4,FALSE)</f>
        <v>43160372.170000002</v>
      </c>
      <c r="F40" s="48">
        <f>VLOOKUP($B40,object1516,4,FALSE)</f>
        <v>18287710.330000006</v>
      </c>
      <c r="G40" s="33">
        <f t="shared" ref="G40:G45" si="60">F40/E40</f>
        <v>0.42371530666993329</v>
      </c>
      <c r="H40" s="53">
        <f t="shared" ref="H40:H45" si="61">F40/D40</f>
        <v>4739.9837047519823</v>
      </c>
      <c r="I40" s="48">
        <f>VLOOKUP($B40,object1516,5,FALSE)</f>
        <v>7716451.830000001</v>
      </c>
      <c r="J40" s="33">
        <f t="shared" ref="J40:J45" si="62">I40/E40</f>
        <v>0.17878557208928722</v>
      </c>
      <c r="K40" s="53">
        <f t="shared" ref="K40:K45" si="63">I40/D40</f>
        <v>2000.0238013778519</v>
      </c>
      <c r="L40" s="48">
        <f>VLOOKUP($B40,object1516,6,FALSE)</f>
        <v>9917629.5999999959</v>
      </c>
      <c r="M40" s="33">
        <f t="shared" ref="M40:M45" si="64">L40/E40</f>
        <v>0.22978554403878754</v>
      </c>
      <c r="N40" s="53">
        <f t="shared" ref="N40:N45" si="65">L40/D40</f>
        <v>2570.5461124156973</v>
      </c>
      <c r="O40" s="48">
        <f>VLOOKUP($B40,object1516,7,FALSE)</f>
        <v>2171439.9800000004</v>
      </c>
      <c r="P40" s="33">
        <f t="shared" ref="P40:P45" si="66">O40/E40</f>
        <v>5.031096514754637E-2</v>
      </c>
      <c r="Q40" s="53">
        <f t="shared" ref="Q40:Q45" si="67">O40/D40</f>
        <v>562.81458615201996</v>
      </c>
      <c r="R40" s="48">
        <f>VLOOKUP($B40,object1516,8,FALSE)</f>
        <v>4614701.1399999997</v>
      </c>
      <c r="S40" s="33">
        <f t="shared" ref="S40:S45" si="68">R40/E40</f>
        <v>0.10691986440301354</v>
      </c>
      <c r="T40" s="53">
        <f t="shared" ref="T40:T45" si="69">R40/D40</f>
        <v>1196.0823859954692</v>
      </c>
      <c r="U40" s="48">
        <f>VLOOKUP($B40,object1516,9,FALSE)</f>
        <v>185058.26</v>
      </c>
      <c r="V40" s="33">
        <f t="shared" ref="V40:V45" si="70">U40/E40</f>
        <v>4.2876891624356907E-3</v>
      </c>
      <c r="W40" s="53">
        <f t="shared" ref="W40:W45" si="71">U40/D40</f>
        <v>47.965170106112204</v>
      </c>
      <c r="X40" s="48">
        <f>VLOOKUP($B40,object1516,10,FALSE)</f>
        <v>267381.03000000003</v>
      </c>
      <c r="Y40" s="33">
        <f t="shared" ref="Y40:Y45" si="72">X40/E40</f>
        <v>6.1950584889963432E-3</v>
      </c>
      <c r="Z40" s="51">
        <f t="shared" ref="Z40:Z45" si="73">X40/D40</f>
        <v>69.302373139666898</v>
      </c>
    </row>
    <row r="41" spans="1:26" x14ac:dyDescent="0.2">
      <c r="A41" s="13"/>
      <c r="B41" s="46" t="s">
        <v>72</v>
      </c>
      <c r="C41" s="46" t="s">
        <v>73</v>
      </c>
      <c r="D41" s="47">
        <f>VLOOKUP($B41,enroll1516,3,FALSE)</f>
        <v>281.30999999999995</v>
      </c>
      <c r="E41" s="47">
        <f>VLOOKUP($B41,enroll1516,4,FALSE)</f>
        <v>3668157.31</v>
      </c>
      <c r="F41" s="48">
        <f>VLOOKUP($B41,object1516,4,FALSE)</f>
        <v>1472565.44</v>
      </c>
      <c r="G41" s="33">
        <f t="shared" si="60"/>
        <v>0.40144555305344848</v>
      </c>
      <c r="H41" s="53">
        <f t="shared" si="61"/>
        <v>5234.6715011908582</v>
      </c>
      <c r="I41" s="48">
        <f>VLOOKUP($B41,object1516,5,FALSE)</f>
        <v>629879.28000000014</v>
      </c>
      <c r="J41" s="33">
        <f t="shared" si="62"/>
        <v>0.17171544913923012</v>
      </c>
      <c r="K41" s="53">
        <f t="shared" si="63"/>
        <v>2239.093100138638</v>
      </c>
      <c r="L41" s="48">
        <f>VLOOKUP($B41,object1516,6,FALSE)</f>
        <v>794057.18</v>
      </c>
      <c r="M41" s="33">
        <f t="shared" si="64"/>
        <v>0.2164730443362583</v>
      </c>
      <c r="N41" s="53">
        <f t="shared" si="65"/>
        <v>2822.7122391667563</v>
      </c>
      <c r="O41" s="48">
        <f>VLOOKUP($B41,object1516,7,FALSE)</f>
        <v>210037.39</v>
      </c>
      <c r="P41" s="33">
        <f t="shared" si="66"/>
        <v>5.7259646260917861E-2</v>
      </c>
      <c r="Q41" s="53">
        <f t="shared" si="67"/>
        <v>746.64032561942361</v>
      </c>
      <c r="R41" s="48">
        <f>VLOOKUP($B41,object1516,8,FALSE)</f>
        <v>504530.69000000006</v>
      </c>
      <c r="S41" s="33">
        <f t="shared" si="68"/>
        <v>0.13754336233742387</v>
      </c>
      <c r="T41" s="53">
        <f t="shared" si="69"/>
        <v>1793.5042835306251</v>
      </c>
      <c r="U41" s="48">
        <f>VLOOKUP($B41,object1516,9,FALSE)</f>
        <v>41240</v>
      </c>
      <c r="V41" s="33">
        <f t="shared" si="70"/>
        <v>1.1242702129369692E-2</v>
      </c>
      <c r="W41" s="53">
        <f t="shared" si="71"/>
        <v>146.59983647932887</v>
      </c>
      <c r="X41" s="48">
        <f>VLOOKUP($B41,object1516,10,FALSE)</f>
        <v>15847.33</v>
      </c>
      <c r="Y41" s="33">
        <f t="shared" si="72"/>
        <v>4.3202427433517024E-3</v>
      </c>
      <c r="Z41" s="51">
        <f t="shared" si="73"/>
        <v>56.334044292773108</v>
      </c>
    </row>
    <row r="42" spans="1:26" x14ac:dyDescent="0.2">
      <c r="A42" s="13"/>
      <c r="B42" s="46" t="s">
        <v>74</v>
      </c>
      <c r="C42" s="46" t="s">
        <v>75</v>
      </c>
      <c r="D42" s="47">
        <f>VLOOKUP($B42,enroll1516,3,FALSE)</f>
        <v>2794.2999999999997</v>
      </c>
      <c r="E42" s="47">
        <f>VLOOKUP($B42,enroll1516,4,FALSE)</f>
        <v>29931145.149999999</v>
      </c>
      <c r="F42" s="48">
        <f>VLOOKUP($B42,object1516,4,FALSE)</f>
        <v>12822924.249999998</v>
      </c>
      <c r="G42" s="33">
        <f t="shared" si="60"/>
        <v>0.42841408792539964</v>
      </c>
      <c r="H42" s="53">
        <f t="shared" si="61"/>
        <v>4588.9576101349176</v>
      </c>
      <c r="I42" s="48">
        <f>VLOOKUP($B42,object1516,5,FALSE)</f>
        <v>4920978.2499999991</v>
      </c>
      <c r="J42" s="33">
        <f t="shared" si="62"/>
        <v>0.16440995576141526</v>
      </c>
      <c r="K42" s="53">
        <f t="shared" si="63"/>
        <v>1761.0772823247323</v>
      </c>
      <c r="L42" s="48">
        <f>VLOOKUP($B42,object1516,6,FALSE)</f>
        <v>6857419.8999999985</v>
      </c>
      <c r="M42" s="33">
        <f t="shared" si="64"/>
        <v>0.22910649978923373</v>
      </c>
      <c r="N42" s="53">
        <f t="shared" si="65"/>
        <v>2454.0743298858388</v>
      </c>
      <c r="O42" s="48">
        <f>VLOOKUP($B42,object1516,7,FALSE)</f>
        <v>1747029.7300000002</v>
      </c>
      <c r="P42" s="33">
        <f t="shared" si="66"/>
        <v>5.8368288992778489E-2</v>
      </c>
      <c r="Q42" s="53">
        <f t="shared" si="67"/>
        <v>625.21194216798494</v>
      </c>
      <c r="R42" s="48">
        <f>VLOOKUP($B42,object1516,8,FALSE)</f>
        <v>3086120.23</v>
      </c>
      <c r="S42" s="33">
        <f t="shared" si="68"/>
        <v>0.10310732230704511</v>
      </c>
      <c r="T42" s="53">
        <f t="shared" si="69"/>
        <v>1104.4341087213256</v>
      </c>
      <c r="U42" s="48">
        <f>VLOOKUP($B42,object1516,9,FALSE)</f>
        <v>94659.01</v>
      </c>
      <c r="V42" s="33">
        <f t="shared" si="70"/>
        <v>3.1625589173289617E-3</v>
      </c>
      <c r="W42" s="53">
        <f t="shared" si="71"/>
        <v>33.875750635221699</v>
      </c>
      <c r="X42" s="48">
        <f>VLOOKUP($B42,object1516,10,FALSE)</f>
        <v>402013.77999999985</v>
      </c>
      <c r="Y42" s="33">
        <f t="shared" si="72"/>
        <v>1.3431286306798719E-2</v>
      </c>
      <c r="Z42" s="51">
        <f t="shared" si="73"/>
        <v>143.86922663994557</v>
      </c>
    </row>
    <row r="43" spans="1:26" x14ac:dyDescent="0.2">
      <c r="A43" s="13"/>
      <c r="B43" s="46" t="s">
        <v>76</v>
      </c>
      <c r="C43" s="46" t="s">
        <v>77</v>
      </c>
      <c r="D43" s="47">
        <f>VLOOKUP($B43,enroll1516,3,FALSE)</f>
        <v>473.38</v>
      </c>
      <c r="E43" s="47">
        <f>VLOOKUP($B43,enroll1516,4,FALSE)</f>
        <v>8344559.8300000001</v>
      </c>
      <c r="F43" s="48">
        <f>VLOOKUP($B43,object1516,4,FALSE)</f>
        <v>3071051.78</v>
      </c>
      <c r="G43" s="33">
        <f t="shared" si="60"/>
        <v>0.36803041053874258</v>
      </c>
      <c r="H43" s="53">
        <f t="shared" si="61"/>
        <v>6487.4979509062487</v>
      </c>
      <c r="I43" s="48">
        <f>VLOOKUP($B43,object1516,5,FALSE)</f>
        <v>1629216.1800000002</v>
      </c>
      <c r="J43" s="33">
        <f t="shared" si="62"/>
        <v>0.19524291432877175</v>
      </c>
      <c r="K43" s="53">
        <f t="shared" si="63"/>
        <v>3441.6666948329043</v>
      </c>
      <c r="L43" s="48">
        <f>VLOOKUP($B43,object1516,6,FALSE)</f>
        <v>1920273.7299999988</v>
      </c>
      <c r="M43" s="33">
        <f t="shared" si="64"/>
        <v>0.23012283081682916</v>
      </c>
      <c r="N43" s="53">
        <f t="shared" si="65"/>
        <v>4056.516392750008</v>
      </c>
      <c r="O43" s="48">
        <f>VLOOKUP($B43,object1516,7,FALSE)</f>
        <v>497959.39</v>
      </c>
      <c r="P43" s="33">
        <f t="shared" si="66"/>
        <v>5.9674734215429549E-2</v>
      </c>
      <c r="Q43" s="53">
        <f t="shared" si="67"/>
        <v>1051.9231695466644</v>
      </c>
      <c r="R43" s="48">
        <f>VLOOKUP($B43,object1516,8,FALSE)</f>
        <v>1154804.0900000001</v>
      </c>
      <c r="S43" s="33">
        <f t="shared" si="68"/>
        <v>0.13839005454167858</v>
      </c>
      <c r="T43" s="53">
        <f t="shared" si="69"/>
        <v>2439.4864379568212</v>
      </c>
      <c r="U43" s="48">
        <f>VLOOKUP($B43,object1516,9,FALSE)</f>
        <v>56546.73</v>
      </c>
      <c r="V43" s="33">
        <f t="shared" si="70"/>
        <v>6.7764784664501596E-3</v>
      </c>
      <c r="W43" s="53">
        <f t="shared" si="71"/>
        <v>119.45314546453167</v>
      </c>
      <c r="X43" s="48">
        <f>VLOOKUP($B43,object1516,10,FALSE)</f>
        <v>14707.93</v>
      </c>
      <c r="Y43" s="33">
        <f t="shared" si="72"/>
        <v>1.7625770920980982E-3</v>
      </c>
      <c r="Z43" s="51">
        <f t="shared" si="73"/>
        <v>31.07002830706832</v>
      </c>
    </row>
    <row r="44" spans="1:26" x14ac:dyDescent="0.2">
      <c r="A44" s="13"/>
      <c r="B44" s="46" t="s">
        <v>78</v>
      </c>
      <c r="C44" s="46" t="s">
        <v>79</v>
      </c>
      <c r="D44" s="47">
        <f>VLOOKUP($B44,enroll1516,3,FALSE)</f>
        <v>2958.9199999999996</v>
      </c>
      <c r="E44" s="47">
        <f>VLOOKUP($B44,enroll1516,4,FALSE)</f>
        <v>27847119.649999999</v>
      </c>
      <c r="F44" s="48">
        <f>VLOOKUP($B44,object1516,4,FALSE)</f>
        <v>5712011.0499999998</v>
      </c>
      <c r="G44" s="33">
        <f t="shared" si="60"/>
        <v>0.20512035434156653</v>
      </c>
      <c r="H44" s="53">
        <f t="shared" si="61"/>
        <v>1930.4378117691592</v>
      </c>
      <c r="I44" s="48">
        <f>VLOOKUP($B44,object1516,5,FALSE)</f>
        <v>3315848.6200000006</v>
      </c>
      <c r="J44" s="33">
        <f t="shared" si="62"/>
        <v>0.11907330674323442</v>
      </c>
      <c r="K44" s="53">
        <f t="shared" si="63"/>
        <v>1120.6280061644118</v>
      </c>
      <c r="L44" s="48">
        <f>VLOOKUP($B44,object1516,6,FALSE)</f>
        <v>3608426.65</v>
      </c>
      <c r="M44" s="33">
        <f t="shared" si="64"/>
        <v>0.12957988816627936</v>
      </c>
      <c r="N44" s="53">
        <f t="shared" si="65"/>
        <v>1219.508013058819</v>
      </c>
      <c r="O44" s="48">
        <f>VLOOKUP($B44,object1516,7,FALSE)</f>
        <v>957859.45000000007</v>
      </c>
      <c r="P44" s="33">
        <f t="shared" si="66"/>
        <v>3.4397074528316619E-2</v>
      </c>
      <c r="Q44" s="53">
        <f t="shared" si="67"/>
        <v>323.71927933164812</v>
      </c>
      <c r="R44" s="48">
        <f>VLOOKUP($B44,object1516,8,FALSE)</f>
        <v>13994527.130000005</v>
      </c>
      <c r="S44" s="33">
        <f t="shared" si="68"/>
        <v>0.50254846123735475</v>
      </c>
      <c r="T44" s="53">
        <f t="shared" si="69"/>
        <v>4729.6064543820066</v>
      </c>
      <c r="U44" s="48">
        <f>VLOOKUP($B44,object1516,9,FALSE)</f>
        <v>117162.13999999997</v>
      </c>
      <c r="V44" s="33">
        <f t="shared" si="70"/>
        <v>4.2073342404014115E-3</v>
      </c>
      <c r="W44" s="53">
        <f t="shared" si="71"/>
        <v>39.59625133494653</v>
      </c>
      <c r="X44" s="48">
        <f>VLOOKUP($B44,object1516,10,FALSE)</f>
        <v>141284.60999999999</v>
      </c>
      <c r="Y44" s="33">
        <f t="shared" si="72"/>
        <v>5.073580742847133E-3</v>
      </c>
      <c r="Z44" s="51">
        <f t="shared" si="73"/>
        <v>47.748708988414691</v>
      </c>
    </row>
    <row r="45" spans="1:26" s="61" customFormat="1" x14ac:dyDescent="0.2">
      <c r="A45" s="54"/>
      <c r="B45" s="22"/>
      <c r="C45" s="22" t="s">
        <v>35</v>
      </c>
      <c r="D45" s="55">
        <f>SUM(D40:D44)</f>
        <v>10366.089999999998</v>
      </c>
      <c r="E45" s="56">
        <f>SUM(E40:E44)</f>
        <v>112951354.10999998</v>
      </c>
      <c r="F45" s="57">
        <f>SUM(F40:F44)</f>
        <v>41366262.850000001</v>
      </c>
      <c r="G45" s="58">
        <f t="shared" si="60"/>
        <v>0.36623078294143002</v>
      </c>
      <c r="H45" s="59">
        <f t="shared" si="61"/>
        <v>3990.5367259979421</v>
      </c>
      <c r="I45" s="57">
        <f>SUM(I40:I44)</f>
        <v>18212374.16</v>
      </c>
      <c r="J45" s="58">
        <f t="shared" si="62"/>
        <v>0.16124086606578888</v>
      </c>
      <c r="K45" s="59">
        <f t="shared" si="63"/>
        <v>1756.9183906371643</v>
      </c>
      <c r="L45" s="57">
        <f>SUM(L40:L44)</f>
        <v>23097807.059999991</v>
      </c>
      <c r="M45" s="58">
        <f t="shared" si="64"/>
        <v>0.20449340551956305</v>
      </c>
      <c r="N45" s="59">
        <f t="shared" si="65"/>
        <v>2228.208230875865</v>
      </c>
      <c r="O45" s="57">
        <f>SUM(O40:O44)</f>
        <v>5584325.9400000004</v>
      </c>
      <c r="P45" s="58">
        <f t="shared" si="66"/>
        <v>4.9440097323327263E-2</v>
      </c>
      <c r="Q45" s="59">
        <f t="shared" si="67"/>
        <v>538.71092572030545</v>
      </c>
      <c r="R45" s="57">
        <f>SUM(R40:R44)</f>
        <v>23354683.280000005</v>
      </c>
      <c r="S45" s="58">
        <f t="shared" si="68"/>
        <v>0.20676762544391961</v>
      </c>
      <c r="T45" s="59">
        <f t="shared" si="69"/>
        <v>2252.9886659290059</v>
      </c>
      <c r="U45" s="57">
        <f>SUM(U40:U44)</f>
        <v>494666.13999999996</v>
      </c>
      <c r="V45" s="58">
        <f t="shared" si="70"/>
        <v>4.3794617948383265E-3</v>
      </c>
      <c r="W45" s="59">
        <f t="shared" si="71"/>
        <v>47.719645497965004</v>
      </c>
      <c r="X45" s="57">
        <f>SUM(X40:X44)</f>
        <v>841234.67999999993</v>
      </c>
      <c r="Y45" s="58">
        <f t="shared" si="72"/>
        <v>7.4477609111330027E-3</v>
      </c>
      <c r="Z45" s="60">
        <f t="shared" si="73"/>
        <v>81.1525541452949</v>
      </c>
    </row>
    <row r="46" spans="1:26" x14ac:dyDescent="0.2">
      <c r="A46" s="54" t="s">
        <v>80</v>
      </c>
      <c r="B46" s="46"/>
      <c r="C46" s="22"/>
      <c r="D46" s="47"/>
      <c r="E46" s="62"/>
      <c r="M46" s="33"/>
      <c r="Y46" s="33"/>
      <c r="Z46" s="42"/>
    </row>
    <row r="47" spans="1:26" x14ac:dyDescent="0.2">
      <c r="A47" s="13"/>
      <c r="B47" s="46" t="s">
        <v>81</v>
      </c>
      <c r="C47" s="46" t="s">
        <v>82</v>
      </c>
      <c r="D47" s="47">
        <f t="shared" ref="D47:D55" si="74">VLOOKUP($B47,enroll1516,3,FALSE)</f>
        <v>23206.37</v>
      </c>
      <c r="E47" s="47">
        <f t="shared" ref="E47:E55" si="75">VLOOKUP($B47,enroll1516,4,FALSE)</f>
        <v>261193843.08000001</v>
      </c>
      <c r="F47" s="48">
        <f t="shared" ref="F47:F55" si="76">VLOOKUP($B47,object1516,4,FALSE)</f>
        <v>112699496.20000002</v>
      </c>
      <c r="G47" s="33">
        <f t="shared" ref="G47:G55" si="77">F47/E47</f>
        <v>0.43147837970086356</v>
      </c>
      <c r="H47" s="53">
        <f t="shared" ref="H47:H55" si="78">F47/D47</f>
        <v>4856.4034874907202</v>
      </c>
      <c r="I47" s="48">
        <f t="shared" ref="I47:I55" si="79">VLOOKUP($B47,object1516,5,FALSE)</f>
        <v>46754035.800000004</v>
      </c>
      <c r="J47" s="33">
        <f t="shared" ref="J47:J55" si="80">I47/E47</f>
        <v>0.17900129363187131</v>
      </c>
      <c r="K47" s="53">
        <f t="shared" ref="K47:K55" si="81">I47/D47</f>
        <v>2014.7069877796487</v>
      </c>
      <c r="L47" s="48">
        <f t="shared" ref="L47:L55" si="82">VLOOKUP($B47,object1516,6,FALSE)</f>
        <v>59775306.060000002</v>
      </c>
      <c r="M47" s="33">
        <f t="shared" ref="M47:M55" si="83">L47/E47</f>
        <v>0.22885419256108447</v>
      </c>
      <c r="N47" s="53">
        <f t="shared" ref="N47:N55" si="84">L47/D47</f>
        <v>2575.8145741880357</v>
      </c>
      <c r="O47" s="48">
        <f t="shared" ref="O47:O55" si="85">VLOOKUP($B47,object1516,7,FALSE)</f>
        <v>16294958.790000003</v>
      </c>
      <c r="P47" s="33">
        <f t="shared" ref="P47:P55" si="86">O47/E47</f>
        <v>6.2386458263524555E-2</v>
      </c>
      <c r="Q47" s="53">
        <f t="shared" ref="Q47:Q55" si="87">O47/D47</f>
        <v>702.17611759185104</v>
      </c>
      <c r="R47" s="48">
        <f t="shared" ref="R47:R55" si="88">VLOOKUP($B47,object1516,8,FALSE)</f>
        <v>24442474.830000002</v>
      </c>
      <c r="S47" s="33">
        <f t="shared" ref="S47:S55" si="89">R47/E47</f>
        <v>9.3579827693387144E-2</v>
      </c>
      <c r="T47" s="53">
        <f t="shared" ref="T47:T55" si="90">R47/D47</f>
        <v>1053.2657554800687</v>
      </c>
      <c r="U47" s="48">
        <f t="shared" ref="U47:U55" si="91">VLOOKUP($B47,object1516,9,FALSE)</f>
        <v>803278.84000000043</v>
      </c>
      <c r="V47" s="33">
        <f t="shared" ref="V47:V55" si="92">U47/E47</f>
        <v>3.0754126151203627E-3</v>
      </c>
      <c r="W47" s="53">
        <f t="shared" ref="W47:W55" si="93">U47/D47</f>
        <v>34.614583840557593</v>
      </c>
      <c r="X47" s="48">
        <f t="shared" ref="X47:X55" si="94">VLOOKUP($B47,object1516,10,FALSE)</f>
        <v>424292.56</v>
      </c>
      <c r="Y47" s="33">
        <f t="shared" ref="Y47:Y55" si="95">X47/E47</f>
        <v>1.6244355341486557E-3</v>
      </c>
      <c r="Z47" s="51">
        <f t="shared" ref="Z47:Z55" si="96">X47/D47</f>
        <v>18.283452345196601</v>
      </c>
    </row>
    <row r="48" spans="1:26" x14ac:dyDescent="0.2">
      <c r="A48" s="13"/>
      <c r="B48" s="46" t="s">
        <v>83</v>
      </c>
      <c r="C48" s="46" t="s">
        <v>84</v>
      </c>
      <c r="D48" s="47">
        <f t="shared" si="74"/>
        <v>1787.3</v>
      </c>
      <c r="E48" s="47">
        <f t="shared" si="75"/>
        <v>18515972.260000002</v>
      </c>
      <c r="F48" s="48">
        <f t="shared" si="76"/>
        <v>7550393.1399999987</v>
      </c>
      <c r="G48" s="33">
        <f t="shared" si="77"/>
        <v>0.40777729810662389</v>
      </c>
      <c r="H48" s="53">
        <f t="shared" si="78"/>
        <v>4224.4688300788894</v>
      </c>
      <c r="I48" s="48">
        <f t="shared" si="79"/>
        <v>2772813.43</v>
      </c>
      <c r="J48" s="33">
        <f t="shared" si="80"/>
        <v>0.14975251588543911</v>
      </c>
      <c r="K48" s="53">
        <f t="shared" si="81"/>
        <v>1551.3978794830193</v>
      </c>
      <c r="L48" s="48">
        <f t="shared" si="82"/>
        <v>4161981.8499999996</v>
      </c>
      <c r="M48" s="33">
        <f t="shared" si="83"/>
        <v>0.22477792640633387</v>
      </c>
      <c r="N48" s="53">
        <f t="shared" si="84"/>
        <v>2328.6420019023108</v>
      </c>
      <c r="O48" s="48">
        <f t="shared" si="85"/>
        <v>506139.63999999984</v>
      </c>
      <c r="P48" s="33">
        <f t="shared" si="86"/>
        <v>2.7335299107863309E-2</v>
      </c>
      <c r="Q48" s="53">
        <f t="shared" si="87"/>
        <v>283.1867285850164</v>
      </c>
      <c r="R48" s="48">
        <f t="shared" si="88"/>
        <v>3434102.86</v>
      </c>
      <c r="S48" s="33">
        <f t="shared" si="89"/>
        <v>0.18546705578181719</v>
      </c>
      <c r="T48" s="53">
        <f t="shared" si="90"/>
        <v>1921.3914060314441</v>
      </c>
      <c r="U48" s="48">
        <f t="shared" si="91"/>
        <v>48222.409999999982</v>
      </c>
      <c r="V48" s="33">
        <f t="shared" si="92"/>
        <v>2.6043682353194442E-3</v>
      </c>
      <c r="W48" s="53">
        <f t="shared" si="93"/>
        <v>26.980590835338209</v>
      </c>
      <c r="X48" s="48">
        <f t="shared" si="94"/>
        <v>42318.93</v>
      </c>
      <c r="Y48" s="33">
        <f t="shared" si="95"/>
        <v>2.2855364766030382E-3</v>
      </c>
      <c r="Z48" s="51">
        <f t="shared" si="96"/>
        <v>23.67757511329939</v>
      </c>
    </row>
    <row r="49" spans="1:26" x14ac:dyDescent="0.2">
      <c r="A49" s="13"/>
      <c r="B49" s="46" t="s">
        <v>85</v>
      </c>
      <c r="C49" s="46" t="s">
        <v>86</v>
      </c>
      <c r="D49" s="47">
        <f t="shared" si="74"/>
        <v>1626.69</v>
      </c>
      <c r="E49" s="47">
        <f t="shared" si="75"/>
        <v>16457369.869999999</v>
      </c>
      <c r="F49" s="48">
        <f t="shared" si="76"/>
        <v>7234313.8300000001</v>
      </c>
      <c r="G49" s="33">
        <f t="shared" si="77"/>
        <v>0.43957897812015334</v>
      </c>
      <c r="H49" s="53">
        <f t="shared" si="78"/>
        <v>4447.260283151676</v>
      </c>
      <c r="I49" s="48">
        <f t="shared" si="79"/>
        <v>2326438.71</v>
      </c>
      <c r="J49" s="33">
        <f t="shared" si="80"/>
        <v>0.1413615133145209</v>
      </c>
      <c r="K49" s="53">
        <f t="shared" si="81"/>
        <v>1430.1672168636924</v>
      </c>
      <c r="L49" s="48">
        <f t="shared" si="82"/>
        <v>3722373.32</v>
      </c>
      <c r="M49" s="33">
        <f t="shared" si="83"/>
        <v>0.22618275881284547</v>
      </c>
      <c r="N49" s="53">
        <f t="shared" si="84"/>
        <v>2288.3114299589961</v>
      </c>
      <c r="O49" s="48">
        <f t="shared" si="85"/>
        <v>884435.25999999989</v>
      </c>
      <c r="P49" s="33">
        <f t="shared" si="86"/>
        <v>5.3740984555024768E-2</v>
      </c>
      <c r="Q49" s="53">
        <f t="shared" si="87"/>
        <v>543.70240180981</v>
      </c>
      <c r="R49" s="48">
        <f t="shared" si="88"/>
        <v>2228414.3499999996</v>
      </c>
      <c r="S49" s="33">
        <f t="shared" si="89"/>
        <v>0.13540525415681137</v>
      </c>
      <c r="T49" s="53">
        <f t="shared" si="90"/>
        <v>1369.9072041999395</v>
      </c>
      <c r="U49" s="48">
        <f t="shared" si="91"/>
        <v>42529.479999999996</v>
      </c>
      <c r="V49" s="33">
        <f t="shared" si="92"/>
        <v>2.5842209500028693E-3</v>
      </c>
      <c r="W49" s="53">
        <f t="shared" si="93"/>
        <v>26.144797103320236</v>
      </c>
      <c r="X49" s="48">
        <f t="shared" si="94"/>
        <v>18864.919999999998</v>
      </c>
      <c r="Y49" s="33">
        <f t="shared" si="95"/>
        <v>1.1462900906413181E-3</v>
      </c>
      <c r="Z49" s="51">
        <f t="shared" si="96"/>
        <v>11.597120533107105</v>
      </c>
    </row>
    <row r="50" spans="1:26" x14ac:dyDescent="0.2">
      <c r="A50" s="13"/>
      <c r="B50" s="46" t="s">
        <v>87</v>
      </c>
      <c r="C50" s="46" t="s">
        <v>88</v>
      </c>
      <c r="D50" s="47">
        <f t="shared" si="74"/>
        <v>158.79999999999998</v>
      </c>
      <c r="E50" s="47">
        <f t="shared" si="75"/>
        <v>1780771.97</v>
      </c>
      <c r="F50" s="48">
        <f t="shared" si="76"/>
        <v>623768.76</v>
      </c>
      <c r="G50" s="33">
        <f t="shared" si="77"/>
        <v>0.35027997436415176</v>
      </c>
      <c r="H50" s="53">
        <f t="shared" si="78"/>
        <v>3928.0148614609575</v>
      </c>
      <c r="I50" s="48">
        <f t="shared" si="79"/>
        <v>268942.67</v>
      </c>
      <c r="J50" s="33">
        <f t="shared" si="80"/>
        <v>0.15102588906989589</v>
      </c>
      <c r="K50" s="53">
        <f t="shared" si="81"/>
        <v>1693.5936397984888</v>
      </c>
      <c r="L50" s="48">
        <f t="shared" si="82"/>
        <v>373244.15999999997</v>
      </c>
      <c r="M50" s="33">
        <f t="shared" si="83"/>
        <v>0.20959683007589117</v>
      </c>
      <c r="N50" s="53">
        <f t="shared" si="84"/>
        <v>2350.4040302267003</v>
      </c>
      <c r="O50" s="48">
        <f t="shared" si="85"/>
        <v>107475.32</v>
      </c>
      <c r="P50" s="33">
        <f t="shared" si="86"/>
        <v>6.0353218610016648E-2</v>
      </c>
      <c r="Q50" s="53">
        <f t="shared" si="87"/>
        <v>676.7967254408062</v>
      </c>
      <c r="R50" s="48">
        <f t="shared" si="88"/>
        <v>393508.29</v>
      </c>
      <c r="S50" s="33">
        <f t="shared" si="89"/>
        <v>0.22097623762575283</v>
      </c>
      <c r="T50" s="53">
        <f t="shared" si="90"/>
        <v>2478.0119017632242</v>
      </c>
      <c r="U50" s="48">
        <f t="shared" si="91"/>
        <v>2113.62</v>
      </c>
      <c r="V50" s="33">
        <f t="shared" si="92"/>
        <v>1.1869122131341722E-3</v>
      </c>
      <c r="W50" s="53">
        <f t="shared" si="93"/>
        <v>13.309949622166247</v>
      </c>
      <c r="X50" s="48">
        <f t="shared" si="94"/>
        <v>11719.150000000001</v>
      </c>
      <c r="Y50" s="33">
        <f t="shared" si="95"/>
        <v>6.5809380411575111E-3</v>
      </c>
      <c r="Z50" s="51">
        <f t="shared" si="96"/>
        <v>73.798173803526467</v>
      </c>
    </row>
    <row r="51" spans="1:26" x14ac:dyDescent="0.2">
      <c r="A51" s="13"/>
      <c r="B51" s="46" t="s">
        <v>89</v>
      </c>
      <c r="C51" s="46" t="s">
        <v>90</v>
      </c>
      <c r="D51" s="47">
        <f t="shared" si="74"/>
        <v>3143.5400000000009</v>
      </c>
      <c r="E51" s="47">
        <f t="shared" si="75"/>
        <v>31953812.07</v>
      </c>
      <c r="F51" s="48">
        <f t="shared" si="76"/>
        <v>13295893.660000008</v>
      </c>
      <c r="G51" s="33">
        <f t="shared" si="77"/>
        <v>0.4160972603479422</v>
      </c>
      <c r="H51" s="53">
        <f t="shared" si="78"/>
        <v>4229.5926439619043</v>
      </c>
      <c r="I51" s="48">
        <f t="shared" si="79"/>
        <v>5666934.6000000015</v>
      </c>
      <c r="J51" s="33">
        <f t="shared" si="80"/>
        <v>0.17734768507699999</v>
      </c>
      <c r="K51" s="53">
        <f t="shared" si="81"/>
        <v>1802.723871813306</v>
      </c>
      <c r="L51" s="48">
        <f t="shared" si="82"/>
        <v>7444421.1599999992</v>
      </c>
      <c r="M51" s="33">
        <f t="shared" si="83"/>
        <v>0.2329744302085707</v>
      </c>
      <c r="N51" s="53">
        <f t="shared" si="84"/>
        <v>2368.1649223486888</v>
      </c>
      <c r="O51" s="48">
        <f t="shared" si="85"/>
        <v>1406828.1099999999</v>
      </c>
      <c r="P51" s="33">
        <f t="shared" si="86"/>
        <v>4.4026925705080669E-2</v>
      </c>
      <c r="Q51" s="53">
        <f t="shared" si="87"/>
        <v>447.52988986938277</v>
      </c>
      <c r="R51" s="48">
        <f t="shared" si="88"/>
        <v>3936621.7100000004</v>
      </c>
      <c r="S51" s="33">
        <f t="shared" si="89"/>
        <v>0.12319724799583201</v>
      </c>
      <c r="T51" s="53">
        <f t="shared" si="90"/>
        <v>1252.289364856181</v>
      </c>
      <c r="U51" s="48">
        <f t="shared" si="91"/>
        <v>76846.58</v>
      </c>
      <c r="V51" s="33">
        <f t="shared" si="92"/>
        <v>2.4049268310039227E-3</v>
      </c>
      <c r="W51" s="53">
        <f t="shared" si="93"/>
        <v>24.44587312393034</v>
      </c>
      <c r="X51" s="48">
        <f t="shared" si="94"/>
        <v>126266.25</v>
      </c>
      <c r="Y51" s="33">
        <f t="shared" si="95"/>
        <v>3.9515238345707651E-3</v>
      </c>
      <c r="Z51" s="51">
        <f t="shared" si="96"/>
        <v>40.166897828562689</v>
      </c>
    </row>
    <row r="52" spans="1:26" x14ac:dyDescent="0.2">
      <c r="A52" s="13"/>
      <c r="B52" s="46" t="s">
        <v>91</v>
      </c>
      <c r="C52" s="46" t="s">
        <v>92</v>
      </c>
      <c r="D52" s="47">
        <f t="shared" si="74"/>
        <v>26508.34</v>
      </c>
      <c r="E52" s="47">
        <f t="shared" si="75"/>
        <v>293077460.99000001</v>
      </c>
      <c r="F52" s="48">
        <f t="shared" si="76"/>
        <v>131876264.33999996</v>
      </c>
      <c r="G52" s="33">
        <f t="shared" si="77"/>
        <v>0.44997067974633387</v>
      </c>
      <c r="H52" s="53">
        <f t="shared" si="78"/>
        <v>4974.8971206797542</v>
      </c>
      <c r="I52" s="48">
        <f t="shared" si="79"/>
        <v>40515378.629999995</v>
      </c>
      <c r="J52" s="33">
        <f t="shared" si="80"/>
        <v>0.13824119566595539</v>
      </c>
      <c r="K52" s="53">
        <f t="shared" si="81"/>
        <v>1528.4011986416349</v>
      </c>
      <c r="L52" s="48">
        <f t="shared" si="82"/>
        <v>62846974.420000054</v>
      </c>
      <c r="M52" s="33">
        <f t="shared" si="83"/>
        <v>0.21443810181685868</v>
      </c>
      <c r="N52" s="53">
        <f t="shared" si="84"/>
        <v>2370.8377974629893</v>
      </c>
      <c r="O52" s="48">
        <f t="shared" si="85"/>
        <v>14469798.239999998</v>
      </c>
      <c r="P52" s="33">
        <f t="shared" si="86"/>
        <v>4.9371924374947813E-2</v>
      </c>
      <c r="Q52" s="53">
        <f t="shared" si="87"/>
        <v>545.85833137797385</v>
      </c>
      <c r="R52" s="48">
        <f t="shared" si="88"/>
        <v>38772173.879999995</v>
      </c>
      <c r="S52" s="33">
        <f t="shared" si="89"/>
        <v>0.13229326386624773</v>
      </c>
      <c r="T52" s="53">
        <f t="shared" si="90"/>
        <v>1462.6405833032168</v>
      </c>
      <c r="U52" s="48">
        <f t="shared" si="91"/>
        <v>271809.50999999995</v>
      </c>
      <c r="V52" s="33">
        <f t="shared" si="92"/>
        <v>9.2743232141373803E-4</v>
      </c>
      <c r="W52" s="53">
        <f t="shared" si="93"/>
        <v>10.25373561679079</v>
      </c>
      <c r="X52" s="48">
        <f t="shared" si="94"/>
        <v>4325061.9700000007</v>
      </c>
      <c r="Y52" s="33">
        <f t="shared" si="95"/>
        <v>1.4757402208242737E-2</v>
      </c>
      <c r="Z52" s="51">
        <f t="shared" si="96"/>
        <v>163.15853689819886</v>
      </c>
    </row>
    <row r="53" spans="1:26" x14ac:dyDescent="0.2">
      <c r="A53" s="13"/>
      <c r="B53" s="46" t="s">
        <v>93</v>
      </c>
      <c r="C53" s="46" t="s">
        <v>94</v>
      </c>
      <c r="D53" s="47">
        <f t="shared" si="74"/>
        <v>6667.2099999999991</v>
      </c>
      <c r="E53" s="47">
        <f t="shared" si="75"/>
        <v>68821766.870000005</v>
      </c>
      <c r="F53" s="48">
        <f t="shared" si="76"/>
        <v>30941605.280000005</v>
      </c>
      <c r="G53" s="33">
        <f t="shared" si="77"/>
        <v>0.44959039395845146</v>
      </c>
      <c r="H53" s="53">
        <f t="shared" si="78"/>
        <v>4640.8625617012231</v>
      </c>
      <c r="I53" s="48">
        <f t="shared" si="79"/>
        <v>12585897.77</v>
      </c>
      <c r="J53" s="33">
        <f t="shared" si="80"/>
        <v>0.18287670227609776</v>
      </c>
      <c r="K53" s="53">
        <f t="shared" si="81"/>
        <v>1887.7308154385419</v>
      </c>
      <c r="L53" s="48">
        <f t="shared" si="82"/>
        <v>16104864.82</v>
      </c>
      <c r="M53" s="33">
        <f t="shared" si="83"/>
        <v>0.23400830220504334</v>
      </c>
      <c r="N53" s="53">
        <f t="shared" si="84"/>
        <v>2415.532857072149</v>
      </c>
      <c r="O53" s="48">
        <f t="shared" si="85"/>
        <v>2775628.6500000004</v>
      </c>
      <c r="P53" s="33">
        <f t="shared" si="86"/>
        <v>4.0330679903103746E-2</v>
      </c>
      <c r="Q53" s="53">
        <f t="shared" si="87"/>
        <v>416.31036820499139</v>
      </c>
      <c r="R53" s="48">
        <f t="shared" si="88"/>
        <v>6150104.9299999997</v>
      </c>
      <c r="S53" s="33">
        <f t="shared" si="89"/>
        <v>8.936278752646909E-2</v>
      </c>
      <c r="T53" s="53">
        <f t="shared" si="90"/>
        <v>922.44056059431159</v>
      </c>
      <c r="U53" s="48">
        <f t="shared" si="91"/>
        <v>99741.15</v>
      </c>
      <c r="V53" s="33">
        <f t="shared" si="92"/>
        <v>1.4492674997490947E-3</v>
      </c>
      <c r="W53" s="53">
        <f t="shared" si="93"/>
        <v>14.959953263809</v>
      </c>
      <c r="X53" s="48">
        <f t="shared" si="94"/>
        <v>163924.27000000002</v>
      </c>
      <c r="Y53" s="33">
        <f t="shared" si="95"/>
        <v>2.3818666310855209E-3</v>
      </c>
      <c r="Z53" s="51">
        <f t="shared" si="96"/>
        <v>24.586636689109845</v>
      </c>
    </row>
    <row r="54" spans="1:26" x14ac:dyDescent="0.2">
      <c r="A54" s="13"/>
      <c r="B54" s="46" t="s">
        <v>95</v>
      </c>
      <c r="C54" s="46" t="s">
        <v>96</v>
      </c>
      <c r="D54" s="47">
        <f t="shared" si="74"/>
        <v>12891.859999999997</v>
      </c>
      <c r="E54" s="47">
        <f t="shared" si="75"/>
        <v>141183509.5</v>
      </c>
      <c r="F54" s="48">
        <f t="shared" si="76"/>
        <v>60578567.940000013</v>
      </c>
      <c r="G54" s="33">
        <f t="shared" si="77"/>
        <v>0.42907679625289391</v>
      </c>
      <c r="H54" s="53">
        <f t="shared" si="78"/>
        <v>4698.9781102183879</v>
      </c>
      <c r="I54" s="48">
        <f t="shared" si="79"/>
        <v>19033815.440000001</v>
      </c>
      <c r="J54" s="33">
        <f t="shared" si="80"/>
        <v>0.13481613757448069</v>
      </c>
      <c r="K54" s="53">
        <f t="shared" si="81"/>
        <v>1476.4212022159725</v>
      </c>
      <c r="L54" s="48">
        <f t="shared" si="82"/>
        <v>29919939.360000014</v>
      </c>
      <c r="M54" s="33">
        <f t="shared" si="83"/>
        <v>0.21192233757300113</v>
      </c>
      <c r="N54" s="53">
        <f t="shared" si="84"/>
        <v>2320.8396119722074</v>
      </c>
      <c r="O54" s="48">
        <f t="shared" si="85"/>
        <v>7534408.7599999998</v>
      </c>
      <c r="P54" s="33">
        <f t="shared" si="86"/>
        <v>5.3366067940108827E-2</v>
      </c>
      <c r="Q54" s="53">
        <f t="shared" si="87"/>
        <v>584.43147536507547</v>
      </c>
      <c r="R54" s="48">
        <f t="shared" si="88"/>
        <v>22914825.949999999</v>
      </c>
      <c r="S54" s="33">
        <f t="shared" si="89"/>
        <v>0.16230525810806537</v>
      </c>
      <c r="T54" s="53">
        <f t="shared" si="90"/>
        <v>1777.4646908979778</v>
      </c>
      <c r="U54" s="48">
        <f t="shared" si="91"/>
        <v>433186.98000000004</v>
      </c>
      <c r="V54" s="33">
        <f t="shared" si="92"/>
        <v>3.0682547950120196E-3</v>
      </c>
      <c r="W54" s="53">
        <f t="shared" si="93"/>
        <v>33.601588909591023</v>
      </c>
      <c r="X54" s="48">
        <f t="shared" si="94"/>
        <v>768765.07</v>
      </c>
      <c r="Y54" s="33">
        <f t="shared" si="95"/>
        <v>5.4451477564382263E-3</v>
      </c>
      <c r="Z54" s="51">
        <f t="shared" si="96"/>
        <v>59.631819613306391</v>
      </c>
    </row>
    <row r="55" spans="1:26" x14ac:dyDescent="0.2">
      <c r="A55" s="13"/>
      <c r="B55" s="46" t="s">
        <v>97</v>
      </c>
      <c r="C55" s="46" t="s">
        <v>98</v>
      </c>
      <c r="D55" s="47">
        <f t="shared" si="74"/>
        <v>2423.5300000000002</v>
      </c>
      <c r="E55" s="47">
        <f t="shared" si="75"/>
        <v>23178231.949999999</v>
      </c>
      <c r="F55" s="48">
        <f t="shared" si="76"/>
        <v>8763378.2100000046</v>
      </c>
      <c r="G55" s="33">
        <f t="shared" si="77"/>
        <v>0.37808656971352833</v>
      </c>
      <c r="H55" s="53">
        <f t="shared" si="78"/>
        <v>3615.9561507387998</v>
      </c>
      <c r="I55" s="48">
        <f t="shared" si="79"/>
        <v>2086753.7599999998</v>
      </c>
      <c r="J55" s="33">
        <f t="shared" si="80"/>
        <v>9.0030756638450143E-2</v>
      </c>
      <c r="K55" s="53">
        <f t="shared" si="81"/>
        <v>861.03896382549408</v>
      </c>
      <c r="L55" s="48">
        <f t="shared" si="82"/>
        <v>3898823.7499999991</v>
      </c>
      <c r="M55" s="33">
        <f t="shared" si="83"/>
        <v>0.16821057613067847</v>
      </c>
      <c r="N55" s="53">
        <f t="shared" si="84"/>
        <v>1608.7375646268042</v>
      </c>
      <c r="O55" s="48">
        <f t="shared" si="85"/>
        <v>1041312.6</v>
      </c>
      <c r="P55" s="33">
        <f t="shared" si="86"/>
        <v>4.4926317168898638E-2</v>
      </c>
      <c r="Q55" s="53">
        <f t="shared" si="87"/>
        <v>429.66771610006884</v>
      </c>
      <c r="R55" s="48">
        <f t="shared" si="88"/>
        <v>7218896.4000000004</v>
      </c>
      <c r="S55" s="33">
        <f t="shared" si="89"/>
        <v>0.31145155573438815</v>
      </c>
      <c r="T55" s="53">
        <f t="shared" si="90"/>
        <v>2978.6701216820093</v>
      </c>
      <c r="U55" s="48">
        <f t="shared" si="91"/>
        <v>79670.74000000002</v>
      </c>
      <c r="V55" s="33">
        <f t="shared" si="92"/>
        <v>3.4373087719488469E-3</v>
      </c>
      <c r="W55" s="53">
        <f t="shared" si="93"/>
        <v>32.873841050038585</v>
      </c>
      <c r="X55" s="48">
        <f t="shared" si="94"/>
        <v>89396.49</v>
      </c>
      <c r="Y55" s="33">
        <f t="shared" si="95"/>
        <v>3.8569158421076204E-3</v>
      </c>
      <c r="Z55" s="51">
        <f t="shared" si="96"/>
        <v>36.886892260463043</v>
      </c>
    </row>
    <row r="56" spans="1:26" s="61" customFormat="1" x14ac:dyDescent="0.2">
      <c r="A56" s="54"/>
      <c r="B56" s="22"/>
      <c r="C56" s="22" t="s">
        <v>35</v>
      </c>
      <c r="D56" s="55">
        <f>SUM(D47:D55)</f>
        <v>78413.639999999985</v>
      </c>
      <c r="E56" s="56">
        <f>SUM(E47:E55)</f>
        <v>856162738.56000006</v>
      </c>
      <c r="F56" s="63">
        <f>SUM(F47:F55)</f>
        <v>373563681.36000001</v>
      </c>
      <c r="G56" s="58">
        <f>F56/E56</f>
        <v>0.43632321816329617</v>
      </c>
      <c r="H56" s="59">
        <f>F56/D56</f>
        <v>4764.0140332727833</v>
      </c>
      <c r="I56" s="63">
        <f>SUM(I47:I55)</f>
        <v>132011010.81</v>
      </c>
      <c r="J56" s="58">
        <f>I56/E56</f>
        <v>0.1541891568792545</v>
      </c>
      <c r="K56" s="59">
        <f>I56/D56</f>
        <v>1683.5210150938028</v>
      </c>
      <c r="L56" s="63">
        <f>SUM(L47:L55)</f>
        <v>188247928.90000007</v>
      </c>
      <c r="M56" s="58">
        <f>L56/E56</f>
        <v>0.21987400341273741</v>
      </c>
      <c r="N56" s="59">
        <f>L56/D56</f>
        <v>2400.7038686126562</v>
      </c>
      <c r="O56" s="63">
        <f>SUM(O47:O55)</f>
        <v>45020985.369999997</v>
      </c>
      <c r="P56" s="58">
        <f>O56/E56</f>
        <v>5.2584611946230965E-2</v>
      </c>
      <c r="Q56" s="59">
        <f>O56/D56</f>
        <v>574.14737244693663</v>
      </c>
      <c r="R56" s="63">
        <f>SUM(R47:R55)</f>
        <v>109491123.2</v>
      </c>
      <c r="S56" s="58">
        <f>R56/E56</f>
        <v>0.12788587761265535</v>
      </c>
      <c r="T56" s="59">
        <f>R56/D56</f>
        <v>1396.3275164882032</v>
      </c>
      <c r="U56" s="63">
        <f>SUM(U47:U55)</f>
        <v>1857399.3100000003</v>
      </c>
      <c r="V56" s="58">
        <f>U56/E56</f>
        <v>2.1694465623720125E-3</v>
      </c>
      <c r="W56" s="59">
        <f>U56/D56</f>
        <v>23.687196640788525</v>
      </c>
      <c r="X56" s="63">
        <f>SUM(X47:X55)</f>
        <v>5970609.6100000013</v>
      </c>
      <c r="Y56" s="58">
        <f>X56/E56</f>
        <v>6.9736854234536154E-3</v>
      </c>
      <c r="Z56" s="60">
        <f>X56/D56</f>
        <v>76.14248758251756</v>
      </c>
    </row>
    <row r="57" spans="1:26" x14ac:dyDescent="0.2">
      <c r="A57" s="31"/>
      <c r="B57" s="32"/>
      <c r="C57" s="32"/>
      <c r="D57" s="27" t="s">
        <v>17</v>
      </c>
      <c r="E57" s="27" t="s">
        <v>17</v>
      </c>
      <c r="Z57" s="42"/>
    </row>
    <row r="58" spans="1:26" x14ac:dyDescent="0.2">
      <c r="A58" s="54" t="s">
        <v>99</v>
      </c>
      <c r="B58" s="46"/>
      <c r="C58" s="22"/>
      <c r="D58" s="47"/>
      <c r="E58" s="62"/>
      <c r="M58" s="33"/>
      <c r="Z58" s="42"/>
    </row>
    <row r="59" spans="1:26" x14ac:dyDescent="0.2">
      <c r="A59" s="13"/>
      <c r="B59" s="46" t="s">
        <v>100</v>
      </c>
      <c r="C59" s="46" t="s">
        <v>101</v>
      </c>
      <c r="D59" s="47">
        <f>VLOOKUP($B59,enroll1516,3,FALSE)</f>
        <v>392.54</v>
      </c>
      <c r="E59" s="47">
        <f>VLOOKUP($B59,enroll1516,4,FALSE)</f>
        <v>5730552.21</v>
      </c>
      <c r="F59" s="48">
        <f>VLOOKUP($B59,object1516,4,FALSE)</f>
        <v>2072317.6899999995</v>
      </c>
      <c r="G59" s="33">
        <f>F59/E59</f>
        <v>0.36162617738369746</v>
      </c>
      <c r="H59" s="53">
        <f>F59/D59</f>
        <v>5279.2522800224169</v>
      </c>
      <c r="I59" s="48">
        <f>VLOOKUP($B59,object1516,5,FALSE)</f>
        <v>862268.38000000012</v>
      </c>
      <c r="J59" s="33">
        <f>I59/E59</f>
        <v>0.15046863694834048</v>
      </c>
      <c r="K59" s="53">
        <f>I59/D59</f>
        <v>2196.6382534264026</v>
      </c>
      <c r="L59" s="48">
        <f>VLOOKUP($B59,object1516,6,FALSE)</f>
        <v>1154147.3799999999</v>
      </c>
      <c r="M59" s="33">
        <f>L59/E59</f>
        <v>0.20140247182217016</v>
      </c>
      <c r="N59" s="53">
        <f>L59/D59</f>
        <v>2940.2032404340953</v>
      </c>
      <c r="O59" s="48">
        <f>VLOOKUP($B59,object1516,7,FALSE)</f>
        <v>429658.45000000007</v>
      </c>
      <c r="P59" s="33">
        <f>O59/E59</f>
        <v>7.4976797044136886E-2</v>
      </c>
      <c r="Q59" s="53">
        <f>O59/D59</f>
        <v>1094.5596627095329</v>
      </c>
      <c r="R59" s="48">
        <f>VLOOKUP($B59,object1516,8,FALSE)</f>
        <v>1131144.07</v>
      </c>
      <c r="S59" s="33">
        <f>R59/E59</f>
        <v>0.19738831940595827</v>
      </c>
      <c r="T59" s="53">
        <f>R59/D59</f>
        <v>2881.6020532939319</v>
      </c>
      <c r="U59" s="48">
        <f>VLOOKUP($B59,object1516,9,FALSE)</f>
        <v>48822.590000000004</v>
      </c>
      <c r="V59" s="33">
        <f>U59/E59</f>
        <v>8.5197007567268997E-3</v>
      </c>
      <c r="W59" s="53">
        <f>U59/D59</f>
        <v>124.37608906098743</v>
      </c>
      <c r="X59" s="48">
        <f>VLOOKUP($B59,object1516,10,FALSE)</f>
        <v>32193.65</v>
      </c>
      <c r="Y59" s="33">
        <f t="shared" ref="Y59:Y60" si="97">X59/E59</f>
        <v>5.6178966389698074E-3</v>
      </c>
      <c r="Z59" s="51">
        <f t="shared" ref="Z59:Z60" si="98">X59/D59</f>
        <v>82.01368013450859</v>
      </c>
    </row>
    <row r="60" spans="1:26" x14ac:dyDescent="0.2">
      <c r="A60" s="13"/>
      <c r="B60" s="46" t="s">
        <v>102</v>
      </c>
      <c r="C60" s="46" t="s">
        <v>103</v>
      </c>
      <c r="D60" s="47">
        <f>VLOOKUP($B60,enroll1516,3,FALSE)</f>
        <v>27.4</v>
      </c>
      <c r="E60" s="47">
        <f>VLOOKUP($B60,enroll1516,4,FALSE)</f>
        <v>541334.42000000004</v>
      </c>
      <c r="F60" s="48">
        <f>VLOOKUP($B60,object1516,4,FALSE)</f>
        <v>195483.29</v>
      </c>
      <c r="G60" s="33">
        <f>F60/E60</f>
        <v>0.36111372707466116</v>
      </c>
      <c r="H60" s="53">
        <f>F60/D60</f>
        <v>7134.4266423357667</v>
      </c>
      <c r="I60" s="48">
        <f>VLOOKUP($B60,object1516,5,FALSE)</f>
        <v>100654.25</v>
      </c>
      <c r="J60" s="33">
        <f>I60/E60</f>
        <v>0.18593728069240451</v>
      </c>
      <c r="K60" s="53">
        <f>I60/D60</f>
        <v>3673.512773722628</v>
      </c>
      <c r="L60" s="48">
        <f>VLOOKUP($B60,object1516,6,FALSE)</f>
        <v>115402.36</v>
      </c>
      <c r="M60" s="33">
        <f>L60/E60</f>
        <v>0.21318127156961494</v>
      </c>
      <c r="N60" s="53">
        <f>L60/D60</f>
        <v>4211.7649635036496</v>
      </c>
      <c r="O60" s="48">
        <f>VLOOKUP($B60,object1516,7,FALSE)</f>
        <v>45130.61</v>
      </c>
      <c r="P60" s="33">
        <f>O60/E60</f>
        <v>8.3369186093875197E-2</v>
      </c>
      <c r="Q60" s="53">
        <f>O60/D60</f>
        <v>1647.1025547445256</v>
      </c>
      <c r="R60" s="48">
        <f>VLOOKUP($B60,object1516,8,FALSE)</f>
        <v>67612.87000000001</v>
      </c>
      <c r="S60" s="33">
        <f>R60/E60</f>
        <v>0.12490037119753074</v>
      </c>
      <c r="T60" s="53">
        <f>R60/D60</f>
        <v>2467.6229927007303</v>
      </c>
      <c r="U60" s="48">
        <f>VLOOKUP($B60,object1516,9,FALSE)</f>
        <v>4610.7999999999993</v>
      </c>
      <c r="V60" s="33">
        <f>U60/E60</f>
        <v>8.5174705868509143E-3</v>
      </c>
      <c r="W60" s="53">
        <f>U60/D60</f>
        <v>168.2773722627737</v>
      </c>
      <c r="X60" s="48">
        <f>VLOOKUP($B60,object1516,10,FALSE)</f>
        <v>12440.24</v>
      </c>
      <c r="Y60" s="33">
        <f t="shared" si="97"/>
        <v>2.2980692785062512E-2</v>
      </c>
      <c r="Z60" s="51">
        <f t="shared" si="98"/>
        <v>454.02335766423357</v>
      </c>
    </row>
    <row r="61" spans="1:26" s="61" customFormat="1" x14ac:dyDescent="0.2">
      <c r="A61" s="54"/>
      <c r="B61" s="22"/>
      <c r="C61" s="22" t="s">
        <v>35</v>
      </c>
      <c r="D61" s="55">
        <f>SUM(D59:D60)</f>
        <v>419.94</v>
      </c>
      <c r="E61" s="56">
        <f>SUM(E59:E60)</f>
        <v>6271886.6299999999</v>
      </c>
      <c r="F61" s="63">
        <f>SUM(F59:F60)</f>
        <v>2267800.9799999995</v>
      </c>
      <c r="G61" s="58">
        <f>F61/E61</f>
        <v>0.36158194715327618</v>
      </c>
      <c r="H61" s="59">
        <f>F61/D61</f>
        <v>5400.2976139448483</v>
      </c>
      <c r="I61" s="63">
        <f>SUM(I59:I60)</f>
        <v>962922.63000000012</v>
      </c>
      <c r="J61" s="58">
        <f>I61/E61</f>
        <v>0.15352998018078018</v>
      </c>
      <c r="K61" s="59">
        <f>I61/D61</f>
        <v>2293.0005000714391</v>
      </c>
      <c r="L61" s="63">
        <f>SUM(L59:L60)</f>
        <v>1269549.74</v>
      </c>
      <c r="M61" s="58">
        <f>L61/E61</f>
        <v>0.20241911483658306</v>
      </c>
      <c r="N61" s="59">
        <f>L61/D61</f>
        <v>3023.1693575272657</v>
      </c>
      <c r="O61" s="63">
        <f>SUM(O59:O60)</f>
        <v>474789.06000000006</v>
      </c>
      <c r="P61" s="58">
        <f>O61/E61</f>
        <v>7.5701154693862835E-2</v>
      </c>
      <c r="Q61" s="59">
        <f>O61/D61</f>
        <v>1130.6116588084014</v>
      </c>
      <c r="R61" s="63">
        <f>SUM(R59:R60)</f>
        <v>1198756.9400000002</v>
      </c>
      <c r="S61" s="58">
        <f>R61/E61</f>
        <v>0.19113179346483183</v>
      </c>
      <c r="T61" s="59">
        <f>R61/D61</f>
        <v>2854.5909891889323</v>
      </c>
      <c r="U61" s="63">
        <f>SUM(U59:U60)</f>
        <v>53433.39</v>
      </c>
      <c r="V61" s="58">
        <f>U61/E61</f>
        <v>8.5195082679611518E-3</v>
      </c>
      <c r="W61" s="59">
        <f>U61/D61</f>
        <v>127.24053436205172</v>
      </c>
      <c r="X61" s="63">
        <f>SUM(X59:X60)</f>
        <v>44633.89</v>
      </c>
      <c r="Y61" s="58">
        <f>X61/E61</f>
        <v>7.1165014027047236E-3</v>
      </c>
      <c r="Z61" s="60">
        <f>X61/D61</f>
        <v>106.28635043101396</v>
      </c>
    </row>
    <row r="62" spans="1:26" x14ac:dyDescent="0.2">
      <c r="A62" s="31"/>
      <c r="B62" s="32"/>
      <c r="C62" s="32"/>
      <c r="D62" s="27" t="s">
        <v>17</v>
      </c>
      <c r="E62" s="27" t="s">
        <v>17</v>
      </c>
      <c r="Z62" s="42"/>
    </row>
    <row r="63" spans="1:26" x14ac:dyDescent="0.2">
      <c r="A63" s="54" t="s">
        <v>104</v>
      </c>
      <c r="B63" s="46"/>
      <c r="C63" s="22"/>
      <c r="D63" s="47"/>
      <c r="E63" s="62"/>
      <c r="M63" s="33"/>
      <c r="Y63" s="33"/>
      <c r="Z63" s="42"/>
    </row>
    <row r="64" spans="1:26" x14ac:dyDescent="0.2">
      <c r="A64" s="13"/>
      <c r="B64" s="46" t="s">
        <v>105</v>
      </c>
      <c r="C64" s="46" t="s">
        <v>106</v>
      </c>
      <c r="D64" s="47">
        <f t="shared" ref="D64:D69" si="99">VLOOKUP($B64,enroll1516,3,FALSE)</f>
        <v>6786.91</v>
      </c>
      <c r="E64" s="47">
        <f t="shared" ref="E64:E69" si="100">VLOOKUP($B64,enroll1516,4,FALSE)</f>
        <v>75293853.989999995</v>
      </c>
      <c r="F64" s="48">
        <f t="shared" ref="F64:F69" si="101">VLOOKUP($B64,object1516,4,FALSE)</f>
        <v>30927746.049999993</v>
      </c>
      <c r="G64" s="33">
        <f t="shared" ref="G64:G69" si="102">F64/E64</f>
        <v>0.41076056558490953</v>
      </c>
      <c r="H64" s="53">
        <f t="shared" ref="H64:H69" si="103">F64/D64</f>
        <v>4556.9701160027162</v>
      </c>
      <c r="I64" s="48">
        <f t="shared" ref="I64:I69" si="104">VLOOKUP($B64,object1516,5,FALSE)</f>
        <v>12949236.889999997</v>
      </c>
      <c r="J64" s="33">
        <f t="shared" ref="J64:J69" si="105">I64/E64</f>
        <v>0.17198265467616819</v>
      </c>
      <c r="K64" s="53">
        <f t="shared" ref="K64:K69" si="106">I64/D64</f>
        <v>1907.9723894968399</v>
      </c>
      <c r="L64" s="48">
        <f t="shared" ref="L64:L69" si="107">VLOOKUP($B64,object1516,6,FALSE)</f>
        <v>17015221.439999998</v>
      </c>
      <c r="M64" s="33">
        <f t="shared" ref="M64:M69" si="108">L64/E64</f>
        <v>0.22598420107781761</v>
      </c>
      <c r="N64" s="53">
        <f t="shared" ref="N64:N69" si="109">L64/D64</f>
        <v>2507.0645463104711</v>
      </c>
      <c r="O64" s="48">
        <f t="shared" ref="O64:O69" si="110">VLOOKUP($B64,object1516,7,FALSE)</f>
        <v>5592482.049999998</v>
      </c>
      <c r="P64" s="33">
        <f t="shared" ref="P64:P69" si="111">O64/E64</f>
        <v>7.4275412316425621E-2</v>
      </c>
      <c r="Q64" s="53">
        <f t="shared" ref="Q64:Q69" si="112">O64/D64</f>
        <v>824.0100502290436</v>
      </c>
      <c r="R64" s="48">
        <f t="shared" ref="R64:R69" si="113">VLOOKUP($B64,object1516,8,FALSE)</f>
        <v>8124477.1000000006</v>
      </c>
      <c r="S64" s="33">
        <f t="shared" ref="S64:S69" si="114">R64/E64</f>
        <v>0.10790358932986797</v>
      </c>
      <c r="T64" s="53">
        <f t="shared" ref="T64:T69" si="115">R64/D64</f>
        <v>1197.0804239337197</v>
      </c>
      <c r="U64" s="48">
        <f t="shared" ref="U64:U69" si="116">VLOOKUP($B64,object1516,9,FALSE)</f>
        <v>218318.98</v>
      </c>
      <c r="V64" s="33">
        <f t="shared" ref="V64:V69" si="117">U64/E64</f>
        <v>2.8995591064975321E-3</v>
      </c>
      <c r="W64" s="53">
        <f t="shared" ref="W64:W69" si="118">U64/D64</f>
        <v>32.16765508898748</v>
      </c>
      <c r="X64" s="48">
        <f t="shared" ref="X64:X69" si="119">VLOOKUP($B64,object1516,10,FALSE)</f>
        <v>466371.47999999992</v>
      </c>
      <c r="Y64" s="33">
        <f t="shared" ref="Y64:Y69" si="120">X64/E64</f>
        <v>6.1940179083134744E-3</v>
      </c>
      <c r="Z64" s="51">
        <f t="shared" ref="Z64:Z69" si="121">X64/D64</f>
        <v>68.716320092648928</v>
      </c>
    </row>
    <row r="65" spans="1:26" x14ac:dyDescent="0.2">
      <c r="A65" s="13"/>
      <c r="B65" s="46" t="s">
        <v>107</v>
      </c>
      <c r="C65" s="46" t="s">
        <v>108</v>
      </c>
      <c r="D65" s="47">
        <f t="shared" si="99"/>
        <v>631.66999999999985</v>
      </c>
      <c r="E65" s="47">
        <f t="shared" si="100"/>
        <v>6804046.0599999996</v>
      </c>
      <c r="F65" s="48">
        <f t="shared" si="101"/>
        <v>2432712.7000000002</v>
      </c>
      <c r="G65" s="33">
        <f t="shared" si="102"/>
        <v>0.35753912871071897</v>
      </c>
      <c r="H65" s="53">
        <f t="shared" si="103"/>
        <v>3851.2398879161601</v>
      </c>
      <c r="I65" s="48">
        <f t="shared" si="104"/>
        <v>1171278.6200000001</v>
      </c>
      <c r="J65" s="33">
        <f t="shared" si="105"/>
        <v>0.17214442842851657</v>
      </c>
      <c r="K65" s="53">
        <f t="shared" si="106"/>
        <v>1854.2571595928259</v>
      </c>
      <c r="L65" s="48">
        <f t="shared" si="107"/>
        <v>1472833.3100000003</v>
      </c>
      <c r="M65" s="33">
        <f t="shared" si="108"/>
        <v>0.2164643356338479</v>
      </c>
      <c r="N65" s="53">
        <f t="shared" si="109"/>
        <v>2331.6499279687187</v>
      </c>
      <c r="O65" s="48">
        <f t="shared" si="110"/>
        <v>461892.30000000005</v>
      </c>
      <c r="P65" s="33">
        <f t="shared" si="111"/>
        <v>6.7884946093383747E-2</v>
      </c>
      <c r="Q65" s="53">
        <f t="shared" si="112"/>
        <v>731.22405686513548</v>
      </c>
      <c r="R65" s="48">
        <f t="shared" si="113"/>
        <v>1234571.4499999997</v>
      </c>
      <c r="S65" s="33">
        <f t="shared" si="114"/>
        <v>0.18144666263473233</v>
      </c>
      <c r="T65" s="53">
        <f t="shared" si="115"/>
        <v>1954.4563617078538</v>
      </c>
      <c r="U65" s="48">
        <f t="shared" si="116"/>
        <v>4526.99</v>
      </c>
      <c r="V65" s="33">
        <f t="shared" si="117"/>
        <v>6.6533794158354063E-4</v>
      </c>
      <c r="W65" s="53">
        <f t="shared" si="118"/>
        <v>7.1667009672772188</v>
      </c>
      <c r="X65" s="48">
        <f t="shared" si="119"/>
        <v>26230.690000000002</v>
      </c>
      <c r="Y65" s="33">
        <f t="shared" si="120"/>
        <v>3.8551605572170397E-3</v>
      </c>
      <c r="Z65" s="51">
        <f t="shared" si="121"/>
        <v>41.525939177101982</v>
      </c>
    </row>
    <row r="66" spans="1:26" x14ac:dyDescent="0.2">
      <c r="A66" s="13"/>
      <c r="B66" s="46" t="s">
        <v>109</v>
      </c>
      <c r="C66" s="46" t="s">
        <v>110</v>
      </c>
      <c r="D66" s="47">
        <f t="shared" si="99"/>
        <v>1234.45</v>
      </c>
      <c r="E66" s="47">
        <f t="shared" si="100"/>
        <v>13429835.48</v>
      </c>
      <c r="F66" s="48">
        <f t="shared" si="101"/>
        <v>5183190.33</v>
      </c>
      <c r="G66" s="33">
        <f t="shared" si="102"/>
        <v>0.38594592895191593</v>
      </c>
      <c r="H66" s="53">
        <f t="shared" si="103"/>
        <v>4198.785151281947</v>
      </c>
      <c r="I66" s="48">
        <f t="shared" si="104"/>
        <v>2412739.3899999997</v>
      </c>
      <c r="J66" s="33">
        <f t="shared" si="105"/>
        <v>0.17965517102522238</v>
      </c>
      <c r="K66" s="53">
        <f t="shared" si="106"/>
        <v>1954.5055611810924</v>
      </c>
      <c r="L66" s="48">
        <f t="shared" si="107"/>
        <v>3120920.5599999987</v>
      </c>
      <c r="M66" s="33">
        <f t="shared" si="108"/>
        <v>0.23238710292823322</v>
      </c>
      <c r="N66" s="53">
        <f t="shared" si="109"/>
        <v>2528.187095467616</v>
      </c>
      <c r="O66" s="48">
        <f t="shared" si="110"/>
        <v>1015021.2799999999</v>
      </c>
      <c r="P66" s="33">
        <f t="shared" si="111"/>
        <v>7.5579576645714797E-2</v>
      </c>
      <c r="Q66" s="53">
        <f t="shared" si="112"/>
        <v>822.24576127020123</v>
      </c>
      <c r="R66" s="48">
        <f t="shared" si="113"/>
        <v>1591518.4799999997</v>
      </c>
      <c r="S66" s="33">
        <f t="shared" si="114"/>
        <v>0.11850617845394482</v>
      </c>
      <c r="T66" s="53">
        <f t="shared" si="115"/>
        <v>1289.2530924703306</v>
      </c>
      <c r="U66" s="48">
        <f t="shared" si="116"/>
        <v>21393.380000000005</v>
      </c>
      <c r="V66" s="33">
        <f t="shared" si="117"/>
        <v>1.5929740935292532E-3</v>
      </c>
      <c r="W66" s="53">
        <f t="shared" si="118"/>
        <v>17.330292842966507</v>
      </c>
      <c r="X66" s="48">
        <f t="shared" si="119"/>
        <v>85052.06</v>
      </c>
      <c r="Y66" s="33">
        <f t="shared" si="120"/>
        <v>6.3330679014394001E-3</v>
      </c>
      <c r="Z66" s="51">
        <f t="shared" si="121"/>
        <v>68.898748430475109</v>
      </c>
    </row>
    <row r="67" spans="1:26" x14ac:dyDescent="0.2">
      <c r="A67" s="13"/>
      <c r="B67" s="46" t="s">
        <v>111</v>
      </c>
      <c r="C67" s="46" t="s">
        <v>112</v>
      </c>
      <c r="D67" s="47">
        <f t="shared" si="99"/>
        <v>919.37999999999988</v>
      </c>
      <c r="E67" s="47">
        <f t="shared" si="100"/>
        <v>9087143.3300000001</v>
      </c>
      <c r="F67" s="48">
        <f t="shared" si="101"/>
        <v>3351556.27</v>
      </c>
      <c r="G67" s="33">
        <f t="shared" si="102"/>
        <v>0.36882396901733472</v>
      </c>
      <c r="H67" s="53">
        <f t="shared" si="103"/>
        <v>3645.4526637516592</v>
      </c>
      <c r="I67" s="48">
        <f t="shared" si="104"/>
        <v>998526.79999999981</v>
      </c>
      <c r="J67" s="33">
        <f t="shared" si="105"/>
        <v>0.10988346543445572</v>
      </c>
      <c r="K67" s="53">
        <f t="shared" si="106"/>
        <v>1086.0871456851355</v>
      </c>
      <c r="L67" s="48">
        <f t="shared" si="107"/>
        <v>1740246.2599999998</v>
      </c>
      <c r="M67" s="33">
        <f t="shared" si="108"/>
        <v>0.19150641701169246</v>
      </c>
      <c r="N67" s="53">
        <f t="shared" si="109"/>
        <v>1892.8476364506516</v>
      </c>
      <c r="O67" s="48">
        <f t="shared" si="110"/>
        <v>263596.19999999995</v>
      </c>
      <c r="P67" s="33">
        <f t="shared" si="111"/>
        <v>2.9007597924616421E-2</v>
      </c>
      <c r="Q67" s="53">
        <f t="shared" si="112"/>
        <v>286.71082686158064</v>
      </c>
      <c r="R67" s="48">
        <f t="shared" si="113"/>
        <v>2527235.04</v>
      </c>
      <c r="S67" s="33">
        <f t="shared" si="114"/>
        <v>0.27811105737230624</v>
      </c>
      <c r="T67" s="53">
        <f t="shared" si="115"/>
        <v>2748.8470926058872</v>
      </c>
      <c r="U67" s="48">
        <f t="shared" si="116"/>
        <v>47184.010000000009</v>
      </c>
      <c r="V67" s="33">
        <f t="shared" si="117"/>
        <v>5.1923919637349896E-3</v>
      </c>
      <c r="W67" s="53">
        <f t="shared" si="118"/>
        <v>51.321553655724529</v>
      </c>
      <c r="X67" s="48">
        <f t="shared" si="119"/>
        <v>158798.75000000006</v>
      </c>
      <c r="Y67" s="33">
        <f t="shared" si="120"/>
        <v>1.747510127585938E-2</v>
      </c>
      <c r="Z67" s="51">
        <f t="shared" si="121"/>
        <v>172.72373773630065</v>
      </c>
    </row>
    <row r="68" spans="1:26" x14ac:dyDescent="0.2">
      <c r="A68" s="13"/>
      <c r="B68" s="46" t="s">
        <v>113</v>
      </c>
      <c r="C68" s="46" t="s">
        <v>114</v>
      </c>
      <c r="D68" s="47">
        <f t="shared" si="99"/>
        <v>2309.5699999999997</v>
      </c>
      <c r="E68" s="47">
        <f t="shared" si="100"/>
        <v>28140732.239999998</v>
      </c>
      <c r="F68" s="48">
        <f t="shared" si="101"/>
        <v>9610349.8399999999</v>
      </c>
      <c r="G68" s="33">
        <f t="shared" si="102"/>
        <v>0.34151029753019674</v>
      </c>
      <c r="H68" s="53">
        <f t="shared" si="103"/>
        <v>4161.0991829647946</v>
      </c>
      <c r="I68" s="48">
        <f t="shared" si="104"/>
        <v>6360445.9500000002</v>
      </c>
      <c r="J68" s="33">
        <f t="shared" si="105"/>
        <v>0.22602275931395596</v>
      </c>
      <c r="K68" s="53">
        <f t="shared" si="106"/>
        <v>2753.9524456933545</v>
      </c>
      <c r="L68" s="48">
        <f t="shared" si="107"/>
        <v>6929723.7800000012</v>
      </c>
      <c r="M68" s="33">
        <f t="shared" si="108"/>
        <v>0.2462524329821775</v>
      </c>
      <c r="N68" s="53">
        <f t="shared" si="109"/>
        <v>3000.4389475097105</v>
      </c>
      <c r="O68" s="48">
        <f t="shared" si="110"/>
        <v>1727292.3100000003</v>
      </c>
      <c r="P68" s="33">
        <f t="shared" si="111"/>
        <v>6.1380503366745387E-2</v>
      </c>
      <c r="Q68" s="53">
        <f t="shared" si="112"/>
        <v>747.8848053966758</v>
      </c>
      <c r="R68" s="48">
        <f t="shared" si="113"/>
        <v>3304839.2799999993</v>
      </c>
      <c r="S68" s="33">
        <f t="shared" si="114"/>
        <v>0.11743970454693468</v>
      </c>
      <c r="T68" s="53">
        <f t="shared" si="115"/>
        <v>1430.9327190775771</v>
      </c>
      <c r="U68" s="48">
        <f t="shared" si="116"/>
        <v>66956.540000000008</v>
      </c>
      <c r="V68" s="33">
        <f t="shared" si="117"/>
        <v>2.379346046469472E-3</v>
      </c>
      <c r="W68" s="53">
        <f t="shared" si="118"/>
        <v>28.990911728157197</v>
      </c>
      <c r="X68" s="48">
        <f t="shared" si="119"/>
        <v>141124.53999999998</v>
      </c>
      <c r="Y68" s="33">
        <f t="shared" si="120"/>
        <v>5.0149562135203343E-3</v>
      </c>
      <c r="Z68" s="51">
        <f t="shared" si="121"/>
        <v>61.10424884285819</v>
      </c>
    </row>
    <row r="69" spans="1:26" x14ac:dyDescent="0.2">
      <c r="A69" s="13"/>
      <c r="B69" s="46" t="s">
        <v>115</v>
      </c>
      <c r="C69" s="46" t="s">
        <v>116</v>
      </c>
      <c r="D69" s="47">
        <f t="shared" si="99"/>
        <v>4972.21</v>
      </c>
      <c r="E69" s="47">
        <f t="shared" si="100"/>
        <v>53862465.700000003</v>
      </c>
      <c r="F69" s="48">
        <f t="shared" si="101"/>
        <v>23202859.459999997</v>
      </c>
      <c r="G69" s="33">
        <f t="shared" si="102"/>
        <v>0.43077974909715278</v>
      </c>
      <c r="H69" s="53">
        <f t="shared" si="103"/>
        <v>4666.5083453836414</v>
      </c>
      <c r="I69" s="48">
        <f t="shared" si="104"/>
        <v>8625710.5000000019</v>
      </c>
      <c r="J69" s="33">
        <f t="shared" si="105"/>
        <v>0.16014325352357572</v>
      </c>
      <c r="K69" s="53">
        <f t="shared" si="106"/>
        <v>1734.7840296367212</v>
      </c>
      <c r="L69" s="48">
        <f t="shared" si="107"/>
        <v>12255138.039999995</v>
      </c>
      <c r="M69" s="33">
        <f t="shared" si="108"/>
        <v>0.22752649513406875</v>
      </c>
      <c r="N69" s="53">
        <f t="shared" si="109"/>
        <v>2464.7265582105333</v>
      </c>
      <c r="O69" s="48">
        <f t="shared" si="110"/>
        <v>3559080.63</v>
      </c>
      <c r="P69" s="33">
        <f t="shared" si="111"/>
        <v>6.6077194642799278E-2</v>
      </c>
      <c r="Q69" s="53">
        <f t="shared" si="112"/>
        <v>715.79451189712415</v>
      </c>
      <c r="R69" s="48">
        <f t="shared" si="113"/>
        <v>5816971.5699999994</v>
      </c>
      <c r="S69" s="33">
        <f t="shared" si="114"/>
        <v>0.10799675607869542</v>
      </c>
      <c r="T69" s="53">
        <f t="shared" si="115"/>
        <v>1169.8965992989031</v>
      </c>
      <c r="U69" s="48">
        <f t="shared" si="116"/>
        <v>236573.38999999996</v>
      </c>
      <c r="V69" s="33">
        <f t="shared" si="117"/>
        <v>4.3921752731791467E-3</v>
      </c>
      <c r="W69" s="53">
        <f t="shared" si="118"/>
        <v>47.579122764324104</v>
      </c>
      <c r="X69" s="48">
        <f t="shared" si="119"/>
        <v>166132.10999999999</v>
      </c>
      <c r="Y69" s="33">
        <f t="shared" si="120"/>
        <v>3.0843762505287607E-3</v>
      </c>
      <c r="Z69" s="51">
        <f t="shared" si="121"/>
        <v>33.4121265996408</v>
      </c>
    </row>
    <row r="70" spans="1:26" s="61" customFormat="1" x14ac:dyDescent="0.2">
      <c r="A70" s="54"/>
      <c r="B70" s="22"/>
      <c r="C70" s="22" t="s">
        <v>35</v>
      </c>
      <c r="D70" s="55">
        <f>SUM(D64:D69)</f>
        <v>16854.189999999999</v>
      </c>
      <c r="E70" s="56">
        <f>SUM(E64:E69)</f>
        <v>186618076.80000001</v>
      </c>
      <c r="F70" s="63">
        <f>SUM(F64:F69)</f>
        <v>74708414.649999991</v>
      </c>
      <c r="G70" s="58">
        <f>F70/E70</f>
        <v>0.40032785639552787</v>
      </c>
      <c r="H70" s="59">
        <f>F70/D70</f>
        <v>4432.6315681738488</v>
      </c>
      <c r="I70" s="63">
        <f>SUM(I64:I69)</f>
        <v>32517938.149999999</v>
      </c>
      <c r="J70" s="58">
        <f>I70/E70</f>
        <v>0.17424859749706731</v>
      </c>
      <c r="K70" s="59">
        <f>I70/D70</f>
        <v>1929.3681956830912</v>
      </c>
      <c r="L70" s="63">
        <f>SUM(L64:L69)</f>
        <v>42534083.389999986</v>
      </c>
      <c r="M70" s="58">
        <f>L70/E70</f>
        <v>0.22792048937244211</v>
      </c>
      <c r="N70" s="59">
        <f>L70/D70</f>
        <v>2523.6504032528405</v>
      </c>
      <c r="O70" s="63">
        <f>SUM(O64:O69)</f>
        <v>12619364.77</v>
      </c>
      <c r="P70" s="58">
        <f>O70/E70</f>
        <v>6.7621341867777726E-2</v>
      </c>
      <c r="Q70" s="59">
        <f>O70/D70</f>
        <v>748.73754063529611</v>
      </c>
      <c r="R70" s="63">
        <f>SUM(R64:R69)</f>
        <v>22599612.920000002</v>
      </c>
      <c r="S70" s="58">
        <f>R70/E70</f>
        <v>0.12110087783307388</v>
      </c>
      <c r="T70" s="59">
        <f>R70/D70</f>
        <v>1340.8898867284636</v>
      </c>
      <c r="U70" s="63">
        <f>SUM(U64:U69)</f>
        <v>594953.29</v>
      </c>
      <c r="V70" s="58">
        <f>U70/E70</f>
        <v>3.1880796340946968E-3</v>
      </c>
      <c r="W70" s="59">
        <f>U70/D70</f>
        <v>35.300022724319597</v>
      </c>
      <c r="X70" s="63">
        <f>SUM(X64:X69)</f>
        <v>1043709.63</v>
      </c>
      <c r="Y70" s="58">
        <f>X70/E70</f>
        <v>5.5927574000162452E-3</v>
      </c>
      <c r="Z70" s="60">
        <f>X70/D70</f>
        <v>61.925825566224191</v>
      </c>
    </row>
    <row r="71" spans="1:26" x14ac:dyDescent="0.2">
      <c r="A71" s="31"/>
      <c r="B71" s="32"/>
      <c r="C71" s="32"/>
      <c r="D71" s="27" t="s">
        <v>17</v>
      </c>
      <c r="E71" s="27" t="s">
        <v>17</v>
      </c>
      <c r="Z71" s="42"/>
    </row>
    <row r="72" spans="1:26" x14ac:dyDescent="0.2">
      <c r="A72" s="54" t="s">
        <v>117</v>
      </c>
      <c r="B72" s="46"/>
      <c r="C72" s="22"/>
      <c r="D72" s="47"/>
      <c r="E72" s="62"/>
      <c r="M72" s="33"/>
      <c r="Y72" s="33"/>
      <c r="Z72" s="42"/>
    </row>
    <row r="73" spans="1:26" x14ac:dyDescent="0.2">
      <c r="A73" s="13"/>
      <c r="B73" s="46" t="s">
        <v>118</v>
      </c>
      <c r="C73" s="46" t="s">
        <v>119</v>
      </c>
      <c r="D73" s="47">
        <f t="shared" ref="D73:D78" si="122">VLOOKUP($B73,enroll1516,3,FALSE)</f>
        <v>152.94999999999999</v>
      </c>
      <c r="E73" s="47">
        <f t="shared" ref="E73:E78" si="123">VLOOKUP($B73,enroll1516,4,FALSE)</f>
        <v>3324373.81</v>
      </c>
      <c r="F73" s="48">
        <f t="shared" ref="F73:F78" si="124">VLOOKUP($B73,object1516,4,FALSE)</f>
        <v>963140.98999999987</v>
      </c>
      <c r="G73" s="33">
        <f t="shared" ref="G73:G78" si="125">F73/E73</f>
        <v>0.2897210256869398</v>
      </c>
      <c r="H73" s="53">
        <f t="shared" ref="H73:H78" si="126">F73/D73</f>
        <v>6297.0970251716244</v>
      </c>
      <c r="I73" s="48">
        <f t="shared" ref="I73:I78" si="127">VLOOKUP($B73,object1516,5,FALSE)</f>
        <v>683298.69999999984</v>
      </c>
      <c r="J73" s="33">
        <f t="shared" ref="J73:J78" si="128">I73/E73</f>
        <v>0.20554207771237371</v>
      </c>
      <c r="K73" s="53">
        <f t="shared" ref="K73:K78" si="129">I73/D73</f>
        <v>4467.4645308924473</v>
      </c>
      <c r="L73" s="48">
        <f t="shared" ref="L73:L78" si="130">VLOOKUP($B73,object1516,6,FALSE)</f>
        <v>649612.07000000018</v>
      </c>
      <c r="M73" s="33">
        <f t="shared" ref="M73:M78" si="131">L73/E73</f>
        <v>0.19540885205084688</v>
      </c>
      <c r="N73" s="53">
        <f t="shared" ref="N73:N78" si="132">L73/D73</f>
        <v>4247.2185027786873</v>
      </c>
      <c r="O73" s="48">
        <f t="shared" ref="O73:O78" si="133">VLOOKUP($B73,object1516,7,FALSE)</f>
        <v>223217.79</v>
      </c>
      <c r="P73" s="33">
        <f t="shared" ref="P73:P78" si="134">O73/E73</f>
        <v>6.7145815349808693E-2</v>
      </c>
      <c r="Q73" s="53">
        <f t="shared" ref="Q73:Q78" si="135">O73/D73</f>
        <v>1459.4167374959138</v>
      </c>
      <c r="R73" s="48">
        <f t="shared" ref="R73:R78" si="136">VLOOKUP($B73,object1516,8,FALSE)</f>
        <v>780524.77000000014</v>
      </c>
      <c r="S73" s="33">
        <f t="shared" ref="S73:S78" si="137">R73/E73</f>
        <v>0.23478850893726663</v>
      </c>
      <c r="T73" s="53">
        <f t="shared" ref="T73:T78" si="138">R73/D73</f>
        <v>5103.136776724421</v>
      </c>
      <c r="U73" s="48">
        <f t="shared" ref="U73:U78" si="139">VLOOKUP($B73,object1516,9,FALSE)</f>
        <v>9837.02</v>
      </c>
      <c r="V73" s="33">
        <f t="shared" ref="V73:V78" si="140">U73/E73</f>
        <v>2.9590595288680847E-3</v>
      </c>
      <c r="W73" s="53">
        <f t="shared" ref="W73:W78" si="141">U73/D73</f>
        <v>64.315266426936915</v>
      </c>
      <c r="X73" s="48">
        <f t="shared" ref="X73:X78" si="142">VLOOKUP($B73,object1516,10,FALSE)</f>
        <v>14742.47</v>
      </c>
      <c r="Y73" s="33">
        <f t="shared" ref="Y73:Y77" si="143">X73/E73</f>
        <v>4.4346607338962276E-3</v>
      </c>
      <c r="Z73" s="51">
        <f t="shared" ref="Z73:Z77" si="144">X73/D73</f>
        <v>96.387512258908146</v>
      </c>
    </row>
    <row r="74" spans="1:26" x14ac:dyDescent="0.2">
      <c r="A74" s="13"/>
      <c r="B74" s="46" t="s">
        <v>120</v>
      </c>
      <c r="C74" s="46" t="s">
        <v>121</v>
      </c>
      <c r="D74" s="47">
        <f t="shared" si="122"/>
        <v>868.4</v>
      </c>
      <c r="E74" s="47">
        <f t="shared" si="123"/>
        <v>9522476.9499999993</v>
      </c>
      <c r="F74" s="48">
        <f t="shared" si="124"/>
        <v>3418053.8599999994</v>
      </c>
      <c r="G74" s="33">
        <f t="shared" si="125"/>
        <v>0.35894587909713971</v>
      </c>
      <c r="H74" s="53">
        <f t="shared" si="126"/>
        <v>3936.0362275449097</v>
      </c>
      <c r="I74" s="48">
        <f t="shared" si="127"/>
        <v>1689581.5299999998</v>
      </c>
      <c r="J74" s="33">
        <f t="shared" si="128"/>
        <v>0.17743088682404212</v>
      </c>
      <c r="K74" s="53">
        <f t="shared" si="129"/>
        <v>1945.6258982035927</v>
      </c>
      <c r="L74" s="48">
        <f t="shared" si="130"/>
        <v>2114747.3199999998</v>
      </c>
      <c r="M74" s="33">
        <f t="shared" si="131"/>
        <v>0.22207954202504002</v>
      </c>
      <c r="N74" s="53">
        <f t="shared" si="132"/>
        <v>2435.2226163058499</v>
      </c>
      <c r="O74" s="48">
        <f t="shared" si="133"/>
        <v>792109.71999999986</v>
      </c>
      <c r="P74" s="33">
        <f t="shared" si="134"/>
        <v>8.3183159608488197E-2</v>
      </c>
      <c r="Q74" s="53">
        <f t="shared" si="135"/>
        <v>912.14845693228915</v>
      </c>
      <c r="R74" s="48">
        <f t="shared" si="136"/>
        <v>1340936.2299999997</v>
      </c>
      <c r="S74" s="33">
        <f t="shared" si="137"/>
        <v>0.14081800744080561</v>
      </c>
      <c r="T74" s="53">
        <f t="shared" si="138"/>
        <v>1544.1458198986641</v>
      </c>
      <c r="U74" s="48">
        <f t="shared" si="139"/>
        <v>118997.40999999999</v>
      </c>
      <c r="V74" s="33">
        <f t="shared" si="140"/>
        <v>1.2496476560124412E-2</v>
      </c>
      <c r="W74" s="53">
        <f t="shared" si="141"/>
        <v>137.03064256103178</v>
      </c>
      <c r="X74" s="48">
        <f t="shared" si="142"/>
        <v>48050.880000000005</v>
      </c>
      <c r="Y74" s="33">
        <f t="shared" si="143"/>
        <v>5.0460484443598476E-3</v>
      </c>
      <c r="Z74" s="51">
        <f t="shared" si="144"/>
        <v>55.332657761400284</v>
      </c>
    </row>
    <row r="75" spans="1:26" x14ac:dyDescent="0.2">
      <c r="A75" s="13"/>
      <c r="B75" s="46" t="s">
        <v>122</v>
      </c>
      <c r="C75" s="46" t="s">
        <v>123</v>
      </c>
      <c r="D75" s="47">
        <f t="shared" si="122"/>
        <v>35.44</v>
      </c>
      <c r="E75" s="47">
        <f t="shared" si="123"/>
        <v>631802.14</v>
      </c>
      <c r="F75" s="48">
        <f t="shared" si="124"/>
        <v>118127</v>
      </c>
      <c r="G75" s="33">
        <f t="shared" si="125"/>
        <v>0.18696834423511133</v>
      </c>
      <c r="H75" s="53">
        <f t="shared" si="126"/>
        <v>3333.1546275395035</v>
      </c>
      <c r="I75" s="48">
        <f t="shared" si="127"/>
        <v>122160.45</v>
      </c>
      <c r="J75" s="33">
        <f t="shared" si="128"/>
        <v>0.19335238402326399</v>
      </c>
      <c r="K75" s="53">
        <f t="shared" si="129"/>
        <v>3446.9652934537248</v>
      </c>
      <c r="L75" s="48">
        <f t="shared" si="130"/>
        <v>132393.30000000002</v>
      </c>
      <c r="M75" s="33">
        <f t="shared" si="131"/>
        <v>0.20954867294371624</v>
      </c>
      <c r="N75" s="53">
        <f t="shared" si="132"/>
        <v>3735.7025959367952</v>
      </c>
      <c r="O75" s="48">
        <f t="shared" si="133"/>
        <v>63798.6</v>
      </c>
      <c r="P75" s="33">
        <f t="shared" si="134"/>
        <v>0.10097876528243478</v>
      </c>
      <c r="Q75" s="53">
        <f t="shared" si="135"/>
        <v>1800.1862302483071</v>
      </c>
      <c r="R75" s="48">
        <f t="shared" si="136"/>
        <v>184725.40000000005</v>
      </c>
      <c r="S75" s="33">
        <f t="shared" si="137"/>
        <v>0.29237856016125563</v>
      </c>
      <c r="T75" s="53">
        <f t="shared" si="138"/>
        <v>5212.3419864559837</v>
      </c>
      <c r="U75" s="48">
        <f t="shared" si="139"/>
        <v>10597.39</v>
      </c>
      <c r="V75" s="33">
        <f t="shared" si="140"/>
        <v>1.6773273354218139E-2</v>
      </c>
      <c r="W75" s="53">
        <f t="shared" si="141"/>
        <v>299.0234198645598</v>
      </c>
      <c r="X75" s="48">
        <f t="shared" si="142"/>
        <v>0</v>
      </c>
      <c r="Y75" s="33"/>
      <c r="Z75" s="51"/>
    </row>
    <row r="76" spans="1:26" x14ac:dyDescent="0.2">
      <c r="A76" s="13"/>
      <c r="B76" s="46" t="s">
        <v>124</v>
      </c>
      <c r="C76" s="46" t="s">
        <v>125</v>
      </c>
      <c r="D76" s="47">
        <f t="shared" si="122"/>
        <v>5901.82</v>
      </c>
      <c r="E76" s="47">
        <f t="shared" si="123"/>
        <v>61092157.640000001</v>
      </c>
      <c r="F76" s="48">
        <f t="shared" si="124"/>
        <v>26866291.629999988</v>
      </c>
      <c r="G76" s="33">
        <f t="shared" si="125"/>
        <v>0.4397666192822321</v>
      </c>
      <c r="H76" s="53">
        <f t="shared" si="126"/>
        <v>4552.2045114896746</v>
      </c>
      <c r="I76" s="48">
        <f t="shared" si="127"/>
        <v>10470591.030000001</v>
      </c>
      <c r="J76" s="33">
        <f t="shared" si="128"/>
        <v>0.17139010037426469</v>
      </c>
      <c r="K76" s="53">
        <f t="shared" si="129"/>
        <v>1774.1291720181234</v>
      </c>
      <c r="L76" s="48">
        <f t="shared" si="130"/>
        <v>14398682.180000002</v>
      </c>
      <c r="M76" s="33">
        <f t="shared" si="131"/>
        <v>0.23568789737052084</v>
      </c>
      <c r="N76" s="53">
        <f t="shared" si="132"/>
        <v>2439.7020207325882</v>
      </c>
      <c r="O76" s="48">
        <f t="shared" si="133"/>
        <v>3982400.8099999996</v>
      </c>
      <c r="P76" s="33">
        <f t="shared" si="134"/>
        <v>6.518677623840427E-2</v>
      </c>
      <c r="Q76" s="53">
        <f t="shared" si="135"/>
        <v>674.77503719191702</v>
      </c>
      <c r="R76" s="48">
        <f t="shared" si="136"/>
        <v>4598266.4200000009</v>
      </c>
      <c r="S76" s="33">
        <f t="shared" si="137"/>
        <v>7.5267703705872921E-2</v>
      </c>
      <c r="T76" s="53">
        <f t="shared" si="138"/>
        <v>779.12684900590011</v>
      </c>
      <c r="U76" s="48">
        <f t="shared" si="139"/>
        <v>160913.86000000004</v>
      </c>
      <c r="V76" s="33">
        <f t="shared" si="140"/>
        <v>2.6339528053375208E-3</v>
      </c>
      <c r="W76" s="53">
        <f t="shared" si="141"/>
        <v>27.265124995340429</v>
      </c>
      <c r="X76" s="48">
        <f t="shared" si="142"/>
        <v>615011.71000000008</v>
      </c>
      <c r="Y76" s="33">
        <f t="shared" si="143"/>
        <v>1.0066950223367493E-2</v>
      </c>
      <c r="Z76" s="51">
        <f t="shared" si="144"/>
        <v>104.20712763181528</v>
      </c>
    </row>
    <row r="77" spans="1:26" x14ac:dyDescent="0.2">
      <c r="A77" s="13"/>
      <c r="B77" s="46" t="s">
        <v>126</v>
      </c>
      <c r="C77" s="46" t="s">
        <v>127</v>
      </c>
      <c r="D77" s="47">
        <f t="shared" si="122"/>
        <v>92.759999999999991</v>
      </c>
      <c r="E77" s="47">
        <f t="shared" si="123"/>
        <v>2151915.87</v>
      </c>
      <c r="F77" s="48">
        <f t="shared" si="124"/>
        <v>829086.48999999987</v>
      </c>
      <c r="G77" s="33">
        <f t="shared" si="125"/>
        <v>0.38527830086591619</v>
      </c>
      <c r="H77" s="53">
        <f t="shared" si="126"/>
        <v>8937.9742345838713</v>
      </c>
      <c r="I77" s="48">
        <f t="shared" si="127"/>
        <v>345957.35</v>
      </c>
      <c r="J77" s="33">
        <f t="shared" si="128"/>
        <v>0.16076713538062246</v>
      </c>
      <c r="K77" s="53">
        <f t="shared" si="129"/>
        <v>3729.5962699439415</v>
      </c>
      <c r="L77" s="48">
        <f t="shared" si="130"/>
        <v>439520.55</v>
      </c>
      <c r="M77" s="33">
        <f t="shared" si="131"/>
        <v>0.20424615856381037</v>
      </c>
      <c r="N77" s="53">
        <f t="shared" si="132"/>
        <v>4738.2551746442432</v>
      </c>
      <c r="O77" s="48">
        <f t="shared" si="133"/>
        <v>258447.43999999997</v>
      </c>
      <c r="P77" s="33">
        <f t="shared" si="134"/>
        <v>0.12010108926795543</v>
      </c>
      <c r="Q77" s="53">
        <f t="shared" si="135"/>
        <v>2786.1949115998277</v>
      </c>
      <c r="R77" s="48">
        <f t="shared" si="136"/>
        <v>251173.38</v>
      </c>
      <c r="S77" s="33">
        <f t="shared" si="137"/>
        <v>0.11672081771486725</v>
      </c>
      <c r="T77" s="53">
        <f t="shared" si="138"/>
        <v>2707.776843467012</v>
      </c>
      <c r="U77" s="48">
        <f t="shared" si="139"/>
        <v>21598.22</v>
      </c>
      <c r="V77" s="33">
        <f t="shared" si="140"/>
        <v>1.0036739958611858E-2</v>
      </c>
      <c r="W77" s="53">
        <f t="shared" si="141"/>
        <v>232.83980163863737</v>
      </c>
      <c r="X77" s="48">
        <f t="shared" si="142"/>
        <v>6132.44</v>
      </c>
      <c r="Y77" s="33">
        <f t="shared" si="143"/>
        <v>2.8497582482162739E-3</v>
      </c>
      <c r="Z77" s="51">
        <f t="shared" si="144"/>
        <v>66.110823630875373</v>
      </c>
    </row>
    <row r="78" spans="1:26" x14ac:dyDescent="0.2">
      <c r="A78" s="13"/>
      <c r="B78" s="46" t="s">
        <v>128</v>
      </c>
      <c r="C78" s="46" t="s">
        <v>129</v>
      </c>
      <c r="D78" s="47">
        <f t="shared" si="122"/>
        <v>269.19999999999993</v>
      </c>
      <c r="E78" s="47">
        <f t="shared" si="123"/>
        <v>4151830.39</v>
      </c>
      <c r="F78" s="48">
        <f t="shared" si="124"/>
        <v>1433311.19</v>
      </c>
      <c r="G78" s="33">
        <f t="shared" si="125"/>
        <v>0.34522392664503809</v>
      </c>
      <c r="H78" s="53">
        <f t="shared" si="126"/>
        <v>5324.3357726597333</v>
      </c>
      <c r="I78" s="48">
        <f t="shared" si="127"/>
        <v>643424.13</v>
      </c>
      <c r="J78" s="33">
        <f t="shared" si="128"/>
        <v>0.15497360671325497</v>
      </c>
      <c r="K78" s="53">
        <f t="shared" si="129"/>
        <v>2390.1342124814269</v>
      </c>
      <c r="L78" s="48">
        <f t="shared" si="130"/>
        <v>795825.6599999998</v>
      </c>
      <c r="M78" s="33">
        <f t="shared" si="131"/>
        <v>0.19168067701339789</v>
      </c>
      <c r="N78" s="53">
        <f t="shared" si="132"/>
        <v>2956.2617384843984</v>
      </c>
      <c r="O78" s="48">
        <f t="shared" si="133"/>
        <v>299069.26999999996</v>
      </c>
      <c r="P78" s="33">
        <f t="shared" si="134"/>
        <v>7.2033113568495261E-2</v>
      </c>
      <c r="Q78" s="53">
        <f t="shared" si="135"/>
        <v>1110.9556835066867</v>
      </c>
      <c r="R78" s="48">
        <f t="shared" si="136"/>
        <v>947636.00999999978</v>
      </c>
      <c r="S78" s="33">
        <f t="shared" si="137"/>
        <v>0.22824535710380975</v>
      </c>
      <c r="T78" s="53">
        <f t="shared" si="138"/>
        <v>3520.1932020802378</v>
      </c>
      <c r="U78" s="48">
        <f t="shared" si="139"/>
        <v>32564.129999999997</v>
      </c>
      <c r="V78" s="33">
        <f t="shared" si="140"/>
        <v>7.8433189560038839E-3</v>
      </c>
      <c r="W78" s="53">
        <f t="shared" si="141"/>
        <v>120.96630757800894</v>
      </c>
      <c r="X78" s="48">
        <f t="shared" si="142"/>
        <v>0</v>
      </c>
      <c r="Y78" s="33"/>
      <c r="Z78" s="51"/>
    </row>
    <row r="79" spans="1:26" s="61" customFormat="1" x14ac:dyDescent="0.2">
      <c r="A79" s="54"/>
      <c r="B79" s="22"/>
      <c r="C79" s="22" t="s">
        <v>35</v>
      </c>
      <c r="D79" s="55">
        <f>SUM(D73:D78)</f>
        <v>7320.57</v>
      </c>
      <c r="E79" s="56">
        <f>SUM(E73:E78)</f>
        <v>80874556.800000012</v>
      </c>
      <c r="F79" s="63">
        <f>SUM(F73:F78)</f>
        <v>33628011.159999989</v>
      </c>
      <c r="G79" s="58">
        <f>F79/E79</f>
        <v>0.41580458045860952</v>
      </c>
      <c r="H79" s="59">
        <f>F79/D79</f>
        <v>4593.6328947062848</v>
      </c>
      <c r="I79" s="63">
        <f>SUM(I73:I78)</f>
        <v>13955013.190000001</v>
      </c>
      <c r="J79" s="58">
        <f>I79/E79</f>
        <v>0.17255134052246204</v>
      </c>
      <c r="K79" s="59">
        <f>I79/D79</f>
        <v>1906.2741275611054</v>
      </c>
      <c r="L79" s="63">
        <f>SUM(L73:L78)</f>
        <v>18530781.080000002</v>
      </c>
      <c r="M79" s="58">
        <f>L79/E79</f>
        <v>0.22912992433239521</v>
      </c>
      <c r="N79" s="59">
        <f>L79/D79</f>
        <v>2531.3303581551713</v>
      </c>
      <c r="O79" s="63">
        <f>SUM(O73:O78)</f>
        <v>5619043.6299999999</v>
      </c>
      <c r="P79" s="58">
        <f>O79/E79</f>
        <v>6.9478509092738533E-2</v>
      </c>
      <c r="Q79" s="59">
        <f>O79/D79</f>
        <v>767.56914147395628</v>
      </c>
      <c r="R79" s="63">
        <f>SUM(R73:R78)</f>
        <v>8103262.21</v>
      </c>
      <c r="S79" s="58">
        <f>R79/E79</f>
        <v>0.10019544502777415</v>
      </c>
      <c r="T79" s="59">
        <f>R79/D79</f>
        <v>1106.9168398089221</v>
      </c>
      <c r="U79" s="63">
        <f>SUM(U73:U78)</f>
        <v>354508.03</v>
      </c>
      <c r="V79" s="58">
        <f>U79/E79</f>
        <v>4.3834308839142844E-3</v>
      </c>
      <c r="W79" s="59">
        <f>U79/D79</f>
        <v>48.426287843706163</v>
      </c>
      <c r="X79" s="63">
        <f>SUM(X73:X78)</f>
        <v>683937.5</v>
      </c>
      <c r="Y79" s="58">
        <f>X79/E79</f>
        <v>8.456769682106003E-3</v>
      </c>
      <c r="Z79" s="60">
        <f>X79/D79</f>
        <v>93.426809660996341</v>
      </c>
    </row>
    <row r="80" spans="1:26" x14ac:dyDescent="0.2">
      <c r="A80" s="31"/>
      <c r="B80" s="32"/>
      <c r="C80" s="32"/>
      <c r="D80" s="27" t="s">
        <v>17</v>
      </c>
      <c r="E80" s="27" t="s">
        <v>17</v>
      </c>
      <c r="Z80" s="42"/>
    </row>
    <row r="81" spans="1:26" x14ac:dyDescent="0.2">
      <c r="A81" s="54" t="s">
        <v>130</v>
      </c>
      <c r="B81" s="46"/>
      <c r="C81" s="22"/>
      <c r="D81" s="47"/>
      <c r="E81" s="62"/>
      <c r="M81" s="33"/>
      <c r="Z81" s="42"/>
    </row>
    <row r="82" spans="1:26" x14ac:dyDescent="0.2">
      <c r="A82" s="13"/>
      <c r="B82" s="46" t="s">
        <v>131</v>
      </c>
      <c r="C82" s="46" t="s">
        <v>132</v>
      </c>
      <c r="D82" s="47">
        <f>VLOOKUP($B82,enroll1516,3,FALSE)</f>
        <v>27.150000000000002</v>
      </c>
      <c r="E82" s="47">
        <f>VLOOKUP($B82,enroll1516,4,FALSE)</f>
        <v>1024800.67</v>
      </c>
      <c r="F82" s="48">
        <f>VLOOKUP($B82,object1516,4,FALSE)</f>
        <v>217827.49</v>
      </c>
      <c r="G82" s="33">
        <f t="shared" ref="G82:G87" si="145">F82/E82</f>
        <v>0.21255595978484282</v>
      </c>
      <c r="H82" s="53">
        <f t="shared" ref="H82:H87" si="146">F82/D82</f>
        <v>8023.1119705340689</v>
      </c>
      <c r="I82" s="48">
        <f>VLOOKUP($B82,object1516,5,FALSE)</f>
        <v>176698.16</v>
      </c>
      <c r="J82" s="33">
        <f t="shared" ref="J82:J87" si="147">I82/E82</f>
        <v>0.17242197938844048</v>
      </c>
      <c r="K82" s="53">
        <f t="shared" ref="K82:K87" si="148">I82/D82</f>
        <v>6508.2195211786366</v>
      </c>
      <c r="L82" s="48">
        <f>VLOOKUP($B82,object1516,6,FALSE)</f>
        <v>180455.67999999996</v>
      </c>
      <c r="M82" s="33">
        <f t="shared" ref="M82:M87" si="149">L82/E82</f>
        <v>0.17608856559393152</v>
      </c>
      <c r="N82" s="53">
        <f t="shared" ref="N82:N87" si="150">L82/D82</f>
        <v>6646.6180478821343</v>
      </c>
      <c r="O82" s="48">
        <f>VLOOKUP($B82,object1516,7,FALSE)</f>
        <v>57028.11</v>
      </c>
      <c r="P82" s="33">
        <f t="shared" ref="P82:P87" si="151">O82/E82</f>
        <v>5.5648002259795555E-2</v>
      </c>
      <c r="Q82" s="53">
        <f t="shared" ref="Q82:Q87" si="152">O82/D82</f>
        <v>2100.4828729281767</v>
      </c>
      <c r="R82" s="48">
        <f>VLOOKUP($B82,object1516,8,FALSE)</f>
        <v>386633.56000000006</v>
      </c>
      <c r="S82" s="33">
        <f t="shared" ref="S82:S87" si="153">R82/E82</f>
        <v>0.37727684155397756</v>
      </c>
      <c r="T82" s="53">
        <f t="shared" ref="T82:T87" si="154">R82/D82</f>
        <v>14240.646777163905</v>
      </c>
      <c r="U82" s="48">
        <f>VLOOKUP($B82,object1516,9,FALSE)</f>
        <v>6157.67</v>
      </c>
      <c r="V82" s="33">
        <f t="shared" ref="V82:V87" si="155">U82/E82</f>
        <v>6.0086514190120502E-3</v>
      </c>
      <c r="W82" s="53">
        <f t="shared" ref="W82:W87" si="156">U82/D82</f>
        <v>226.80184162062613</v>
      </c>
      <c r="X82" s="48">
        <f>VLOOKUP($B82,object1516,10,FALSE)</f>
        <v>0</v>
      </c>
      <c r="Y82" s="33"/>
      <c r="Z82" s="51"/>
    </row>
    <row r="83" spans="1:26" x14ac:dyDescent="0.2">
      <c r="A83" s="13"/>
      <c r="B83" s="46" t="s">
        <v>133</v>
      </c>
      <c r="C83" s="46" t="s">
        <v>134</v>
      </c>
      <c r="D83" s="47">
        <f>VLOOKUP($B83,enroll1516,3,FALSE)</f>
        <v>171.35999999999999</v>
      </c>
      <c r="E83" s="47">
        <f>VLOOKUP($B83,enroll1516,4,FALSE)</f>
        <v>2915334.97</v>
      </c>
      <c r="F83" s="48">
        <f>VLOOKUP($B83,object1516,4,FALSE)</f>
        <v>1128294.2299999997</v>
      </c>
      <c r="G83" s="33">
        <f t="shared" si="145"/>
        <v>0.38702044245708056</v>
      </c>
      <c r="H83" s="53">
        <f t="shared" si="146"/>
        <v>6584.3500816993455</v>
      </c>
      <c r="I83" s="48">
        <f>VLOOKUP($B83,object1516,5,FALSE)</f>
        <v>495214.57</v>
      </c>
      <c r="J83" s="33">
        <f t="shared" si="147"/>
        <v>0.16986541001152947</v>
      </c>
      <c r="K83" s="53">
        <f t="shared" si="148"/>
        <v>2889.9076213818862</v>
      </c>
      <c r="L83" s="48">
        <f>VLOOKUP($B83,object1516,6,FALSE)</f>
        <v>643453.70000000007</v>
      </c>
      <c r="M83" s="33">
        <f t="shared" si="149"/>
        <v>0.22071347087775647</v>
      </c>
      <c r="N83" s="53">
        <f t="shared" si="150"/>
        <v>3754.9819094304394</v>
      </c>
      <c r="O83" s="48">
        <f>VLOOKUP($B83,object1516,7,FALSE)</f>
        <v>202330.30000000002</v>
      </c>
      <c r="P83" s="33">
        <f t="shared" si="151"/>
        <v>6.9402076290396228E-2</v>
      </c>
      <c r="Q83" s="53">
        <f t="shared" si="152"/>
        <v>1180.7323762838471</v>
      </c>
      <c r="R83" s="48">
        <f>VLOOKUP($B83,object1516,8,FALSE)</f>
        <v>434285.89</v>
      </c>
      <c r="S83" s="33">
        <f t="shared" si="153"/>
        <v>0.14896603459601762</v>
      </c>
      <c r="T83" s="53">
        <f t="shared" si="154"/>
        <v>2534.3480975723628</v>
      </c>
      <c r="U83" s="48">
        <f>VLOOKUP($B83,object1516,9,FALSE)</f>
        <v>11756.279999999999</v>
      </c>
      <c r="V83" s="33">
        <f t="shared" si="155"/>
        <v>4.032565767219538E-3</v>
      </c>
      <c r="W83" s="53">
        <f t="shared" si="156"/>
        <v>68.605742296918763</v>
      </c>
      <c r="X83" s="48">
        <f>VLOOKUP($B83,object1516,10,FALSE)</f>
        <v>0</v>
      </c>
      <c r="Y83" s="33"/>
      <c r="Z83" s="51"/>
    </row>
    <row r="84" spans="1:26" x14ac:dyDescent="0.2">
      <c r="A84" s="13"/>
      <c r="B84" s="46" t="s">
        <v>135</v>
      </c>
      <c r="C84" s="46" t="s">
        <v>136</v>
      </c>
      <c r="D84" s="47">
        <f>VLOOKUP($B84,enroll1516,3,FALSE)</f>
        <v>71.94</v>
      </c>
      <c r="E84" s="47">
        <f>VLOOKUP($B84,enroll1516,4,FALSE)</f>
        <v>1101738.3799999999</v>
      </c>
      <c r="F84" s="48">
        <f>VLOOKUP($B84,object1516,4,FALSE)</f>
        <v>316213.37</v>
      </c>
      <c r="G84" s="33">
        <f t="shared" si="145"/>
        <v>0.28701312012022312</v>
      </c>
      <c r="H84" s="53">
        <f t="shared" si="146"/>
        <v>4395.5152905198775</v>
      </c>
      <c r="I84" s="48">
        <f>VLOOKUP($B84,object1516,5,FALSE)</f>
        <v>187359.76</v>
      </c>
      <c r="J84" s="33">
        <f t="shared" si="147"/>
        <v>0.17005830367822897</v>
      </c>
      <c r="K84" s="53">
        <f t="shared" si="148"/>
        <v>2604.3892132332503</v>
      </c>
      <c r="L84" s="48">
        <f>VLOOKUP($B84,object1516,6,FALSE)</f>
        <v>161634.92000000001</v>
      </c>
      <c r="M84" s="33">
        <f t="shared" si="149"/>
        <v>0.14670898548528374</v>
      </c>
      <c r="N84" s="53">
        <f t="shared" si="150"/>
        <v>2246.8017792604951</v>
      </c>
      <c r="O84" s="48">
        <f>VLOOKUP($B84,object1516,7,FALSE)</f>
        <v>75188.099999999991</v>
      </c>
      <c r="P84" s="33">
        <f t="shared" si="151"/>
        <v>6.8244967557543015E-2</v>
      </c>
      <c r="Q84" s="53">
        <f t="shared" si="152"/>
        <v>1045.1501251042534</v>
      </c>
      <c r="R84" s="48">
        <f>VLOOKUP($B84,object1516,8,FALSE)</f>
        <v>357163.37000000005</v>
      </c>
      <c r="S84" s="33">
        <f t="shared" si="153"/>
        <v>0.32418165372436247</v>
      </c>
      <c r="T84" s="53">
        <f t="shared" si="154"/>
        <v>4964.7396441479023</v>
      </c>
      <c r="U84" s="48">
        <f>VLOOKUP($B84,object1516,9,FALSE)</f>
        <v>4178.8600000000006</v>
      </c>
      <c r="V84" s="33">
        <f t="shared" si="155"/>
        <v>3.7929694343588186E-3</v>
      </c>
      <c r="W84" s="53">
        <f t="shared" si="156"/>
        <v>58.08812899638589</v>
      </c>
      <c r="X84" s="48">
        <f>VLOOKUP($B84,object1516,10,FALSE)</f>
        <v>0</v>
      </c>
      <c r="Y84" s="33"/>
      <c r="Z84" s="51"/>
    </row>
    <row r="85" spans="1:26" x14ac:dyDescent="0.2">
      <c r="A85" s="13"/>
      <c r="B85" s="46" t="s">
        <v>137</v>
      </c>
      <c r="C85" s="46" t="s">
        <v>138</v>
      </c>
      <c r="D85" s="47">
        <f>VLOOKUP($B85,enroll1516,3,FALSE)</f>
        <v>214.88000000000002</v>
      </c>
      <c r="E85" s="47">
        <f>VLOOKUP($B85,enroll1516,4,FALSE)</f>
        <v>4150423.72</v>
      </c>
      <c r="F85" s="48">
        <f>VLOOKUP($B85,object1516,4,FALSE)</f>
        <v>1311192.0399999998</v>
      </c>
      <c r="G85" s="33">
        <f t="shared" si="145"/>
        <v>0.3159176335856137</v>
      </c>
      <c r="H85" s="53">
        <f t="shared" si="146"/>
        <v>6101.9733804914358</v>
      </c>
      <c r="I85" s="48">
        <f>VLOOKUP($B85,object1516,5,FALSE)</f>
        <v>733498.09000000008</v>
      </c>
      <c r="J85" s="33">
        <f t="shared" si="147"/>
        <v>0.17672848351975012</v>
      </c>
      <c r="K85" s="53">
        <f t="shared" si="148"/>
        <v>3413.5242460908412</v>
      </c>
      <c r="L85" s="48">
        <f>VLOOKUP($B85,object1516,6,FALSE)</f>
        <v>818994.07000000007</v>
      </c>
      <c r="M85" s="33">
        <f t="shared" si="149"/>
        <v>0.19732782126640314</v>
      </c>
      <c r="N85" s="53">
        <f t="shared" si="150"/>
        <v>3811.4020383469842</v>
      </c>
      <c r="O85" s="48">
        <f>VLOOKUP($B85,object1516,7,FALSE)</f>
        <v>514216.92</v>
      </c>
      <c r="P85" s="33">
        <f t="shared" si="151"/>
        <v>0.12389504173323296</v>
      </c>
      <c r="Q85" s="53">
        <f t="shared" si="152"/>
        <v>2393.0422561429632</v>
      </c>
      <c r="R85" s="48">
        <f>VLOOKUP($B85,object1516,8,FALSE)</f>
        <v>703961.3</v>
      </c>
      <c r="S85" s="33">
        <f t="shared" si="153"/>
        <v>0.16961191133516362</v>
      </c>
      <c r="T85" s="53">
        <f t="shared" si="154"/>
        <v>3276.067107222636</v>
      </c>
      <c r="U85" s="48">
        <f>VLOOKUP($B85,object1516,9,FALSE)</f>
        <v>23042.799999999999</v>
      </c>
      <c r="V85" s="33">
        <f t="shared" si="155"/>
        <v>5.5519150704930915E-3</v>
      </c>
      <c r="W85" s="53">
        <f t="shared" si="156"/>
        <v>107.23566641846611</v>
      </c>
      <c r="X85" s="48">
        <f>VLOOKUP($B85,object1516,10,FALSE)</f>
        <v>45518.5</v>
      </c>
      <c r="Y85" s="33">
        <f t="shared" ref="Y85:Y87" si="157">X85/E85</f>
        <v>1.09671934893433E-2</v>
      </c>
      <c r="Z85" s="51">
        <f t="shared" ref="Z85:Z87" si="158">X85/D85</f>
        <v>211.83218540580788</v>
      </c>
    </row>
    <row r="86" spans="1:26" x14ac:dyDescent="0.2">
      <c r="A86" s="13"/>
      <c r="B86" s="46" t="s">
        <v>139</v>
      </c>
      <c r="C86" s="46" t="s">
        <v>140</v>
      </c>
      <c r="D86" s="47">
        <f>VLOOKUP($B86,enroll1516,3,FALSE)</f>
        <v>335.04</v>
      </c>
      <c r="E86" s="47">
        <f>VLOOKUP($B86,enroll1516,4,FALSE)</f>
        <v>4338515.66</v>
      </c>
      <c r="F86" s="48">
        <f>VLOOKUP($B86,object1516,4,FALSE)</f>
        <v>1685442.7300000002</v>
      </c>
      <c r="G86" s="33">
        <f t="shared" si="145"/>
        <v>0.38848372625212563</v>
      </c>
      <c r="H86" s="53">
        <f t="shared" si="146"/>
        <v>5030.5716630850047</v>
      </c>
      <c r="I86" s="48">
        <f>VLOOKUP($B86,object1516,5,FALSE)</f>
        <v>726660.77999999991</v>
      </c>
      <c r="J86" s="33">
        <f t="shared" si="147"/>
        <v>0.16749064356264184</v>
      </c>
      <c r="K86" s="53">
        <f t="shared" si="148"/>
        <v>2168.8776862464179</v>
      </c>
      <c r="L86" s="48">
        <f>VLOOKUP($B86,object1516,6,FALSE)</f>
        <v>898374.98</v>
      </c>
      <c r="M86" s="33">
        <f t="shared" si="149"/>
        <v>0.20706966400577656</v>
      </c>
      <c r="N86" s="53">
        <f t="shared" si="150"/>
        <v>2681.396191499522</v>
      </c>
      <c r="O86" s="48">
        <f>VLOOKUP($B86,object1516,7,FALSE)</f>
        <v>300490.86</v>
      </c>
      <c r="P86" s="33">
        <f t="shared" si="151"/>
        <v>6.9261213638214678E-2</v>
      </c>
      <c r="Q86" s="53">
        <f t="shared" si="152"/>
        <v>896.88055157593112</v>
      </c>
      <c r="R86" s="48">
        <f>VLOOKUP($B86,object1516,8,FALSE)</f>
        <v>675626.75000000012</v>
      </c>
      <c r="S86" s="33">
        <f t="shared" si="153"/>
        <v>0.15572762736092097</v>
      </c>
      <c r="T86" s="53">
        <f t="shared" si="154"/>
        <v>2016.5554859121301</v>
      </c>
      <c r="U86" s="48">
        <f>VLOOKUP($B86,object1516,9,FALSE)</f>
        <v>24236.32</v>
      </c>
      <c r="V86" s="33">
        <f t="shared" si="155"/>
        <v>5.5863161272996301E-3</v>
      </c>
      <c r="W86" s="53">
        <f t="shared" si="156"/>
        <v>72.338586437440298</v>
      </c>
      <c r="X86" s="48">
        <f>VLOOKUP($B86,object1516,10,FALSE)</f>
        <v>27683.24</v>
      </c>
      <c r="Y86" s="33">
        <f t="shared" si="157"/>
        <v>6.3808090530206828E-3</v>
      </c>
      <c r="Z86" s="51">
        <f t="shared" si="158"/>
        <v>82.626671442215851</v>
      </c>
    </row>
    <row r="87" spans="1:26" s="61" customFormat="1" x14ac:dyDescent="0.2">
      <c r="A87" s="54"/>
      <c r="B87" s="22"/>
      <c r="C87" s="22" t="s">
        <v>35</v>
      </c>
      <c r="D87" s="55">
        <f>SUM(D82:D86)</f>
        <v>820.37000000000012</v>
      </c>
      <c r="E87" s="56">
        <f>SUM(E82:E86)</f>
        <v>13530813.4</v>
      </c>
      <c r="F87" s="63">
        <f>SUM(F82:F86)</f>
        <v>4658969.8600000003</v>
      </c>
      <c r="G87" s="58">
        <f t="shared" si="145"/>
        <v>0.34432297026577874</v>
      </c>
      <c r="H87" s="59">
        <f t="shared" si="146"/>
        <v>5679.1080366176229</v>
      </c>
      <c r="I87" s="63">
        <f>SUM(I82:I86)</f>
        <v>2319431.36</v>
      </c>
      <c r="J87" s="58">
        <f t="shared" si="147"/>
        <v>0.17141847215186634</v>
      </c>
      <c r="K87" s="59">
        <f t="shared" si="148"/>
        <v>2827.2990967490273</v>
      </c>
      <c r="L87" s="63">
        <f>SUM(L82:L86)</f>
        <v>2702913.35</v>
      </c>
      <c r="M87" s="58">
        <f t="shared" si="149"/>
        <v>0.19975985700903984</v>
      </c>
      <c r="N87" s="59">
        <f t="shared" si="150"/>
        <v>3294.7491375842606</v>
      </c>
      <c r="O87" s="63">
        <f>SUM(O82:O86)</f>
        <v>1149254.29</v>
      </c>
      <c r="P87" s="58">
        <f t="shared" si="151"/>
        <v>8.493608300000649E-2</v>
      </c>
      <c r="Q87" s="59">
        <f t="shared" si="152"/>
        <v>1400.8975096602751</v>
      </c>
      <c r="R87" s="63">
        <f>SUM(R82:R86)</f>
        <v>2557670.87</v>
      </c>
      <c r="S87" s="58">
        <f t="shared" si="153"/>
        <v>0.18902565532386989</v>
      </c>
      <c r="T87" s="59">
        <f t="shared" si="154"/>
        <v>3117.7040481733848</v>
      </c>
      <c r="U87" s="63">
        <f>SUM(U82:U86)</f>
        <v>69371.929999999993</v>
      </c>
      <c r="V87" s="58">
        <f t="shared" si="155"/>
        <v>5.1269593297325342E-3</v>
      </c>
      <c r="W87" s="59">
        <f t="shared" si="156"/>
        <v>84.561758718626933</v>
      </c>
      <c r="X87" s="59">
        <f>SUM(X82:X86)</f>
        <v>73201.740000000005</v>
      </c>
      <c r="Y87" s="58">
        <f t="shared" si="157"/>
        <v>5.4100029197062171E-3</v>
      </c>
      <c r="Z87" s="60">
        <f t="shared" si="158"/>
        <v>89.230152248375731</v>
      </c>
    </row>
    <row r="88" spans="1:26" x14ac:dyDescent="0.2">
      <c r="A88" s="54" t="s">
        <v>141</v>
      </c>
      <c r="B88" s="46"/>
      <c r="C88" s="22"/>
      <c r="D88" s="47"/>
      <c r="E88" s="62"/>
      <c r="M88" s="33"/>
      <c r="Z88" s="42"/>
    </row>
    <row r="89" spans="1:26" x14ac:dyDescent="0.2">
      <c r="A89" s="13"/>
      <c r="B89" s="46" t="s">
        <v>142</v>
      </c>
      <c r="C89" s="46" t="s">
        <v>143</v>
      </c>
      <c r="D89" s="47">
        <f>VLOOKUP($B89,enroll1516,3,FALSE)</f>
        <v>17375.98</v>
      </c>
      <c r="E89" s="47">
        <f>VLOOKUP($B89,enroll1516,4,FALSE)</f>
        <v>198673274.74000001</v>
      </c>
      <c r="F89" s="48">
        <f>VLOOKUP($B89,object1516,4,FALSE)</f>
        <v>83783759.329999998</v>
      </c>
      <c r="G89" s="33">
        <f>F89/E89</f>
        <v>0.42171630502213364</v>
      </c>
      <c r="H89" s="53">
        <f>F89/D89</f>
        <v>4821.8149036773757</v>
      </c>
      <c r="I89" s="48">
        <f>VLOOKUP($B89,object1516,5,FALSE)</f>
        <v>28069261.849999994</v>
      </c>
      <c r="J89" s="33">
        <f>I89/E89</f>
        <v>0.14128353139964955</v>
      </c>
      <c r="K89" s="53">
        <f>I89/D89</f>
        <v>1615.4059713466518</v>
      </c>
      <c r="L89" s="48">
        <f>VLOOKUP($B89,object1516,6,FALSE)</f>
        <v>46471324.560000017</v>
      </c>
      <c r="M89" s="33">
        <f>L89/E89</f>
        <v>0.233908282937482</v>
      </c>
      <c r="N89" s="53">
        <f>L89/D89</f>
        <v>2674.4577606558028</v>
      </c>
      <c r="O89" s="48">
        <f>VLOOKUP($B89,object1516,7,FALSE)</f>
        <v>22789956.699999999</v>
      </c>
      <c r="P89" s="33">
        <f>O89/E89</f>
        <v>0.11471073162620785</v>
      </c>
      <c r="Q89" s="53">
        <f>O89/D89</f>
        <v>1311.5782073874395</v>
      </c>
      <c r="R89" s="48">
        <f>VLOOKUP($B89,object1516,8,FALSE)</f>
        <v>15957347.520000005</v>
      </c>
      <c r="S89" s="33">
        <f>R89/E89</f>
        <v>8.0319547462451041E-2</v>
      </c>
      <c r="T89" s="53">
        <f>R89/D89</f>
        <v>918.35669239950812</v>
      </c>
      <c r="U89" s="48">
        <f>VLOOKUP($B89,object1516,9,FALSE)</f>
        <v>930384.91000000015</v>
      </c>
      <c r="V89" s="33">
        <f>U89/E89</f>
        <v>4.6829897539947306E-3</v>
      </c>
      <c r="W89" s="53">
        <f>U89/D89</f>
        <v>53.54431289630859</v>
      </c>
      <c r="X89" s="48">
        <f>VLOOKUP($B89,object1516,10,FALSE)</f>
        <v>671239.87</v>
      </c>
      <c r="Y89" s="33">
        <f t="shared" ref="Y89:Y92" si="159">X89/E89</f>
        <v>3.3786117980812418E-3</v>
      </c>
      <c r="Z89" s="51">
        <f t="shared" ref="Z89:Z92" si="160">X89/D89</f>
        <v>38.630331641726109</v>
      </c>
    </row>
    <row r="90" spans="1:26" x14ac:dyDescent="0.2">
      <c r="A90" s="13"/>
      <c r="B90" s="46" t="s">
        <v>144</v>
      </c>
      <c r="C90" s="46" t="s">
        <v>145</v>
      </c>
      <c r="D90" s="47">
        <f>VLOOKUP($B90,enroll1516,3,FALSE)</f>
        <v>2078.27</v>
      </c>
      <c r="E90" s="47">
        <f>VLOOKUP($B90,enroll1516,4,FALSE)</f>
        <v>23332503.010000002</v>
      </c>
      <c r="F90" s="48">
        <f>VLOOKUP($B90,object1516,4,FALSE)</f>
        <v>9494769.2599999979</v>
      </c>
      <c r="G90" s="33">
        <f>F90/E90</f>
        <v>0.40693316340431479</v>
      </c>
      <c r="H90" s="53">
        <f>F90/D90</f>
        <v>4568.5927526259811</v>
      </c>
      <c r="I90" s="48">
        <f>VLOOKUP($B90,object1516,5,FALSE)</f>
        <v>4155947.5099999993</v>
      </c>
      <c r="J90" s="33">
        <f>I90/E90</f>
        <v>0.17811837453610593</v>
      </c>
      <c r="K90" s="53">
        <f>I90/D90</f>
        <v>1999.7149119219348</v>
      </c>
      <c r="L90" s="48">
        <f>VLOOKUP($B90,object1516,6,FALSE)</f>
        <v>5687509.2400000012</v>
      </c>
      <c r="M90" s="33">
        <f>L90/E90</f>
        <v>0.24375907023615984</v>
      </c>
      <c r="N90" s="53">
        <f>L90/D90</f>
        <v>2736.655602977477</v>
      </c>
      <c r="O90" s="48">
        <f>VLOOKUP($B90,object1516,7,FALSE)</f>
        <v>1450166.0100000002</v>
      </c>
      <c r="P90" s="33">
        <f>O90/E90</f>
        <v>6.2152183560352625E-2</v>
      </c>
      <c r="Q90" s="53">
        <f>O90/D90</f>
        <v>697.7755585174209</v>
      </c>
      <c r="R90" s="48">
        <f>VLOOKUP($B90,object1516,8,FALSE)</f>
        <v>2006276.1400000004</v>
      </c>
      <c r="S90" s="33">
        <f>R90/E90</f>
        <v>8.5986322990728295E-2</v>
      </c>
      <c r="T90" s="53">
        <f>R90/D90</f>
        <v>965.35875511844006</v>
      </c>
      <c r="U90" s="48">
        <f>VLOOKUP($B90,object1516,9,FALSE)</f>
        <v>123132.34999999995</v>
      </c>
      <c r="V90" s="33">
        <f>U90/E90</f>
        <v>5.2772885081050691E-3</v>
      </c>
      <c r="W90" s="53">
        <f>U90/D90</f>
        <v>59.247523180337467</v>
      </c>
      <c r="X90" s="48">
        <f>VLOOKUP($B90,object1516,10,FALSE)</f>
        <v>414702.5</v>
      </c>
      <c r="Y90" s="33">
        <f t="shared" si="159"/>
        <v>1.7773596764233311E-2</v>
      </c>
      <c r="Z90" s="51">
        <f t="shared" si="160"/>
        <v>199.5421672833655</v>
      </c>
    </row>
    <row r="91" spans="1:26" x14ac:dyDescent="0.2">
      <c r="A91" s="13"/>
      <c r="B91" s="46" t="s">
        <v>146</v>
      </c>
      <c r="C91" s="46" t="s">
        <v>147</v>
      </c>
      <c r="D91" s="47">
        <f>VLOOKUP($B91,enroll1516,3,FALSE)</f>
        <v>8.85</v>
      </c>
      <c r="E91" s="47">
        <f>VLOOKUP($B91,enroll1516,4,FALSE)</f>
        <v>361492.96</v>
      </c>
      <c r="F91" s="48">
        <f>VLOOKUP($B91,object1516,4,FALSE)</f>
        <v>110562.15000000001</v>
      </c>
      <c r="G91" s="33">
        <f>F91/E91</f>
        <v>0.30584869481275651</v>
      </c>
      <c r="H91" s="53">
        <f>F91/D91</f>
        <v>12492.898305084747</v>
      </c>
      <c r="I91" s="48">
        <f>VLOOKUP($B91,object1516,5,FALSE)</f>
        <v>78445.98</v>
      </c>
      <c r="J91" s="33">
        <f>I91/E91</f>
        <v>0.21700555385642917</v>
      </c>
      <c r="K91" s="53">
        <f>I91/D91</f>
        <v>8863.952542372881</v>
      </c>
      <c r="L91" s="48">
        <f>VLOOKUP($B91,object1516,6,FALSE)</f>
        <v>93810.18</v>
      </c>
      <c r="M91" s="33">
        <f>L91/E91</f>
        <v>0.25950762637258545</v>
      </c>
      <c r="N91" s="53">
        <f>L91/D91</f>
        <v>10600.020338983051</v>
      </c>
      <c r="O91" s="48">
        <f>VLOOKUP($B91,object1516,7,FALSE)</f>
        <v>19680.29</v>
      </c>
      <c r="P91" s="33">
        <f>O91/E91</f>
        <v>5.4441696457933786E-2</v>
      </c>
      <c r="Q91" s="53">
        <f>O91/D91</f>
        <v>2223.7615819209041</v>
      </c>
      <c r="R91" s="48">
        <f>VLOOKUP($B91,object1516,8,FALSE)</f>
        <v>57401.039999999994</v>
      </c>
      <c r="S91" s="33">
        <f>R91/E91</f>
        <v>0.15878881845997772</v>
      </c>
      <c r="T91" s="53">
        <f>R91/D91</f>
        <v>6485.9932203389826</v>
      </c>
      <c r="U91" s="48">
        <f>VLOOKUP($B91,object1516,9,FALSE)</f>
        <v>1442.3700000000001</v>
      </c>
      <c r="V91" s="33">
        <f>U91/E91</f>
        <v>3.9900362098337959E-3</v>
      </c>
      <c r="W91" s="53">
        <f>U91/D91</f>
        <v>162.97966101694917</v>
      </c>
      <c r="X91" s="48">
        <f>VLOOKUP($B91,object1516,10,FALSE)</f>
        <v>150.94999999999999</v>
      </c>
      <c r="Y91" s="33">
        <f t="shared" si="159"/>
        <v>4.1757383048344836E-4</v>
      </c>
      <c r="Z91" s="51">
        <f t="shared" si="160"/>
        <v>17.056497175141242</v>
      </c>
    </row>
    <row r="92" spans="1:26" x14ac:dyDescent="0.2">
      <c r="A92" s="13"/>
      <c r="B92" s="46" t="s">
        <v>148</v>
      </c>
      <c r="C92" s="46" t="s">
        <v>149</v>
      </c>
      <c r="D92" s="47">
        <f>VLOOKUP($B92,enroll1516,3,FALSE)</f>
        <v>46.999999999999993</v>
      </c>
      <c r="E92" s="47">
        <f>VLOOKUP($B92,enroll1516,4,FALSE)</f>
        <v>1985239.7</v>
      </c>
      <c r="F92" s="48">
        <f>VLOOKUP($B92,object1516,4,FALSE)</f>
        <v>781526.78</v>
      </c>
      <c r="G92" s="33">
        <f>F92/E92</f>
        <v>0.39366872423516419</v>
      </c>
      <c r="H92" s="53">
        <f>F92/D92</f>
        <v>16628.229361702131</v>
      </c>
      <c r="I92" s="48">
        <f>VLOOKUP($B92,object1516,5,FALSE)</f>
        <v>334541.77</v>
      </c>
      <c r="J92" s="33">
        <f>I92/E92</f>
        <v>0.16851454763875617</v>
      </c>
      <c r="K92" s="53">
        <f>I92/D92</f>
        <v>7117.9100000000017</v>
      </c>
      <c r="L92" s="48">
        <f>VLOOKUP($B92,object1516,6,FALSE)</f>
        <v>411910.27999999997</v>
      </c>
      <c r="M92" s="33">
        <f>L92/E92</f>
        <v>0.20748642090927358</v>
      </c>
      <c r="N92" s="53">
        <f>L92/D92</f>
        <v>8764.0485106382985</v>
      </c>
      <c r="O92" s="48">
        <f>VLOOKUP($B92,object1516,7,FALSE)</f>
        <v>120027.87999999999</v>
      </c>
      <c r="P92" s="33">
        <f>O92/E92</f>
        <v>6.0460144938669115E-2</v>
      </c>
      <c r="Q92" s="53">
        <f>O92/D92</f>
        <v>2553.784680851064</v>
      </c>
      <c r="R92" s="48">
        <f>VLOOKUP($B92,object1516,8,FALSE)</f>
        <v>242021.34000000003</v>
      </c>
      <c r="S92" s="33">
        <f>R92/E92</f>
        <v>0.12191038694219143</v>
      </c>
      <c r="T92" s="53">
        <f>R92/D92</f>
        <v>5149.3902127659585</v>
      </c>
      <c r="U92" s="48">
        <f>VLOOKUP($B92,object1516,9,FALSE)</f>
        <v>6449.619999999999</v>
      </c>
      <c r="V92" s="33">
        <f>U92/E92</f>
        <v>3.2487865319235755E-3</v>
      </c>
      <c r="W92" s="53">
        <f>U92/D92</f>
        <v>137.22595744680851</v>
      </c>
      <c r="X92" s="48">
        <f>VLOOKUP($B92,object1516,10,FALSE)</f>
        <v>88762.03</v>
      </c>
      <c r="Y92" s="33">
        <f t="shared" si="159"/>
        <v>4.4710988804022002E-2</v>
      </c>
      <c r="Z92" s="51">
        <f t="shared" si="160"/>
        <v>1888.5538297872342</v>
      </c>
    </row>
    <row r="93" spans="1:26" s="61" customFormat="1" x14ac:dyDescent="0.2">
      <c r="A93" s="54"/>
      <c r="B93" s="22"/>
      <c r="C93" s="22" t="s">
        <v>35</v>
      </c>
      <c r="D93" s="55">
        <f>SUM(D89:D92)</f>
        <v>19510.099999999999</v>
      </c>
      <c r="E93" s="56">
        <f>SUM(E89:E92)</f>
        <v>224352510.41</v>
      </c>
      <c r="F93" s="63">
        <f>SUM(F89:F92)</f>
        <v>94170617.520000011</v>
      </c>
      <c r="G93" s="58">
        <f>F93/E93</f>
        <v>0.4197439883685945</v>
      </c>
      <c r="H93" s="59">
        <f>F93/D93</f>
        <v>4826.7624215150108</v>
      </c>
      <c r="I93" s="63">
        <f>SUM(I89:I92)</f>
        <v>32638197.109999992</v>
      </c>
      <c r="J93" s="58">
        <f>I93/E93</f>
        <v>0.14547729842805993</v>
      </c>
      <c r="K93" s="59">
        <f>I93/D93</f>
        <v>1672.8872281536228</v>
      </c>
      <c r="L93" s="63">
        <f>SUM(L89:L92)</f>
        <v>52664554.26000002</v>
      </c>
      <c r="M93" s="58">
        <f>L93/E93</f>
        <v>0.23474020488452096</v>
      </c>
      <c r="N93" s="59">
        <f>L93/D93</f>
        <v>2699.3482483431671</v>
      </c>
      <c r="O93" s="63">
        <f>SUM(O89:O92)</f>
        <v>24379830.879999999</v>
      </c>
      <c r="P93" s="58">
        <f>O93/E93</f>
        <v>0.10866751985723858</v>
      </c>
      <c r="Q93" s="59">
        <f>O93/D93</f>
        <v>1249.6005084545955</v>
      </c>
      <c r="R93" s="63">
        <f>SUM(R89:R92)</f>
        <v>18263046.040000003</v>
      </c>
      <c r="S93" s="58">
        <f>R93/E93</f>
        <v>8.1403350497949098E-2</v>
      </c>
      <c r="T93" s="59">
        <f>R93/D93</f>
        <v>936.08162131408881</v>
      </c>
      <c r="U93" s="63">
        <f>SUM(U89:U92)</f>
        <v>1061409.2500000002</v>
      </c>
      <c r="V93" s="58">
        <f>U93/E93</f>
        <v>4.7309889604546648E-3</v>
      </c>
      <c r="W93" s="59">
        <f>U93/D93</f>
        <v>54.403065591667918</v>
      </c>
      <c r="X93" s="63">
        <f>SUM(X89:X92)</f>
        <v>1174855.3500000001</v>
      </c>
      <c r="Y93" s="58">
        <f>X93/E93</f>
        <v>5.2366490031824208E-3</v>
      </c>
      <c r="Z93" s="60">
        <f>X93/D93</f>
        <v>60.217802574051397</v>
      </c>
    </row>
    <row r="94" spans="1:26" x14ac:dyDescent="0.2">
      <c r="A94" s="31"/>
      <c r="B94" s="32"/>
      <c r="C94" s="32"/>
      <c r="D94" s="27" t="s">
        <v>17</v>
      </c>
      <c r="E94" s="27" t="s">
        <v>17</v>
      </c>
      <c r="Z94" s="42"/>
    </row>
    <row r="95" spans="1:26" x14ac:dyDescent="0.2">
      <c r="A95" s="54" t="s">
        <v>150</v>
      </c>
      <c r="B95" s="46"/>
      <c r="C95" s="22"/>
      <c r="D95" s="47"/>
      <c r="E95" s="62"/>
      <c r="M95" s="33"/>
      <c r="Y95" s="33"/>
      <c r="Z95" s="42"/>
    </row>
    <row r="96" spans="1:26" x14ac:dyDescent="0.2">
      <c r="A96" s="13"/>
      <c r="B96" s="46" t="s">
        <v>151</v>
      </c>
      <c r="C96" s="46" t="s">
        <v>152</v>
      </c>
      <c r="D96" s="47">
        <f>VLOOKUP($B96,enroll1516,3,FALSE)</f>
        <v>356.47999999999996</v>
      </c>
      <c r="E96" s="47">
        <f>VLOOKUP($B96,enroll1516,4,FALSE)</f>
        <v>4795258.76</v>
      </c>
      <c r="F96" s="48">
        <f>VLOOKUP($B96,object1516,4,FALSE)</f>
        <v>1699835.07</v>
      </c>
      <c r="G96" s="33">
        <f>F96/E96</f>
        <v>0.35448244924326044</v>
      </c>
      <c r="H96" s="53">
        <f>F96/D96</f>
        <v>4768.3883247307012</v>
      </c>
      <c r="I96" s="48">
        <f>VLOOKUP($B96,object1516,5,FALSE)</f>
        <v>851217.84</v>
      </c>
      <c r="J96" s="33">
        <f>I96/E96</f>
        <v>0.17751238934184232</v>
      </c>
      <c r="K96" s="53">
        <f>I96/D96</f>
        <v>2387.841786355476</v>
      </c>
      <c r="L96" s="48">
        <f>VLOOKUP($B96,object1516,6,FALSE)</f>
        <v>1026257.7899999999</v>
      </c>
      <c r="M96" s="33">
        <f>L96/E96</f>
        <v>0.21401510144991634</v>
      </c>
      <c r="N96" s="53">
        <f>L96/D96</f>
        <v>2878.8649854129267</v>
      </c>
      <c r="O96" s="48">
        <f>VLOOKUP($B96,object1516,7,FALSE)</f>
        <v>342310.95000000007</v>
      </c>
      <c r="P96" s="33">
        <f>O96/E96</f>
        <v>7.1385292667709987E-2</v>
      </c>
      <c r="Q96" s="53">
        <f>O96/D96</f>
        <v>960.25288936265736</v>
      </c>
      <c r="R96" s="48">
        <f>VLOOKUP($B96,object1516,8,FALSE)</f>
        <v>810319.42000000016</v>
      </c>
      <c r="S96" s="33">
        <f>R96/E96</f>
        <v>0.16898346065479064</v>
      </c>
      <c r="T96" s="53">
        <f>R96/D96</f>
        <v>2273.1132742369846</v>
      </c>
      <c r="U96" s="48">
        <f>VLOOKUP($B96,object1516,9,FALSE)</f>
        <v>19083.25</v>
      </c>
      <c r="V96" s="33">
        <f>U96/E96</f>
        <v>3.9796079742733222E-3</v>
      </c>
      <c r="W96" s="53">
        <f>U96/D96</f>
        <v>53.532456238779183</v>
      </c>
      <c r="X96" s="48">
        <f>VLOOKUP($B96,object1516,10,FALSE)</f>
        <v>46234.44</v>
      </c>
      <c r="Y96" s="33">
        <f t="shared" ref="Y96" si="161">X96/E96</f>
        <v>9.6416986682070112E-3</v>
      </c>
      <c r="Z96" s="51">
        <f t="shared" ref="Z96" si="162">X96/D96</f>
        <v>129.69714991023341</v>
      </c>
    </row>
    <row r="97" spans="1:26" s="61" customFormat="1" x14ac:dyDescent="0.2">
      <c r="A97" s="54"/>
      <c r="B97" s="22"/>
      <c r="C97" s="22" t="s">
        <v>35</v>
      </c>
      <c r="D97" s="55">
        <f>SUM(D96)</f>
        <v>356.47999999999996</v>
      </c>
      <c r="E97" s="56">
        <f>SUM(E96)</f>
        <v>4795258.76</v>
      </c>
      <c r="F97" s="63">
        <f>F96</f>
        <v>1699835.07</v>
      </c>
      <c r="G97" s="58">
        <f>F97/E97</f>
        <v>0.35448244924326044</v>
      </c>
      <c r="H97" s="59">
        <f>F97/D97</f>
        <v>4768.3883247307012</v>
      </c>
      <c r="I97" s="63">
        <f>I96</f>
        <v>851217.84</v>
      </c>
      <c r="J97" s="58">
        <f>I97/E97</f>
        <v>0.17751238934184232</v>
      </c>
      <c r="K97" s="59">
        <f>I97/D97</f>
        <v>2387.841786355476</v>
      </c>
      <c r="L97" s="63">
        <f>L96</f>
        <v>1026257.7899999999</v>
      </c>
      <c r="M97" s="58">
        <f>L97/E97</f>
        <v>0.21401510144991634</v>
      </c>
      <c r="N97" s="59">
        <f>L97/D97</f>
        <v>2878.8649854129267</v>
      </c>
      <c r="O97" s="63">
        <f>O96</f>
        <v>342310.95000000007</v>
      </c>
      <c r="P97" s="58">
        <f>O97/E97</f>
        <v>7.1385292667709987E-2</v>
      </c>
      <c r="Q97" s="59">
        <f>O97/D97</f>
        <v>960.25288936265736</v>
      </c>
      <c r="R97" s="63">
        <f>R96</f>
        <v>810319.42000000016</v>
      </c>
      <c r="S97" s="58">
        <f>R97/E97</f>
        <v>0.16898346065479064</v>
      </c>
      <c r="T97" s="59">
        <f>R97/D97</f>
        <v>2273.1132742369846</v>
      </c>
      <c r="U97" s="63">
        <f>U96</f>
        <v>19083.25</v>
      </c>
      <c r="V97" s="58">
        <f>U97/E97</f>
        <v>3.9796079742733222E-3</v>
      </c>
      <c r="W97" s="59">
        <f>U97/D97</f>
        <v>53.532456238779183</v>
      </c>
      <c r="X97" s="63">
        <f>X96</f>
        <v>46234.44</v>
      </c>
      <c r="Y97" s="58">
        <f>X97/E97</f>
        <v>9.6416986682070112E-3</v>
      </c>
      <c r="Z97" s="60">
        <f>X97/D97</f>
        <v>129.69714991023341</v>
      </c>
    </row>
    <row r="98" spans="1:26" x14ac:dyDescent="0.2">
      <c r="A98" s="31"/>
      <c r="B98" s="32"/>
      <c r="C98" s="32"/>
      <c r="D98" s="27" t="s">
        <v>17</v>
      </c>
      <c r="E98" s="27" t="s">
        <v>17</v>
      </c>
      <c r="Z98" s="42"/>
    </row>
    <row r="99" spans="1:26" x14ac:dyDescent="0.2">
      <c r="A99" s="54" t="s">
        <v>153</v>
      </c>
      <c r="B99" s="46"/>
      <c r="C99" s="22"/>
      <c r="D99" s="47"/>
      <c r="E99" s="62"/>
      <c r="M99" s="33"/>
      <c r="Y99" s="33"/>
      <c r="Z99" s="42"/>
    </row>
    <row r="100" spans="1:26" x14ac:dyDescent="0.2">
      <c r="A100" s="13"/>
      <c r="B100" s="46" t="s">
        <v>154</v>
      </c>
      <c r="C100" s="46" t="s">
        <v>155</v>
      </c>
      <c r="D100" s="47">
        <f t="shared" ref="D100:D109" si="163">VLOOKUP($B100,enroll1516,3,FALSE)</f>
        <v>2297.5299999999997</v>
      </c>
      <c r="E100" s="47">
        <f t="shared" ref="E100:E109" si="164">VLOOKUP($B100,enroll1516,4,FALSE)</f>
        <v>25271335.870000001</v>
      </c>
      <c r="F100" s="48">
        <f t="shared" ref="F100:F109" si="165">VLOOKUP($B100,object1516,4,FALSE)</f>
        <v>10234975.240000002</v>
      </c>
      <c r="G100" s="33">
        <f t="shared" ref="G100:G109" si="166">F100/E100</f>
        <v>0.40500333233867947</v>
      </c>
      <c r="H100" s="53">
        <f t="shared" ref="H100:H109" si="167">F100/D100</f>
        <v>4454.7732739071971</v>
      </c>
      <c r="I100" s="48">
        <f t="shared" ref="I100:I109" si="168">VLOOKUP($B100,object1516,5,FALSE)</f>
        <v>4179758.6800000006</v>
      </c>
      <c r="J100" s="33">
        <f t="shared" ref="J100:J109" si="169">I100/E100</f>
        <v>0.16539524073841533</v>
      </c>
      <c r="K100" s="53">
        <f t="shared" ref="K100:K109" si="170">I100/D100</f>
        <v>1819.2400882687064</v>
      </c>
      <c r="L100" s="48">
        <f t="shared" ref="L100:L109" si="171">VLOOKUP($B100,object1516,6,FALSE)</f>
        <v>5468239.5899999999</v>
      </c>
      <c r="M100" s="33">
        <f t="shared" ref="M100:M109" si="172">L100/E100</f>
        <v>0.21638110538079758</v>
      </c>
      <c r="N100" s="53">
        <f t="shared" ref="N100:N109" si="173">L100/D100</f>
        <v>2380.0514422009724</v>
      </c>
      <c r="O100" s="48">
        <f t="shared" ref="O100:O109" si="174">VLOOKUP($B100,object1516,7,FALSE)</f>
        <v>2523362.17</v>
      </c>
      <c r="P100" s="33">
        <f t="shared" ref="P100:P109" si="175">O100/E100</f>
        <v>9.9850763053468919E-2</v>
      </c>
      <c r="Q100" s="53">
        <f t="shared" ref="Q100:Q109" si="176">O100/D100</f>
        <v>1098.2934586273086</v>
      </c>
      <c r="R100" s="48">
        <f t="shared" ref="R100:R109" si="177">VLOOKUP($B100,object1516,8,FALSE)</f>
        <v>2525129.4899999993</v>
      </c>
      <c r="S100" s="33">
        <f t="shared" ref="S100:S109" si="178">R100/E100</f>
        <v>9.9920696831765826E-2</v>
      </c>
      <c r="T100" s="53">
        <f t="shared" ref="T100:T109" si="179">R100/D100</f>
        <v>1099.062684709231</v>
      </c>
      <c r="U100" s="48">
        <f t="shared" ref="U100:U109" si="180">VLOOKUP($B100,object1516,9,FALSE)</f>
        <v>166380.11999999991</v>
      </c>
      <c r="V100" s="33">
        <f t="shared" ref="V100:V109" si="181">U100/E100</f>
        <v>6.5837485147555008E-3</v>
      </c>
      <c r="W100" s="53">
        <f t="shared" ref="W100:W109" si="182">U100/D100</f>
        <v>72.416952118144238</v>
      </c>
      <c r="X100" s="48">
        <f t="shared" ref="X100:X109" si="183">VLOOKUP($B100,object1516,10,FALSE)</f>
        <v>173490.58000000002</v>
      </c>
      <c r="Y100" s="33">
        <f t="shared" ref="Y100:Y109" si="184">X100/E100</f>
        <v>6.8651131421174063E-3</v>
      </c>
      <c r="Z100" s="51">
        <f t="shared" ref="Z100:Z109" si="185">X100/D100</f>
        <v>75.511780042045174</v>
      </c>
    </row>
    <row r="101" spans="1:26" x14ac:dyDescent="0.2">
      <c r="A101" s="13"/>
      <c r="B101" s="46" t="s">
        <v>156</v>
      </c>
      <c r="C101" s="46" t="s">
        <v>157</v>
      </c>
      <c r="D101" s="47">
        <f t="shared" si="163"/>
        <v>2904.1099999999997</v>
      </c>
      <c r="E101" s="47">
        <f t="shared" si="164"/>
        <v>32933369.789999999</v>
      </c>
      <c r="F101" s="48">
        <f t="shared" si="165"/>
        <v>12873816.560000002</v>
      </c>
      <c r="G101" s="33">
        <f t="shared" si="166"/>
        <v>0.39090492840817803</v>
      </c>
      <c r="H101" s="53">
        <f t="shared" si="167"/>
        <v>4432.9645089201176</v>
      </c>
      <c r="I101" s="48">
        <f t="shared" si="168"/>
        <v>5821952.8999999994</v>
      </c>
      <c r="J101" s="33">
        <f t="shared" si="169"/>
        <v>0.17677975066395413</v>
      </c>
      <c r="K101" s="53">
        <f t="shared" si="170"/>
        <v>2004.7287809346064</v>
      </c>
      <c r="L101" s="48">
        <f t="shared" si="171"/>
        <v>7917263.8499999987</v>
      </c>
      <c r="M101" s="33">
        <f t="shared" si="172"/>
        <v>0.24040248236012654</v>
      </c>
      <c r="N101" s="53">
        <f t="shared" si="173"/>
        <v>2726.2272606753877</v>
      </c>
      <c r="O101" s="48">
        <f t="shared" si="174"/>
        <v>2293435.6599999997</v>
      </c>
      <c r="P101" s="33">
        <f t="shared" si="175"/>
        <v>6.9638657526518474E-2</v>
      </c>
      <c r="Q101" s="53">
        <f t="shared" si="176"/>
        <v>789.72065796405786</v>
      </c>
      <c r="R101" s="48">
        <f t="shared" si="177"/>
        <v>3560949.3400000003</v>
      </c>
      <c r="S101" s="33">
        <f t="shared" si="178"/>
        <v>0.10812587241167344</v>
      </c>
      <c r="T101" s="53">
        <f t="shared" si="179"/>
        <v>1226.175778465692</v>
      </c>
      <c r="U101" s="48">
        <f t="shared" si="180"/>
        <v>178353.66000000006</v>
      </c>
      <c r="V101" s="33">
        <f t="shared" si="181"/>
        <v>5.4155909685912546E-3</v>
      </c>
      <c r="W101" s="53">
        <f t="shared" si="182"/>
        <v>61.414223290440127</v>
      </c>
      <c r="X101" s="48">
        <f t="shared" si="183"/>
        <v>287597.82</v>
      </c>
      <c r="Y101" s="33">
        <f t="shared" si="184"/>
        <v>8.7327176609581936E-3</v>
      </c>
      <c r="Z101" s="51">
        <f t="shared" si="185"/>
        <v>99.03131079745603</v>
      </c>
    </row>
    <row r="102" spans="1:26" x14ac:dyDescent="0.2">
      <c r="A102" s="13"/>
      <c r="B102" s="46" t="s">
        <v>158</v>
      </c>
      <c r="C102" s="46" t="s">
        <v>159</v>
      </c>
      <c r="D102" s="47">
        <f t="shared" si="163"/>
        <v>982.63999999999987</v>
      </c>
      <c r="E102" s="47">
        <f t="shared" si="164"/>
        <v>10566422.310000001</v>
      </c>
      <c r="F102" s="48">
        <f t="shared" si="165"/>
        <v>4410634.4300000016</v>
      </c>
      <c r="G102" s="33">
        <f t="shared" si="166"/>
        <v>0.41741985135553428</v>
      </c>
      <c r="H102" s="53">
        <f t="shared" si="167"/>
        <v>4488.5557579581555</v>
      </c>
      <c r="I102" s="48">
        <f t="shared" si="168"/>
        <v>1890662.14</v>
      </c>
      <c r="J102" s="33">
        <f t="shared" si="169"/>
        <v>0.17893115422906089</v>
      </c>
      <c r="K102" s="53">
        <f t="shared" si="170"/>
        <v>1924.0638891150372</v>
      </c>
      <c r="L102" s="48">
        <f t="shared" si="171"/>
        <v>2465743.0900000003</v>
      </c>
      <c r="M102" s="33">
        <f t="shared" si="172"/>
        <v>0.23335647749630786</v>
      </c>
      <c r="N102" s="53">
        <f t="shared" si="173"/>
        <v>2509.3046181714572</v>
      </c>
      <c r="O102" s="48">
        <f t="shared" si="174"/>
        <v>615019.65999999992</v>
      </c>
      <c r="P102" s="33">
        <f t="shared" si="175"/>
        <v>5.82050993189955E-2</v>
      </c>
      <c r="Q102" s="53">
        <f t="shared" si="176"/>
        <v>625.88502401693393</v>
      </c>
      <c r="R102" s="48">
        <f t="shared" si="177"/>
        <v>1063377.94</v>
      </c>
      <c r="S102" s="33">
        <f t="shared" si="178"/>
        <v>0.10063746354275707</v>
      </c>
      <c r="T102" s="53">
        <f t="shared" si="179"/>
        <v>1082.1643124643817</v>
      </c>
      <c r="U102" s="48">
        <f t="shared" si="180"/>
        <v>69688.270000000019</v>
      </c>
      <c r="V102" s="33">
        <f t="shared" si="181"/>
        <v>6.5952569332807607E-3</v>
      </c>
      <c r="W102" s="53">
        <f t="shared" si="182"/>
        <v>70.919431327851527</v>
      </c>
      <c r="X102" s="48">
        <f t="shared" si="183"/>
        <v>51296.78</v>
      </c>
      <c r="Y102" s="33">
        <f t="shared" si="184"/>
        <v>4.8546971240637452E-3</v>
      </c>
      <c r="Z102" s="51">
        <f t="shared" si="185"/>
        <v>52.203024505413993</v>
      </c>
    </row>
    <row r="103" spans="1:26" x14ac:dyDescent="0.2">
      <c r="A103" s="13"/>
      <c r="B103" s="46" t="s">
        <v>160</v>
      </c>
      <c r="C103" s="46" t="s">
        <v>161</v>
      </c>
      <c r="D103" s="47">
        <f t="shared" si="163"/>
        <v>201.29</v>
      </c>
      <c r="E103" s="47">
        <f t="shared" si="164"/>
        <v>3078929.79</v>
      </c>
      <c r="F103" s="48">
        <f t="shared" si="165"/>
        <v>1166107.3400000001</v>
      </c>
      <c r="G103" s="33">
        <f t="shared" si="166"/>
        <v>0.37873787956691279</v>
      </c>
      <c r="H103" s="53">
        <f t="shared" si="167"/>
        <v>5793.170748671072</v>
      </c>
      <c r="I103" s="48">
        <f t="shared" si="168"/>
        <v>604624.42000000004</v>
      </c>
      <c r="J103" s="33">
        <f t="shared" si="169"/>
        <v>0.19637486439728138</v>
      </c>
      <c r="K103" s="53">
        <f t="shared" si="170"/>
        <v>3003.7479258780868</v>
      </c>
      <c r="L103" s="48">
        <f t="shared" si="171"/>
        <v>696805.38</v>
      </c>
      <c r="M103" s="33">
        <f t="shared" si="172"/>
        <v>0.22631415054125023</v>
      </c>
      <c r="N103" s="53">
        <f t="shared" si="173"/>
        <v>3461.6989418252274</v>
      </c>
      <c r="O103" s="48">
        <f t="shared" si="174"/>
        <v>231272.00000000003</v>
      </c>
      <c r="P103" s="33">
        <f t="shared" si="175"/>
        <v>7.5114411751493693E-2</v>
      </c>
      <c r="Q103" s="53">
        <f t="shared" si="176"/>
        <v>1148.9492771623034</v>
      </c>
      <c r="R103" s="48">
        <f t="shared" si="177"/>
        <v>332115.59999999998</v>
      </c>
      <c r="S103" s="33">
        <f t="shared" si="178"/>
        <v>0.10786722096706206</v>
      </c>
      <c r="T103" s="53">
        <f t="shared" si="179"/>
        <v>1649.9359133588355</v>
      </c>
      <c r="U103" s="48">
        <f t="shared" si="180"/>
        <v>20856.450000000004</v>
      </c>
      <c r="V103" s="33">
        <f t="shared" si="181"/>
        <v>6.7739284175102948E-3</v>
      </c>
      <c r="W103" s="53">
        <f t="shared" si="182"/>
        <v>103.61394008644247</v>
      </c>
      <c r="X103" s="48">
        <f t="shared" si="183"/>
        <v>27148.6</v>
      </c>
      <c r="Y103" s="33">
        <f t="shared" si="184"/>
        <v>8.8175443584895766E-3</v>
      </c>
      <c r="Z103" s="51">
        <f t="shared" si="185"/>
        <v>134.87306870684088</v>
      </c>
    </row>
    <row r="104" spans="1:26" x14ac:dyDescent="0.2">
      <c r="A104" s="13"/>
      <c r="B104" s="46" t="s">
        <v>162</v>
      </c>
      <c r="C104" s="46" t="s">
        <v>163</v>
      </c>
      <c r="D104" s="47">
        <f t="shared" si="163"/>
        <v>506.73</v>
      </c>
      <c r="E104" s="47">
        <f t="shared" si="164"/>
        <v>6493699.6200000001</v>
      </c>
      <c r="F104" s="48">
        <f t="shared" si="165"/>
        <v>2320720.2599999998</v>
      </c>
      <c r="G104" s="33">
        <f t="shared" si="166"/>
        <v>0.35738029102122215</v>
      </c>
      <c r="H104" s="53">
        <f t="shared" si="167"/>
        <v>4579.7964596530692</v>
      </c>
      <c r="I104" s="48">
        <f t="shared" si="168"/>
        <v>1106665.19</v>
      </c>
      <c r="J104" s="33">
        <f t="shared" si="169"/>
        <v>0.17042137067621244</v>
      </c>
      <c r="K104" s="53">
        <f t="shared" si="170"/>
        <v>2183.9346200146033</v>
      </c>
      <c r="L104" s="48">
        <f t="shared" si="171"/>
        <v>1353400.0399999996</v>
      </c>
      <c r="M104" s="33">
        <f t="shared" si="172"/>
        <v>0.20841740751784257</v>
      </c>
      <c r="N104" s="53">
        <f t="shared" si="173"/>
        <v>2670.8504331695372</v>
      </c>
      <c r="O104" s="48">
        <f t="shared" si="174"/>
        <v>642233.9</v>
      </c>
      <c r="P104" s="33">
        <f t="shared" si="175"/>
        <v>9.8901079135532907E-2</v>
      </c>
      <c r="Q104" s="53">
        <f t="shared" si="176"/>
        <v>1267.4084818345075</v>
      </c>
      <c r="R104" s="48">
        <f t="shared" si="177"/>
        <v>1012638.5199999998</v>
      </c>
      <c r="S104" s="33">
        <f t="shared" si="178"/>
        <v>0.15594169414322243</v>
      </c>
      <c r="T104" s="53">
        <f t="shared" si="179"/>
        <v>1998.3788605371692</v>
      </c>
      <c r="U104" s="48">
        <f t="shared" si="180"/>
        <v>58041.71</v>
      </c>
      <c r="V104" s="33">
        <f t="shared" si="181"/>
        <v>8.9381575059672997E-3</v>
      </c>
      <c r="W104" s="53">
        <f t="shared" si="182"/>
        <v>114.54168886783889</v>
      </c>
      <c r="X104" s="48">
        <f t="shared" si="183"/>
        <v>0</v>
      </c>
      <c r="Y104" s="33"/>
      <c r="Z104" s="51"/>
    </row>
    <row r="105" spans="1:26" x14ac:dyDescent="0.2">
      <c r="A105" s="13"/>
      <c r="B105" s="46" t="s">
        <v>164</v>
      </c>
      <c r="C105" s="46" t="s">
        <v>165</v>
      </c>
      <c r="D105" s="47">
        <f t="shared" si="163"/>
        <v>1716.3999999999999</v>
      </c>
      <c r="E105" s="47">
        <f t="shared" si="164"/>
        <v>17655620.469999999</v>
      </c>
      <c r="F105" s="48">
        <f t="shared" si="165"/>
        <v>6914777.0099999998</v>
      </c>
      <c r="G105" s="33">
        <f t="shared" si="166"/>
        <v>0.39164735228362102</v>
      </c>
      <c r="H105" s="53">
        <f t="shared" si="167"/>
        <v>4028.6512526217666</v>
      </c>
      <c r="I105" s="48">
        <f t="shared" si="168"/>
        <v>3191394.2099999995</v>
      </c>
      <c r="J105" s="33">
        <f t="shared" si="169"/>
        <v>0.18075797536669636</v>
      </c>
      <c r="K105" s="53">
        <f t="shared" si="170"/>
        <v>1859.3534199487297</v>
      </c>
      <c r="L105" s="48">
        <f t="shared" si="171"/>
        <v>4118205.3899999992</v>
      </c>
      <c r="M105" s="33">
        <f t="shared" si="172"/>
        <v>0.23325180766077033</v>
      </c>
      <c r="N105" s="53">
        <f t="shared" si="173"/>
        <v>2399.3273071545091</v>
      </c>
      <c r="O105" s="48">
        <f t="shared" si="174"/>
        <v>2013140.0300000003</v>
      </c>
      <c r="P105" s="33">
        <f t="shared" si="175"/>
        <v>0.11402261582484054</v>
      </c>
      <c r="Q105" s="53">
        <f t="shared" si="176"/>
        <v>1172.8851258447917</v>
      </c>
      <c r="R105" s="48">
        <f t="shared" si="177"/>
        <v>1127797.43</v>
      </c>
      <c r="S105" s="33">
        <f t="shared" si="178"/>
        <v>6.3877530212904488E-2</v>
      </c>
      <c r="T105" s="53">
        <f t="shared" si="179"/>
        <v>657.07144604987184</v>
      </c>
      <c r="U105" s="48">
        <f t="shared" si="180"/>
        <v>54593.37</v>
      </c>
      <c r="V105" s="33">
        <f t="shared" si="181"/>
        <v>3.0921241251625074E-3</v>
      </c>
      <c r="W105" s="53">
        <f t="shared" si="182"/>
        <v>31.806903985085064</v>
      </c>
      <c r="X105" s="48">
        <f t="shared" si="183"/>
        <v>235713.03</v>
      </c>
      <c r="Y105" s="33">
        <f t="shared" si="184"/>
        <v>1.3350594526004783E-2</v>
      </c>
      <c r="Z105" s="51">
        <f t="shared" si="185"/>
        <v>137.32989396411094</v>
      </c>
    </row>
    <row r="106" spans="1:26" x14ac:dyDescent="0.2">
      <c r="A106" s="13"/>
      <c r="B106" s="46" t="s">
        <v>166</v>
      </c>
      <c r="C106" s="46" t="s">
        <v>167</v>
      </c>
      <c r="D106" s="47">
        <f t="shared" si="163"/>
        <v>8463.5500000000011</v>
      </c>
      <c r="E106" s="47">
        <f t="shared" si="164"/>
        <v>93661735.459999993</v>
      </c>
      <c r="F106" s="48">
        <f t="shared" si="165"/>
        <v>40041735.449999996</v>
      </c>
      <c r="G106" s="33">
        <f t="shared" si="166"/>
        <v>0.42751434460768212</v>
      </c>
      <c r="H106" s="53">
        <f t="shared" si="167"/>
        <v>4731.0803917977673</v>
      </c>
      <c r="I106" s="48">
        <f t="shared" si="168"/>
        <v>14969975.649999997</v>
      </c>
      <c r="J106" s="33">
        <f t="shared" si="169"/>
        <v>0.1598302185676797</v>
      </c>
      <c r="K106" s="53">
        <f t="shared" si="170"/>
        <v>1768.7584583301327</v>
      </c>
      <c r="L106" s="48">
        <f t="shared" si="171"/>
        <v>21408688.380000003</v>
      </c>
      <c r="M106" s="33">
        <f t="shared" si="172"/>
        <v>0.22857454300687163</v>
      </c>
      <c r="N106" s="53">
        <f t="shared" si="173"/>
        <v>2529.5163826054077</v>
      </c>
      <c r="O106" s="48">
        <f t="shared" si="174"/>
        <v>6200105.7599999998</v>
      </c>
      <c r="P106" s="33">
        <f t="shared" si="175"/>
        <v>6.6196784946910059E-2</v>
      </c>
      <c r="Q106" s="53">
        <f t="shared" si="176"/>
        <v>732.56562080923482</v>
      </c>
      <c r="R106" s="48">
        <f t="shared" si="177"/>
        <v>10104565.840000002</v>
      </c>
      <c r="S106" s="33">
        <f t="shared" si="178"/>
        <v>0.1078836067938902</v>
      </c>
      <c r="T106" s="53">
        <f t="shared" si="179"/>
        <v>1193.8921421861985</v>
      </c>
      <c r="U106" s="48">
        <f t="shared" si="180"/>
        <v>374750.16999999993</v>
      </c>
      <c r="V106" s="33">
        <f t="shared" si="181"/>
        <v>4.0011021380235269E-3</v>
      </c>
      <c r="W106" s="53">
        <f t="shared" si="182"/>
        <v>44.278130335379345</v>
      </c>
      <c r="X106" s="48">
        <f t="shared" si="183"/>
        <v>561914.21</v>
      </c>
      <c r="Y106" s="33">
        <f t="shared" si="184"/>
        <v>5.9993999389427923E-3</v>
      </c>
      <c r="Z106" s="51">
        <f t="shared" si="185"/>
        <v>66.392259749159621</v>
      </c>
    </row>
    <row r="107" spans="1:26" x14ac:dyDescent="0.2">
      <c r="A107" s="13"/>
      <c r="B107" s="46" t="s">
        <v>168</v>
      </c>
      <c r="C107" s="46" t="s">
        <v>169</v>
      </c>
      <c r="D107" s="47">
        <f t="shared" si="163"/>
        <v>2373.2500000000005</v>
      </c>
      <c r="E107" s="47">
        <f t="shared" si="164"/>
        <v>25542441.75</v>
      </c>
      <c r="F107" s="48">
        <f t="shared" si="165"/>
        <v>10954490.459999997</v>
      </c>
      <c r="G107" s="33">
        <f t="shared" si="166"/>
        <v>0.42887405077472662</v>
      </c>
      <c r="H107" s="53">
        <f t="shared" si="167"/>
        <v>4615.8181649636554</v>
      </c>
      <c r="I107" s="48">
        <f t="shared" si="168"/>
        <v>4746391.5799999991</v>
      </c>
      <c r="J107" s="33">
        <f t="shared" si="169"/>
        <v>0.18582372141457459</v>
      </c>
      <c r="K107" s="53">
        <f t="shared" si="170"/>
        <v>1999.9543158116498</v>
      </c>
      <c r="L107" s="48">
        <f t="shared" si="171"/>
        <v>6004522.9300000006</v>
      </c>
      <c r="M107" s="33">
        <f t="shared" si="172"/>
        <v>0.23508022407450535</v>
      </c>
      <c r="N107" s="53">
        <f t="shared" si="173"/>
        <v>2530.0844538080687</v>
      </c>
      <c r="O107" s="48">
        <f t="shared" si="174"/>
        <v>1985818.26</v>
      </c>
      <c r="P107" s="33">
        <f t="shared" si="175"/>
        <v>7.7745827099713366E-2</v>
      </c>
      <c r="Q107" s="53">
        <f t="shared" si="176"/>
        <v>836.75055725271238</v>
      </c>
      <c r="R107" s="48">
        <f t="shared" si="177"/>
        <v>1642747.0600000003</v>
      </c>
      <c r="S107" s="33">
        <f t="shared" si="178"/>
        <v>6.4314409565013511E-2</v>
      </c>
      <c r="T107" s="53">
        <f t="shared" si="179"/>
        <v>692.1930095860107</v>
      </c>
      <c r="U107" s="48">
        <f t="shared" si="180"/>
        <v>75208.149999999994</v>
      </c>
      <c r="V107" s="33">
        <f t="shared" si="181"/>
        <v>2.9444385441340978E-3</v>
      </c>
      <c r="W107" s="53">
        <f t="shared" si="182"/>
        <v>31.689939955756866</v>
      </c>
      <c r="X107" s="48">
        <f t="shared" si="183"/>
        <v>133263.31</v>
      </c>
      <c r="Y107" s="33">
        <f t="shared" si="184"/>
        <v>5.2173285273323568E-3</v>
      </c>
      <c r="Z107" s="51">
        <f t="shared" si="185"/>
        <v>56.152242705151153</v>
      </c>
    </row>
    <row r="108" spans="1:26" x14ac:dyDescent="0.2">
      <c r="A108" s="13"/>
      <c r="B108" s="46" t="s">
        <v>170</v>
      </c>
      <c r="C108" s="46" t="s">
        <v>171</v>
      </c>
      <c r="D108" s="47">
        <f t="shared" si="163"/>
        <v>151.60000000000002</v>
      </c>
      <c r="E108" s="47">
        <f t="shared" si="164"/>
        <v>2789303.38</v>
      </c>
      <c r="F108" s="48">
        <f t="shared" si="165"/>
        <v>907157.12999999989</v>
      </c>
      <c r="G108" s="33">
        <f t="shared" si="166"/>
        <v>0.32522712893281619</v>
      </c>
      <c r="H108" s="53">
        <f t="shared" si="167"/>
        <v>5983.8860817941941</v>
      </c>
      <c r="I108" s="48">
        <f t="shared" si="168"/>
        <v>631188.61999999988</v>
      </c>
      <c r="J108" s="33">
        <f t="shared" si="169"/>
        <v>0.22628898115772544</v>
      </c>
      <c r="K108" s="53">
        <f t="shared" si="170"/>
        <v>4163.5133245382567</v>
      </c>
      <c r="L108" s="48">
        <f t="shared" si="171"/>
        <v>630865.37</v>
      </c>
      <c r="M108" s="33">
        <f t="shared" si="172"/>
        <v>0.22617309200693689</v>
      </c>
      <c r="N108" s="53">
        <f t="shared" si="173"/>
        <v>4161.3810686015822</v>
      </c>
      <c r="O108" s="48">
        <f t="shared" si="174"/>
        <v>217715.56</v>
      </c>
      <c r="P108" s="33">
        <f t="shared" si="175"/>
        <v>7.8053739711884618E-2</v>
      </c>
      <c r="Q108" s="53">
        <f t="shared" si="176"/>
        <v>1436.1184696569919</v>
      </c>
      <c r="R108" s="48">
        <f t="shared" si="177"/>
        <v>372776.67999999993</v>
      </c>
      <c r="S108" s="33">
        <f t="shared" si="178"/>
        <v>0.13364508237895584</v>
      </c>
      <c r="T108" s="53">
        <f t="shared" si="179"/>
        <v>2458.9490765171495</v>
      </c>
      <c r="U108" s="48">
        <f t="shared" si="180"/>
        <v>29600.02</v>
      </c>
      <c r="V108" s="33">
        <f t="shared" si="181"/>
        <v>1.061197581168098E-2</v>
      </c>
      <c r="W108" s="53">
        <f t="shared" si="182"/>
        <v>195.25079155672822</v>
      </c>
      <c r="X108" s="48">
        <f t="shared" si="183"/>
        <v>0</v>
      </c>
      <c r="Y108" s="33"/>
      <c r="Z108" s="51"/>
    </row>
    <row r="109" spans="1:26" x14ac:dyDescent="0.2">
      <c r="A109" s="13"/>
      <c r="B109" s="46" t="s">
        <v>172</v>
      </c>
      <c r="C109" s="46" t="s">
        <v>173</v>
      </c>
      <c r="D109" s="47">
        <f t="shared" si="163"/>
        <v>705.70999999999992</v>
      </c>
      <c r="E109" s="47">
        <f t="shared" si="164"/>
        <v>10133384.189999999</v>
      </c>
      <c r="F109" s="48">
        <f t="shared" si="165"/>
        <v>3112392.8099999996</v>
      </c>
      <c r="G109" s="33">
        <f t="shared" si="166"/>
        <v>0.30714248583128079</v>
      </c>
      <c r="H109" s="53">
        <f t="shared" si="167"/>
        <v>4410.2999957489619</v>
      </c>
      <c r="I109" s="48">
        <f t="shared" si="168"/>
        <v>2348738.5199999996</v>
      </c>
      <c r="J109" s="33">
        <f t="shared" si="169"/>
        <v>0.23178224332181366</v>
      </c>
      <c r="K109" s="53">
        <f t="shared" si="170"/>
        <v>3328.192203596378</v>
      </c>
      <c r="L109" s="48">
        <f t="shared" si="171"/>
        <v>2307725.3699999992</v>
      </c>
      <c r="M109" s="33">
        <f t="shared" si="172"/>
        <v>0.22773491330540377</v>
      </c>
      <c r="N109" s="53">
        <f t="shared" si="173"/>
        <v>3270.0760510691352</v>
      </c>
      <c r="O109" s="48">
        <f t="shared" si="174"/>
        <v>649761.61999999988</v>
      </c>
      <c r="P109" s="33">
        <f t="shared" si="175"/>
        <v>6.4120890693279822E-2</v>
      </c>
      <c r="Q109" s="53">
        <f t="shared" si="176"/>
        <v>920.72043757350741</v>
      </c>
      <c r="R109" s="48">
        <f t="shared" si="177"/>
        <v>1556280.6099999999</v>
      </c>
      <c r="S109" s="33">
        <f t="shared" si="178"/>
        <v>0.15357955257788367</v>
      </c>
      <c r="T109" s="53">
        <f t="shared" si="179"/>
        <v>2205.2693174250048</v>
      </c>
      <c r="U109" s="48">
        <f t="shared" si="180"/>
        <v>138878.59000000003</v>
      </c>
      <c r="V109" s="33">
        <f t="shared" si="181"/>
        <v>1.3705055230911959E-2</v>
      </c>
      <c r="W109" s="53">
        <f t="shared" si="182"/>
        <v>196.79271938898421</v>
      </c>
      <c r="X109" s="48">
        <f t="shared" si="183"/>
        <v>19606.669999999998</v>
      </c>
      <c r="Y109" s="33">
        <f t="shared" si="184"/>
        <v>1.9348590394261957E-3</v>
      </c>
      <c r="Z109" s="51">
        <f t="shared" si="185"/>
        <v>27.782899491292458</v>
      </c>
    </row>
    <row r="110" spans="1:26" s="61" customFormat="1" x14ac:dyDescent="0.2">
      <c r="A110" s="54"/>
      <c r="B110" s="22"/>
      <c r="C110" s="22" t="s">
        <v>35</v>
      </c>
      <c r="D110" s="55">
        <f>SUM(D100:D109)</f>
        <v>20302.809999999998</v>
      </c>
      <c r="E110" s="56">
        <f>SUM(E100:E109)</f>
        <v>228126242.63</v>
      </c>
      <c r="F110" s="63">
        <f>SUM(F100:F109)</f>
        <v>92936806.689999983</v>
      </c>
      <c r="G110" s="58">
        <f>F110/E110</f>
        <v>0.40739200198345887</v>
      </c>
      <c r="H110" s="59">
        <f>F110/D110</f>
        <v>4577.5341782738442</v>
      </c>
      <c r="I110" s="63">
        <f>SUM(I100:I109)</f>
        <v>39491351.909999996</v>
      </c>
      <c r="J110" s="58">
        <f>I110/E110</f>
        <v>0.17311183253060181</v>
      </c>
      <c r="K110" s="59">
        <f>I110/D110</f>
        <v>1945.1175433351345</v>
      </c>
      <c r="L110" s="63">
        <f>SUM(L100:L109)</f>
        <v>52371459.389999993</v>
      </c>
      <c r="M110" s="58">
        <f>L110/E110</f>
        <v>0.22957227010020823</v>
      </c>
      <c r="N110" s="59">
        <f>L110/D110</f>
        <v>2579.5177805436783</v>
      </c>
      <c r="O110" s="63">
        <f>SUM(O100:O109)</f>
        <v>17371864.620000001</v>
      </c>
      <c r="P110" s="58">
        <f>O110/E110</f>
        <v>7.615022462880601E-2</v>
      </c>
      <c r="Q110" s="59">
        <f>O110/D110</f>
        <v>855.63843724095352</v>
      </c>
      <c r="R110" s="63">
        <f>SUM(R100:R109)</f>
        <v>23298378.509999998</v>
      </c>
      <c r="S110" s="58">
        <f>R110/E110</f>
        <v>0.10212932208675285</v>
      </c>
      <c r="T110" s="59">
        <f>R110/D110</f>
        <v>1147.5445275801724</v>
      </c>
      <c r="U110" s="63">
        <f>SUM(U100:U109)</f>
        <v>1166350.51</v>
      </c>
      <c r="V110" s="58">
        <f>U110/E110</f>
        <v>5.1127415090587115E-3</v>
      </c>
      <c r="W110" s="59">
        <f>U110/D110</f>
        <v>57.447738022470787</v>
      </c>
      <c r="X110" s="63">
        <f>SUM(X100:X109)</f>
        <v>1490031</v>
      </c>
      <c r="Y110" s="58">
        <f>X110/E110</f>
        <v>6.5316071611133961E-3</v>
      </c>
      <c r="Z110" s="60">
        <f>X110/D110</f>
        <v>73.390382907587679</v>
      </c>
    </row>
    <row r="111" spans="1:26" x14ac:dyDescent="0.2">
      <c r="A111" s="31"/>
      <c r="B111" s="32"/>
      <c r="C111" s="32"/>
      <c r="D111" s="27" t="s">
        <v>17</v>
      </c>
      <c r="E111" s="27" t="s">
        <v>17</v>
      </c>
      <c r="Z111" s="42"/>
    </row>
    <row r="112" spans="1:26" x14ac:dyDescent="0.2">
      <c r="A112" s="54" t="s">
        <v>174</v>
      </c>
      <c r="B112" s="46"/>
      <c r="C112" s="22"/>
      <c r="D112" s="47"/>
      <c r="E112" s="62"/>
      <c r="M112" s="33"/>
      <c r="Y112" s="33"/>
      <c r="Z112" s="42"/>
    </row>
    <row r="113" spans="1:26" x14ac:dyDescent="0.2">
      <c r="A113" s="13"/>
      <c r="B113" s="46" t="s">
        <v>175</v>
      </c>
      <c r="C113" s="46" t="s">
        <v>176</v>
      </c>
      <c r="D113" s="47">
        <f t="shared" ref="D113:D125" si="186">VLOOKUP($B113,enroll1516,3,FALSE)</f>
        <v>3346.8000000000006</v>
      </c>
      <c r="E113" s="47">
        <f t="shared" ref="E113:E125" si="187">VLOOKUP($B113,enroll1516,4,FALSE)</f>
        <v>41164409.409999996</v>
      </c>
      <c r="F113" s="48">
        <f t="shared" ref="F113:F125" si="188">VLOOKUP($B113,object1516,4,FALSE)</f>
        <v>15737684.469999995</v>
      </c>
      <c r="G113" s="33">
        <f t="shared" ref="G113:G125" si="189">F113/E113</f>
        <v>0.38231289348164116</v>
      </c>
      <c r="H113" s="53">
        <f t="shared" ref="H113:H125" si="190">F113/D113</f>
        <v>4702.3080166128811</v>
      </c>
      <c r="I113" s="48">
        <f t="shared" ref="I113:I125" si="191">VLOOKUP($B113,object1516,5,FALSE)</f>
        <v>7441334.040000001</v>
      </c>
      <c r="J113" s="33">
        <f t="shared" ref="J113:J125" si="192">I113/E113</f>
        <v>0.18077106283449534</v>
      </c>
      <c r="K113" s="53">
        <f t="shared" ref="K113:K125" si="193">I113/D113</f>
        <v>2223.4176048762997</v>
      </c>
      <c r="L113" s="48">
        <f t="shared" ref="L113:L125" si="194">VLOOKUP($B113,object1516,6,FALSE)</f>
        <v>9622340.7300000023</v>
      </c>
      <c r="M113" s="33">
        <f t="shared" ref="M113:M125" si="195">L113/E113</f>
        <v>0.23375388759160637</v>
      </c>
      <c r="N113" s="53">
        <f t="shared" ref="N113:N125" si="196">L113/D113</f>
        <v>2875.0868680530657</v>
      </c>
      <c r="O113" s="48">
        <f t="shared" ref="O113:O125" si="197">VLOOKUP($B113,object1516,7,FALSE)</f>
        <v>2494093.5499999993</v>
      </c>
      <c r="P113" s="33">
        <f t="shared" ref="P113:P125" si="198">O113/E113</f>
        <v>6.0588590623484415E-2</v>
      </c>
      <c r="Q113" s="53">
        <f t="shared" ref="Q113:Q125" si="199">O113/D113</f>
        <v>745.21738675749941</v>
      </c>
      <c r="R113" s="48">
        <f t="shared" ref="R113:R125" si="200">VLOOKUP($B113,object1516,8,FALSE)</f>
        <v>4786493.8900000006</v>
      </c>
      <c r="S113" s="33">
        <f t="shared" ref="S113:S125" si="201">R113/E113</f>
        <v>0.11627748238353752</v>
      </c>
      <c r="T113" s="53">
        <f t="shared" ref="T113:T125" si="202">R113/D113</f>
        <v>1430.1702790725469</v>
      </c>
      <c r="U113" s="48">
        <f t="shared" ref="U113:U125" si="203">VLOOKUP($B113,object1516,9,FALSE)</f>
        <v>199588.18</v>
      </c>
      <c r="V113" s="33">
        <f t="shared" ref="V113:V125" si="204">U113/E113</f>
        <v>4.8485617274886591E-3</v>
      </c>
      <c r="W113" s="53">
        <f t="shared" ref="W113:W125" si="205">U113/D113</f>
        <v>59.63552647304887</v>
      </c>
      <c r="X113" s="48">
        <f t="shared" ref="X113:X125" si="206">VLOOKUP($B113,object1516,10,FALSE)</f>
        <v>882874.54999999993</v>
      </c>
      <c r="Y113" s="33">
        <f t="shared" ref="Y113:Y124" si="207">X113/E113</f>
        <v>2.1447521357746597E-2</v>
      </c>
      <c r="Z113" s="51">
        <f t="shared" ref="Z113:Z124" si="208">X113/D113</f>
        <v>263.79662662842111</v>
      </c>
    </row>
    <row r="114" spans="1:26" x14ac:dyDescent="0.2">
      <c r="A114" s="13"/>
      <c r="B114" s="46" t="s">
        <v>177</v>
      </c>
      <c r="C114" s="46" t="s">
        <v>178</v>
      </c>
      <c r="D114" s="47">
        <f t="shared" si="186"/>
        <v>1685.14</v>
      </c>
      <c r="E114" s="47">
        <f t="shared" si="187"/>
        <v>20149390.109999999</v>
      </c>
      <c r="F114" s="48">
        <f t="shared" si="188"/>
        <v>7374125.5399999982</v>
      </c>
      <c r="G114" s="33">
        <f t="shared" si="189"/>
        <v>0.36597264233522742</v>
      </c>
      <c r="H114" s="53">
        <f t="shared" si="190"/>
        <v>4375.9720498000152</v>
      </c>
      <c r="I114" s="48">
        <f t="shared" si="191"/>
        <v>3859433.1700000004</v>
      </c>
      <c r="J114" s="33">
        <f t="shared" si="192"/>
        <v>0.19154094237743657</v>
      </c>
      <c r="K114" s="53">
        <f t="shared" si="193"/>
        <v>2290.2744994481172</v>
      </c>
      <c r="L114" s="48">
        <f t="shared" si="194"/>
        <v>4802410.2199999988</v>
      </c>
      <c r="M114" s="33">
        <f t="shared" si="195"/>
        <v>0.23834022736085678</v>
      </c>
      <c r="N114" s="53">
        <f t="shared" si="196"/>
        <v>2849.858302574266</v>
      </c>
      <c r="O114" s="48">
        <f t="shared" si="197"/>
        <v>1362371.5299999998</v>
      </c>
      <c r="P114" s="33">
        <f t="shared" si="198"/>
        <v>6.7613536814886743E-2</v>
      </c>
      <c r="Q114" s="53">
        <f t="shared" si="199"/>
        <v>808.4619260120819</v>
      </c>
      <c r="R114" s="48">
        <f t="shared" si="200"/>
        <v>2515786.63</v>
      </c>
      <c r="S114" s="33">
        <f t="shared" si="201"/>
        <v>0.1248567135911192</v>
      </c>
      <c r="T114" s="53">
        <f t="shared" si="202"/>
        <v>1492.9244039070936</v>
      </c>
      <c r="U114" s="48">
        <f t="shared" si="203"/>
        <v>142539.81</v>
      </c>
      <c r="V114" s="33">
        <f t="shared" si="204"/>
        <v>7.0741500969430582E-3</v>
      </c>
      <c r="W114" s="53">
        <f t="shared" si="205"/>
        <v>84.586331106020864</v>
      </c>
      <c r="X114" s="48">
        <f t="shared" si="206"/>
        <v>92723.209999999992</v>
      </c>
      <c r="Y114" s="33">
        <f t="shared" si="207"/>
        <v>4.6017874235301107E-3</v>
      </c>
      <c r="Z114" s="51">
        <f t="shared" si="208"/>
        <v>55.02403954567572</v>
      </c>
    </row>
    <row r="115" spans="1:26" x14ac:dyDescent="0.2">
      <c r="A115" s="13"/>
      <c r="B115" s="46" t="s">
        <v>179</v>
      </c>
      <c r="C115" s="46" t="s">
        <v>180</v>
      </c>
      <c r="D115" s="47">
        <f t="shared" si="186"/>
        <v>679.4</v>
      </c>
      <c r="E115" s="47">
        <f t="shared" si="187"/>
        <v>8090027.6799999997</v>
      </c>
      <c r="F115" s="48">
        <f t="shared" si="188"/>
        <v>2973621.8500000006</v>
      </c>
      <c r="G115" s="33">
        <f t="shared" si="189"/>
        <v>0.3675663381661014</v>
      </c>
      <c r="H115" s="53">
        <f t="shared" si="190"/>
        <v>4376.835222254932</v>
      </c>
      <c r="I115" s="48">
        <f t="shared" si="191"/>
        <v>1615296.6400000004</v>
      </c>
      <c r="J115" s="33">
        <f t="shared" si="192"/>
        <v>0.19966515615185143</v>
      </c>
      <c r="K115" s="53">
        <f t="shared" si="193"/>
        <v>2377.5340594642339</v>
      </c>
      <c r="L115" s="48">
        <f t="shared" si="194"/>
        <v>2041042.2900000003</v>
      </c>
      <c r="M115" s="33">
        <f t="shared" si="195"/>
        <v>0.25229113801993819</v>
      </c>
      <c r="N115" s="53">
        <f t="shared" si="196"/>
        <v>3004.1835295849282</v>
      </c>
      <c r="O115" s="48">
        <f t="shared" si="197"/>
        <v>408539.04</v>
      </c>
      <c r="P115" s="33">
        <f t="shared" si="198"/>
        <v>5.0499090504965982E-2</v>
      </c>
      <c r="Q115" s="53">
        <f t="shared" si="199"/>
        <v>601.32328525169271</v>
      </c>
      <c r="R115" s="48">
        <f t="shared" si="200"/>
        <v>941764.8600000001</v>
      </c>
      <c r="S115" s="33">
        <f t="shared" si="201"/>
        <v>0.1164105856310247</v>
      </c>
      <c r="T115" s="53">
        <f t="shared" si="202"/>
        <v>1386.1714159552548</v>
      </c>
      <c r="U115" s="48">
        <f t="shared" si="203"/>
        <v>41833.199999999997</v>
      </c>
      <c r="V115" s="33">
        <f t="shared" si="204"/>
        <v>5.1709588217379249E-3</v>
      </c>
      <c r="W115" s="53">
        <f t="shared" si="205"/>
        <v>61.573741536649983</v>
      </c>
      <c r="X115" s="48">
        <f t="shared" si="206"/>
        <v>67929.8</v>
      </c>
      <c r="Y115" s="33">
        <f t="shared" si="207"/>
        <v>8.3967327043805631E-3</v>
      </c>
      <c r="Z115" s="51">
        <f t="shared" si="208"/>
        <v>99.984986753017381</v>
      </c>
    </row>
    <row r="116" spans="1:26" x14ac:dyDescent="0.2">
      <c r="A116" s="13"/>
      <c r="B116" s="46" t="s">
        <v>181</v>
      </c>
      <c r="C116" s="46" t="s">
        <v>182</v>
      </c>
      <c r="D116" s="47">
        <f t="shared" si="186"/>
        <v>313.73</v>
      </c>
      <c r="E116" s="47">
        <f t="shared" si="187"/>
        <v>3565550.24</v>
      </c>
      <c r="F116" s="48">
        <f t="shared" si="188"/>
        <v>1352559.8699999999</v>
      </c>
      <c r="G116" s="33">
        <f t="shared" si="189"/>
        <v>0.37934113361420474</v>
      </c>
      <c r="H116" s="53">
        <f t="shared" si="190"/>
        <v>4311.2226117999544</v>
      </c>
      <c r="I116" s="48">
        <f t="shared" si="191"/>
        <v>579202.60000000009</v>
      </c>
      <c r="J116" s="33">
        <f t="shared" si="192"/>
        <v>0.16244410007247578</v>
      </c>
      <c r="K116" s="53">
        <f t="shared" si="193"/>
        <v>1846.1817486373636</v>
      </c>
      <c r="L116" s="48">
        <f t="shared" si="194"/>
        <v>825037.51000000013</v>
      </c>
      <c r="M116" s="33">
        <f t="shared" si="195"/>
        <v>0.23139135742482206</v>
      </c>
      <c r="N116" s="53">
        <f t="shared" si="196"/>
        <v>2629.7692601918848</v>
      </c>
      <c r="O116" s="48">
        <f t="shared" si="197"/>
        <v>264545.59999999998</v>
      </c>
      <c r="P116" s="33">
        <f t="shared" si="198"/>
        <v>7.4194887799421377E-2</v>
      </c>
      <c r="Q116" s="53">
        <f t="shared" si="199"/>
        <v>843.22697861218228</v>
      </c>
      <c r="R116" s="48">
        <f t="shared" si="200"/>
        <v>532464.91000000015</v>
      </c>
      <c r="S116" s="33">
        <f t="shared" si="201"/>
        <v>0.149335971774163</v>
      </c>
      <c r="T116" s="53">
        <f t="shared" si="202"/>
        <v>1697.207503267141</v>
      </c>
      <c r="U116" s="48">
        <f t="shared" si="203"/>
        <v>11739.75</v>
      </c>
      <c r="V116" s="33">
        <f t="shared" si="204"/>
        <v>3.2925493149130328E-3</v>
      </c>
      <c r="W116" s="53">
        <f t="shared" si="205"/>
        <v>37.419915213718802</v>
      </c>
      <c r="X116" s="48">
        <f t="shared" si="206"/>
        <v>0</v>
      </c>
      <c r="Y116" s="33"/>
      <c r="Z116" s="51"/>
    </row>
    <row r="117" spans="1:26" x14ac:dyDescent="0.2">
      <c r="A117" s="13"/>
      <c r="B117" s="46" t="s">
        <v>183</v>
      </c>
      <c r="C117" s="46" t="s">
        <v>184</v>
      </c>
      <c r="D117" s="47">
        <f t="shared" si="186"/>
        <v>1377.1200000000001</v>
      </c>
      <c r="E117" s="47">
        <f t="shared" si="187"/>
        <v>14078881.59</v>
      </c>
      <c r="F117" s="48">
        <f t="shared" si="188"/>
        <v>5615582.9100000001</v>
      </c>
      <c r="G117" s="33">
        <f t="shared" si="189"/>
        <v>0.3988656964050793</v>
      </c>
      <c r="H117" s="53">
        <f t="shared" si="190"/>
        <v>4077.773113454165</v>
      </c>
      <c r="I117" s="48">
        <f t="shared" si="191"/>
        <v>2607672.0900000008</v>
      </c>
      <c r="J117" s="33">
        <f t="shared" si="192"/>
        <v>0.18521869605410901</v>
      </c>
      <c r="K117" s="53">
        <f t="shared" si="193"/>
        <v>1893.5692532241203</v>
      </c>
      <c r="L117" s="48">
        <f t="shared" si="194"/>
        <v>3407986.620000001</v>
      </c>
      <c r="M117" s="33">
        <f t="shared" si="195"/>
        <v>0.24206373199563228</v>
      </c>
      <c r="N117" s="53">
        <f t="shared" si="196"/>
        <v>2474.7201551063094</v>
      </c>
      <c r="O117" s="48">
        <f t="shared" si="197"/>
        <v>833196.9</v>
      </c>
      <c r="P117" s="33">
        <f t="shared" si="198"/>
        <v>5.9180617059227648E-2</v>
      </c>
      <c r="Q117" s="53">
        <f t="shared" si="199"/>
        <v>605.02853781805504</v>
      </c>
      <c r="R117" s="48">
        <f t="shared" si="200"/>
        <v>1573327.38</v>
      </c>
      <c r="S117" s="33">
        <f t="shared" si="201"/>
        <v>0.111750878075252</v>
      </c>
      <c r="T117" s="53">
        <f t="shared" si="202"/>
        <v>1142.4766033461135</v>
      </c>
      <c r="U117" s="48">
        <f t="shared" si="203"/>
        <v>41115.689999999995</v>
      </c>
      <c r="V117" s="33">
        <f t="shared" si="204"/>
        <v>2.9203804106999378E-3</v>
      </c>
      <c r="W117" s="53">
        <f t="shared" si="205"/>
        <v>29.856287033809682</v>
      </c>
      <c r="X117" s="48">
        <f t="shared" si="206"/>
        <v>0</v>
      </c>
      <c r="Y117" s="33"/>
      <c r="Z117" s="51"/>
    </row>
    <row r="118" spans="1:26" x14ac:dyDescent="0.2">
      <c r="A118" s="13"/>
      <c r="B118" s="46" t="s">
        <v>185</v>
      </c>
      <c r="C118" s="46" t="s">
        <v>186</v>
      </c>
      <c r="D118" s="47">
        <f t="shared" si="186"/>
        <v>1445.8700000000001</v>
      </c>
      <c r="E118" s="47">
        <f t="shared" si="187"/>
        <v>16971752.760000002</v>
      </c>
      <c r="F118" s="48">
        <f t="shared" si="188"/>
        <v>6621453.0800000001</v>
      </c>
      <c r="G118" s="33">
        <f t="shared" si="189"/>
        <v>0.39014550669190867</v>
      </c>
      <c r="H118" s="53">
        <f t="shared" si="190"/>
        <v>4579.5632249095697</v>
      </c>
      <c r="I118" s="48">
        <f t="shared" si="191"/>
        <v>2978311.05</v>
      </c>
      <c r="J118" s="33">
        <f t="shared" si="192"/>
        <v>0.17548635618941219</v>
      </c>
      <c r="K118" s="53">
        <f t="shared" si="193"/>
        <v>2059.8747121110468</v>
      </c>
      <c r="L118" s="48">
        <f t="shared" si="194"/>
        <v>4068267.1199999987</v>
      </c>
      <c r="M118" s="33">
        <f t="shared" si="195"/>
        <v>0.23970813018136367</v>
      </c>
      <c r="N118" s="53">
        <f t="shared" si="196"/>
        <v>2813.7157005816557</v>
      </c>
      <c r="O118" s="48">
        <f t="shared" si="197"/>
        <v>1292867.1099999996</v>
      </c>
      <c r="P118" s="33">
        <f t="shared" si="198"/>
        <v>7.6177583322277878E-2</v>
      </c>
      <c r="Q118" s="53">
        <f t="shared" si="199"/>
        <v>894.1793591401713</v>
      </c>
      <c r="R118" s="48">
        <f t="shared" si="200"/>
        <v>1725952.3800000001</v>
      </c>
      <c r="S118" s="33">
        <f t="shared" si="201"/>
        <v>0.10169558821690022</v>
      </c>
      <c r="T118" s="53">
        <f t="shared" si="202"/>
        <v>1193.7120073035612</v>
      </c>
      <c r="U118" s="48">
        <f t="shared" si="203"/>
        <v>82305.61000000003</v>
      </c>
      <c r="V118" s="33">
        <f t="shared" si="204"/>
        <v>4.8495645184027545E-3</v>
      </c>
      <c r="W118" s="53">
        <f t="shared" si="205"/>
        <v>56.92462669534607</v>
      </c>
      <c r="X118" s="48">
        <f t="shared" si="206"/>
        <v>202596.40999999997</v>
      </c>
      <c r="Y118" s="33">
        <f t="shared" si="207"/>
        <v>1.1937270879734401E-2</v>
      </c>
      <c r="Z118" s="51">
        <f t="shared" si="208"/>
        <v>140.12076466072327</v>
      </c>
    </row>
    <row r="119" spans="1:26" x14ac:dyDescent="0.2">
      <c r="A119" s="13"/>
      <c r="B119" s="46" t="s">
        <v>187</v>
      </c>
      <c r="C119" s="46" t="s">
        <v>188</v>
      </c>
      <c r="D119" s="47">
        <f t="shared" si="186"/>
        <v>182.07000000000002</v>
      </c>
      <c r="E119" s="47">
        <f t="shared" si="187"/>
        <v>4287727.79</v>
      </c>
      <c r="F119" s="48">
        <f t="shared" si="188"/>
        <v>1380646.35</v>
      </c>
      <c r="G119" s="33">
        <f t="shared" si="189"/>
        <v>0.32199953393030112</v>
      </c>
      <c r="H119" s="53">
        <f t="shared" si="190"/>
        <v>7583.0523974295593</v>
      </c>
      <c r="I119" s="48">
        <f t="shared" si="191"/>
        <v>870519.99</v>
      </c>
      <c r="J119" s="33">
        <f t="shared" si="192"/>
        <v>0.20302594582386024</v>
      </c>
      <c r="K119" s="53">
        <f t="shared" si="193"/>
        <v>4781.2379304663036</v>
      </c>
      <c r="L119" s="48">
        <f t="shared" si="194"/>
        <v>869911.55999999959</v>
      </c>
      <c r="M119" s="33">
        <f t="shared" si="195"/>
        <v>0.20288404549114336</v>
      </c>
      <c r="N119" s="53">
        <f t="shared" si="196"/>
        <v>4777.8961937716231</v>
      </c>
      <c r="O119" s="48">
        <f t="shared" si="197"/>
        <v>314981.96000000002</v>
      </c>
      <c r="P119" s="33">
        <f t="shared" si="198"/>
        <v>7.3461277260793656E-2</v>
      </c>
      <c r="Q119" s="53">
        <f t="shared" si="199"/>
        <v>1730.0047234580106</v>
      </c>
      <c r="R119" s="48">
        <f t="shared" si="200"/>
        <v>797301.20000000007</v>
      </c>
      <c r="S119" s="33">
        <f t="shared" si="201"/>
        <v>0.18594958426686878</v>
      </c>
      <c r="T119" s="53">
        <f t="shared" si="202"/>
        <v>4379.0915581919044</v>
      </c>
      <c r="U119" s="48">
        <f t="shared" si="203"/>
        <v>53465.800000000017</v>
      </c>
      <c r="V119" s="33">
        <f t="shared" si="204"/>
        <v>1.2469494944314088E-2</v>
      </c>
      <c r="W119" s="53">
        <f t="shared" si="205"/>
        <v>293.65518756522221</v>
      </c>
      <c r="X119" s="48">
        <f t="shared" si="206"/>
        <v>900.93</v>
      </c>
      <c r="Y119" s="33">
        <f t="shared" si="207"/>
        <v>2.1011828271868909E-4</v>
      </c>
      <c r="Z119" s="51">
        <f t="shared" si="208"/>
        <v>4.9482616576042169</v>
      </c>
    </row>
    <row r="120" spans="1:26" x14ac:dyDescent="0.2">
      <c r="A120" s="13"/>
      <c r="B120" s="46" t="s">
        <v>189</v>
      </c>
      <c r="C120" s="46" t="s">
        <v>190</v>
      </c>
      <c r="D120" s="47">
        <f t="shared" si="186"/>
        <v>168.04</v>
      </c>
      <c r="E120" s="47">
        <f t="shared" si="187"/>
        <v>3149625.93</v>
      </c>
      <c r="F120" s="48">
        <f t="shared" si="188"/>
        <v>915739.71000000008</v>
      </c>
      <c r="G120" s="33">
        <f t="shared" si="189"/>
        <v>0.29074554577343092</v>
      </c>
      <c r="H120" s="53">
        <f t="shared" si="190"/>
        <v>5449.5340990240429</v>
      </c>
      <c r="I120" s="48">
        <f t="shared" si="191"/>
        <v>714916.42999999993</v>
      </c>
      <c r="J120" s="33">
        <f t="shared" si="192"/>
        <v>0.22698455178136023</v>
      </c>
      <c r="K120" s="53">
        <f t="shared" si="193"/>
        <v>4254.4419781004517</v>
      </c>
      <c r="L120" s="48">
        <f t="shared" si="194"/>
        <v>699325.60999999987</v>
      </c>
      <c r="M120" s="33">
        <f t="shared" si="195"/>
        <v>0.22203449728393615</v>
      </c>
      <c r="N120" s="53">
        <f t="shared" si="196"/>
        <v>4161.6615686741243</v>
      </c>
      <c r="O120" s="48">
        <f t="shared" si="197"/>
        <v>264081.20999999996</v>
      </c>
      <c r="P120" s="33">
        <f t="shared" si="198"/>
        <v>8.3845261586349695E-2</v>
      </c>
      <c r="Q120" s="53">
        <f t="shared" si="199"/>
        <v>1571.5377886217566</v>
      </c>
      <c r="R120" s="48">
        <f t="shared" si="200"/>
        <v>515152.24000000005</v>
      </c>
      <c r="S120" s="33">
        <f t="shared" si="201"/>
        <v>0.16355981676846304</v>
      </c>
      <c r="T120" s="53">
        <f t="shared" si="202"/>
        <v>3065.6524636991198</v>
      </c>
      <c r="U120" s="48">
        <f t="shared" si="203"/>
        <v>34788.26</v>
      </c>
      <c r="V120" s="33">
        <f t="shared" si="204"/>
        <v>1.1045203707730461E-2</v>
      </c>
      <c r="W120" s="53">
        <f t="shared" si="205"/>
        <v>207.0236848369436</v>
      </c>
      <c r="X120" s="48">
        <f t="shared" si="206"/>
        <v>5622.47</v>
      </c>
      <c r="Y120" s="33">
        <f t="shared" si="207"/>
        <v>1.7851230987293784E-3</v>
      </c>
      <c r="Z120" s="51">
        <f t="shared" si="208"/>
        <v>33.459116876934068</v>
      </c>
    </row>
    <row r="121" spans="1:26" x14ac:dyDescent="0.2">
      <c r="A121" s="13"/>
      <c r="B121" s="46" t="s">
        <v>191</v>
      </c>
      <c r="C121" s="46" t="s">
        <v>192</v>
      </c>
      <c r="D121" s="47">
        <f t="shared" si="186"/>
        <v>146.57999999999998</v>
      </c>
      <c r="E121" s="47">
        <f t="shared" si="187"/>
        <v>2027186.37</v>
      </c>
      <c r="F121" s="48">
        <f t="shared" si="188"/>
        <v>716646.54999999993</v>
      </c>
      <c r="G121" s="33">
        <f t="shared" si="189"/>
        <v>0.35351784157862104</v>
      </c>
      <c r="H121" s="53">
        <f t="shared" si="190"/>
        <v>4889.115500068222</v>
      </c>
      <c r="I121" s="48">
        <f t="shared" si="191"/>
        <v>301740.34999999998</v>
      </c>
      <c r="J121" s="33">
        <f t="shared" si="192"/>
        <v>0.14884687193314147</v>
      </c>
      <c r="K121" s="53">
        <f t="shared" si="193"/>
        <v>2058.5369763951426</v>
      </c>
      <c r="L121" s="48">
        <f t="shared" si="194"/>
        <v>421204.66000000003</v>
      </c>
      <c r="M121" s="33">
        <f t="shared" si="195"/>
        <v>0.2077779656736741</v>
      </c>
      <c r="N121" s="53">
        <f t="shared" si="196"/>
        <v>2873.5479601582761</v>
      </c>
      <c r="O121" s="48">
        <f t="shared" si="197"/>
        <v>151467.44999999995</v>
      </c>
      <c r="P121" s="33">
        <f t="shared" si="198"/>
        <v>7.4718068472411817E-2</v>
      </c>
      <c r="Q121" s="53">
        <f t="shared" si="199"/>
        <v>1033.3432255423656</v>
      </c>
      <c r="R121" s="48">
        <f t="shared" si="200"/>
        <v>430455.46</v>
      </c>
      <c r="S121" s="33">
        <f t="shared" si="201"/>
        <v>0.21234133495086591</v>
      </c>
      <c r="T121" s="53">
        <f t="shared" si="202"/>
        <v>2936.6588893437038</v>
      </c>
      <c r="U121" s="48">
        <f t="shared" si="203"/>
        <v>5671.9</v>
      </c>
      <c r="V121" s="33">
        <f t="shared" si="204"/>
        <v>2.7979173912855379E-3</v>
      </c>
      <c r="W121" s="53">
        <f t="shared" si="205"/>
        <v>38.694910629008049</v>
      </c>
      <c r="X121" s="48">
        <f t="shared" si="206"/>
        <v>0</v>
      </c>
      <c r="Y121" s="33"/>
      <c r="Z121" s="51"/>
    </row>
    <row r="122" spans="1:26" x14ac:dyDescent="0.2">
      <c r="A122" s="13"/>
      <c r="B122" s="46" t="s">
        <v>193</v>
      </c>
      <c r="C122" s="46" t="s">
        <v>194</v>
      </c>
      <c r="D122" s="47">
        <f t="shared" si="186"/>
        <v>68.599999999999994</v>
      </c>
      <c r="E122" s="47">
        <f t="shared" si="187"/>
        <v>685098.34</v>
      </c>
      <c r="F122" s="48">
        <f t="shared" si="188"/>
        <v>232764.82</v>
      </c>
      <c r="G122" s="33">
        <f t="shared" si="189"/>
        <v>0.33975388117273797</v>
      </c>
      <c r="H122" s="53">
        <f t="shared" si="190"/>
        <v>3393.0731778425661</v>
      </c>
      <c r="I122" s="48">
        <f t="shared" si="191"/>
        <v>114611.09</v>
      </c>
      <c r="J122" s="33">
        <f t="shared" si="192"/>
        <v>0.16729144315252611</v>
      </c>
      <c r="K122" s="53">
        <f t="shared" si="193"/>
        <v>1670.7155976676386</v>
      </c>
      <c r="L122" s="48">
        <f t="shared" si="194"/>
        <v>146926.74000000002</v>
      </c>
      <c r="M122" s="33">
        <f t="shared" si="195"/>
        <v>0.21446080280971053</v>
      </c>
      <c r="N122" s="53">
        <f t="shared" si="196"/>
        <v>2141.7892128279886</v>
      </c>
      <c r="O122" s="48">
        <f t="shared" si="197"/>
        <v>31903.45</v>
      </c>
      <c r="P122" s="33">
        <f t="shared" si="198"/>
        <v>4.6567694208688351E-2</v>
      </c>
      <c r="Q122" s="53">
        <f t="shared" si="199"/>
        <v>465.0648688046648</v>
      </c>
      <c r="R122" s="48">
        <f t="shared" si="200"/>
        <v>131825.01</v>
      </c>
      <c r="S122" s="33">
        <f t="shared" si="201"/>
        <v>0.19241764620244156</v>
      </c>
      <c r="T122" s="53">
        <f t="shared" si="202"/>
        <v>1921.6473760932947</v>
      </c>
      <c r="U122" s="48">
        <f t="shared" si="203"/>
        <v>3203.4299999999994</v>
      </c>
      <c r="V122" s="33">
        <f t="shared" si="204"/>
        <v>4.6758688686940903E-3</v>
      </c>
      <c r="W122" s="53">
        <f t="shared" si="205"/>
        <v>46.697230320699703</v>
      </c>
      <c r="X122" s="48">
        <f t="shared" si="206"/>
        <v>23863.8</v>
      </c>
      <c r="Y122" s="33">
        <f t="shared" si="207"/>
        <v>3.4832663585201505E-2</v>
      </c>
      <c r="Z122" s="51">
        <f t="shared" si="208"/>
        <v>347.86880466472303</v>
      </c>
    </row>
    <row r="123" spans="1:26" x14ac:dyDescent="0.2">
      <c r="A123" s="13"/>
      <c r="B123" s="46" t="s">
        <v>195</v>
      </c>
      <c r="C123" s="46" t="s">
        <v>196</v>
      </c>
      <c r="D123" s="47">
        <f t="shared" si="186"/>
        <v>150.51000000000002</v>
      </c>
      <c r="E123" s="47">
        <f t="shared" si="187"/>
        <v>2471522.21</v>
      </c>
      <c r="F123" s="48">
        <f t="shared" si="188"/>
        <v>896460.20000000007</v>
      </c>
      <c r="G123" s="33">
        <f t="shared" si="189"/>
        <v>0.3627158179573875</v>
      </c>
      <c r="H123" s="53">
        <f t="shared" si="190"/>
        <v>5956.1504218988766</v>
      </c>
      <c r="I123" s="48">
        <f t="shared" si="191"/>
        <v>508802.50999999995</v>
      </c>
      <c r="J123" s="33">
        <f t="shared" si="192"/>
        <v>0.20586604803361244</v>
      </c>
      <c r="K123" s="53">
        <f t="shared" si="193"/>
        <v>3380.5229552853625</v>
      </c>
      <c r="L123" s="48">
        <f t="shared" si="194"/>
        <v>540961.62999999989</v>
      </c>
      <c r="M123" s="33">
        <f t="shared" si="195"/>
        <v>0.21887791572789464</v>
      </c>
      <c r="N123" s="53">
        <f t="shared" si="196"/>
        <v>3594.1906185635494</v>
      </c>
      <c r="O123" s="48">
        <f t="shared" si="197"/>
        <v>156183.54</v>
      </c>
      <c r="P123" s="33">
        <f t="shared" si="198"/>
        <v>6.3193257729211347E-2</v>
      </c>
      <c r="Q123" s="53">
        <f t="shared" si="199"/>
        <v>1037.6954355192345</v>
      </c>
      <c r="R123" s="48">
        <f t="shared" si="200"/>
        <v>355682.32999999996</v>
      </c>
      <c r="S123" s="33">
        <f t="shared" si="201"/>
        <v>0.14391225316967715</v>
      </c>
      <c r="T123" s="53">
        <f t="shared" si="202"/>
        <v>2363.1807188891098</v>
      </c>
      <c r="U123" s="48">
        <f t="shared" si="203"/>
        <v>13432</v>
      </c>
      <c r="V123" s="33">
        <f t="shared" si="204"/>
        <v>5.4347073822168888E-3</v>
      </c>
      <c r="W123" s="53">
        <f t="shared" si="205"/>
        <v>89.243239651850359</v>
      </c>
      <c r="X123" s="48">
        <f t="shared" si="206"/>
        <v>0</v>
      </c>
      <c r="Y123" s="33"/>
      <c r="Z123" s="51"/>
    </row>
    <row r="124" spans="1:26" x14ac:dyDescent="0.2">
      <c r="A124" s="13"/>
      <c r="B124" s="46" t="s">
        <v>197</v>
      </c>
      <c r="C124" s="46" t="s">
        <v>198</v>
      </c>
      <c r="D124" s="47">
        <f t="shared" si="186"/>
        <v>621.54999999999995</v>
      </c>
      <c r="E124" s="47">
        <f t="shared" si="187"/>
        <v>8501615.4600000009</v>
      </c>
      <c r="F124" s="48">
        <f t="shared" si="188"/>
        <v>3254580.0400000005</v>
      </c>
      <c r="G124" s="33">
        <f t="shared" si="189"/>
        <v>0.38281901308201488</v>
      </c>
      <c r="H124" s="53">
        <f t="shared" si="190"/>
        <v>5236.2320649987942</v>
      </c>
      <c r="I124" s="48">
        <f t="shared" si="191"/>
        <v>1558441.2000000002</v>
      </c>
      <c r="J124" s="33">
        <f t="shared" si="192"/>
        <v>0.18331118448398984</v>
      </c>
      <c r="K124" s="53">
        <f t="shared" si="193"/>
        <v>2507.346472528357</v>
      </c>
      <c r="L124" s="48">
        <f t="shared" si="194"/>
        <v>1867094.1</v>
      </c>
      <c r="M124" s="33">
        <f t="shared" si="195"/>
        <v>0.21961639041246403</v>
      </c>
      <c r="N124" s="53">
        <f t="shared" si="196"/>
        <v>3003.9322661089218</v>
      </c>
      <c r="O124" s="48">
        <f t="shared" si="197"/>
        <v>675975.9</v>
      </c>
      <c r="P124" s="33">
        <f t="shared" si="198"/>
        <v>7.9511464989266867E-2</v>
      </c>
      <c r="Q124" s="53">
        <f t="shared" si="199"/>
        <v>1087.5647976832115</v>
      </c>
      <c r="R124" s="48">
        <f t="shared" si="200"/>
        <v>1094258.1299999999</v>
      </c>
      <c r="S124" s="33">
        <f t="shared" si="201"/>
        <v>0.12871178838286337</v>
      </c>
      <c r="T124" s="53">
        <f t="shared" si="202"/>
        <v>1760.5311398922049</v>
      </c>
      <c r="U124" s="48">
        <f t="shared" si="203"/>
        <v>43410.890000000007</v>
      </c>
      <c r="V124" s="33">
        <f t="shared" si="204"/>
        <v>5.106193076392096E-3</v>
      </c>
      <c r="W124" s="53">
        <f t="shared" si="205"/>
        <v>69.842957123320744</v>
      </c>
      <c r="X124" s="48">
        <f t="shared" si="206"/>
        <v>7855.2</v>
      </c>
      <c r="Y124" s="33">
        <f t="shared" si="207"/>
        <v>9.2396557300887365E-4</v>
      </c>
      <c r="Z124" s="51">
        <f t="shared" si="208"/>
        <v>12.638082213820288</v>
      </c>
    </row>
    <row r="125" spans="1:26" x14ac:dyDescent="0.2">
      <c r="A125" s="13"/>
      <c r="B125" s="46" t="s">
        <v>199</v>
      </c>
      <c r="C125" s="46" t="s">
        <v>200</v>
      </c>
      <c r="D125" s="47">
        <f t="shared" si="186"/>
        <v>230.61999999999998</v>
      </c>
      <c r="E125" s="47">
        <f t="shared" si="187"/>
        <v>4044847.57</v>
      </c>
      <c r="F125" s="48">
        <f t="shared" si="188"/>
        <v>1427201.44</v>
      </c>
      <c r="G125" s="33">
        <f t="shared" si="189"/>
        <v>0.35284430755446244</v>
      </c>
      <c r="H125" s="53">
        <f t="shared" si="190"/>
        <v>6188.5414968346204</v>
      </c>
      <c r="I125" s="48">
        <f t="shared" si="191"/>
        <v>665194.0299999998</v>
      </c>
      <c r="J125" s="33">
        <f t="shared" si="192"/>
        <v>0.16445465953615646</v>
      </c>
      <c r="K125" s="53">
        <f t="shared" si="193"/>
        <v>2884.3726910068503</v>
      </c>
      <c r="L125" s="48">
        <f t="shared" si="194"/>
        <v>891194.92</v>
      </c>
      <c r="M125" s="33">
        <f t="shared" si="195"/>
        <v>0.22032843131342031</v>
      </c>
      <c r="N125" s="53">
        <f t="shared" si="196"/>
        <v>3864.3435955251066</v>
      </c>
      <c r="O125" s="48">
        <f t="shared" si="197"/>
        <v>318017.82999999996</v>
      </c>
      <c r="P125" s="33">
        <f t="shared" si="198"/>
        <v>7.8622945487164544E-2</v>
      </c>
      <c r="Q125" s="53">
        <f t="shared" si="199"/>
        <v>1378.9689966178128</v>
      </c>
      <c r="R125" s="48">
        <f t="shared" si="200"/>
        <v>724607.83000000007</v>
      </c>
      <c r="S125" s="33">
        <f t="shared" si="201"/>
        <v>0.17914342072475184</v>
      </c>
      <c r="T125" s="53">
        <f t="shared" si="202"/>
        <v>3141.9990894111534</v>
      </c>
      <c r="U125" s="48">
        <f t="shared" si="203"/>
        <v>18631.52</v>
      </c>
      <c r="V125" s="33">
        <f t="shared" si="204"/>
        <v>4.606235384044398E-3</v>
      </c>
      <c r="W125" s="53">
        <f t="shared" si="205"/>
        <v>80.788830110137894</v>
      </c>
      <c r="X125" s="48">
        <f t="shared" si="206"/>
        <v>0</v>
      </c>
      <c r="Y125" s="33"/>
      <c r="Z125" s="51"/>
    </row>
    <row r="126" spans="1:26" s="61" customFormat="1" x14ac:dyDescent="0.2">
      <c r="A126" s="54"/>
      <c r="B126" s="22"/>
      <c r="C126" s="22" t="s">
        <v>35</v>
      </c>
      <c r="D126" s="55">
        <f>SUM(D113:D125)</f>
        <v>10416.030000000001</v>
      </c>
      <c r="E126" s="56">
        <f>SUM(E113:E125)</f>
        <v>129187635.46000001</v>
      </c>
      <c r="F126" s="63">
        <f>SUM(F113:F125)</f>
        <v>48499066.829999998</v>
      </c>
      <c r="G126" s="58">
        <f>F126/E126</f>
        <v>0.37541570179923778</v>
      </c>
      <c r="H126" s="59">
        <f>F126/D126</f>
        <v>4656.1950023185409</v>
      </c>
      <c r="I126" s="63">
        <f>SUM(I113:I125)</f>
        <v>23815475.190000005</v>
      </c>
      <c r="J126" s="58">
        <f>I126/E126</f>
        <v>0.18434794556924855</v>
      </c>
      <c r="K126" s="59">
        <f>I126/D126</f>
        <v>2286.4253645582821</v>
      </c>
      <c r="L126" s="63">
        <f>SUM(L113:L125)</f>
        <v>30203703.710000001</v>
      </c>
      <c r="M126" s="58">
        <f>L126/E126</f>
        <v>0.23379717108725848</v>
      </c>
      <c r="N126" s="59">
        <f>L126/D126</f>
        <v>2899.7327878279921</v>
      </c>
      <c r="O126" s="63">
        <f>SUM(O113:O125)</f>
        <v>8568225.0699999984</v>
      </c>
      <c r="P126" s="58">
        <f>O126/E126</f>
        <v>6.6323878748078435E-2</v>
      </c>
      <c r="Q126" s="59">
        <f>O126/D126</f>
        <v>822.59988402491138</v>
      </c>
      <c r="R126" s="63">
        <f>SUM(R113:R125)</f>
        <v>16125072.250000002</v>
      </c>
      <c r="S126" s="58">
        <f>R126/E126</f>
        <v>0.12481900603400053</v>
      </c>
      <c r="T126" s="59">
        <f>R126/D126</f>
        <v>1548.1015559671007</v>
      </c>
      <c r="U126" s="63">
        <f>SUM(U113:U125)</f>
        <v>691726.04000000015</v>
      </c>
      <c r="V126" s="58">
        <f>U126/E126</f>
        <v>5.3544291412793701E-3</v>
      </c>
      <c r="W126" s="59">
        <f>U126/D126</f>
        <v>66.409758804458136</v>
      </c>
      <c r="X126" s="63">
        <f>SUM(X113:X125)</f>
        <v>1284366.3699999999</v>
      </c>
      <c r="Y126" s="58">
        <f>X126/E126</f>
        <v>9.9418676208968496E-3</v>
      </c>
      <c r="Z126" s="60">
        <f>X126/D126</f>
        <v>123.30670802599452</v>
      </c>
    </row>
    <row r="127" spans="1:26" x14ac:dyDescent="0.2">
      <c r="A127" s="54" t="s">
        <v>201</v>
      </c>
      <c r="B127" s="46"/>
      <c r="C127" s="22"/>
      <c r="D127" s="47"/>
      <c r="E127" s="62"/>
      <c r="M127" s="33"/>
      <c r="Y127" s="33"/>
      <c r="Z127" s="42"/>
    </row>
    <row r="128" spans="1:26" x14ac:dyDescent="0.2">
      <c r="A128" s="13"/>
      <c r="B128" s="46" t="s">
        <v>202</v>
      </c>
      <c r="C128" s="46" t="s">
        <v>203</v>
      </c>
      <c r="D128" s="47">
        <f>VLOOKUP($B128,enroll1516,3,FALSE)</f>
        <v>5781.4700000000021</v>
      </c>
      <c r="E128" s="47">
        <f>VLOOKUP($B128,enroll1516,4,FALSE)</f>
        <v>60189717.579999998</v>
      </c>
      <c r="F128" s="48">
        <f>VLOOKUP($B128,object1516,4,FALSE)</f>
        <v>25748019.849999987</v>
      </c>
      <c r="G128" s="33">
        <f>F128/E128</f>
        <v>0.4277810377790443</v>
      </c>
      <c r="H128" s="53">
        <f>F128/D128</f>
        <v>4453.5420662910947</v>
      </c>
      <c r="I128" s="48">
        <f>VLOOKUP($B128,object1516,5,FALSE)</f>
        <v>10671532.779999999</v>
      </c>
      <c r="J128" s="33">
        <f>I128/E128</f>
        <v>0.17729826968894044</v>
      </c>
      <c r="K128" s="53">
        <f>I128/D128</f>
        <v>1845.8165103338763</v>
      </c>
      <c r="L128" s="48">
        <f>VLOOKUP($B128,object1516,6,FALSE)</f>
        <v>14305867.41</v>
      </c>
      <c r="M128" s="33">
        <f>L128/E128</f>
        <v>0.23767959022212778</v>
      </c>
      <c r="N128" s="53">
        <f>L128/D128</f>
        <v>2474.4342546099861</v>
      </c>
      <c r="O128" s="48">
        <f>VLOOKUP($B128,object1516,7,FALSE)</f>
        <v>2894908.7500000009</v>
      </c>
      <c r="P128" s="33">
        <f>O128/E128</f>
        <v>4.8096400288841511E-2</v>
      </c>
      <c r="Q128" s="53">
        <f>O128/D128</f>
        <v>500.72191847402132</v>
      </c>
      <c r="R128" s="48">
        <f>VLOOKUP($B128,object1516,8,FALSE)</f>
        <v>6219288.5</v>
      </c>
      <c r="S128" s="33">
        <f>R128/E128</f>
        <v>0.10332808908321846</v>
      </c>
      <c r="T128" s="53">
        <f>R128/D128</f>
        <v>1075.7278858145071</v>
      </c>
      <c r="U128" s="48">
        <f>VLOOKUP($B128,object1516,9,FALSE)</f>
        <v>151511.49999999997</v>
      </c>
      <c r="V128" s="33">
        <f>U128/E128</f>
        <v>2.5172322797265396E-3</v>
      </c>
      <c r="W128" s="53">
        <f>U128/D128</f>
        <v>26.206397334933836</v>
      </c>
      <c r="X128" s="48">
        <f>VLOOKUP($B128,object1516,10,FALSE)</f>
        <v>198588.78999999998</v>
      </c>
      <c r="Y128" s="33">
        <f t="shared" ref="Y128:Y129" si="209">X128/E128</f>
        <v>3.2993806581007716E-3</v>
      </c>
      <c r="Z128" s="51">
        <f t="shared" ref="Z128:Z129" si="210">X128/D128</f>
        <v>34.349186279613996</v>
      </c>
    </row>
    <row r="129" spans="1:27" x14ac:dyDescent="0.2">
      <c r="A129" s="13"/>
      <c r="B129" s="46" t="s">
        <v>204</v>
      </c>
      <c r="C129" s="46" t="s">
        <v>205</v>
      </c>
      <c r="D129" s="47">
        <f>VLOOKUP($B129,enroll1516,3,FALSE)</f>
        <v>974.79</v>
      </c>
      <c r="E129" s="47">
        <f>VLOOKUP($B129,enroll1516,4,FALSE)</f>
        <v>10481484.439999999</v>
      </c>
      <c r="F129" s="48">
        <f>VLOOKUP($B129,object1516,4,FALSE)</f>
        <v>4719131.540000001</v>
      </c>
      <c r="G129" s="33">
        <f>F129/E129</f>
        <v>0.45023503750962979</v>
      </c>
      <c r="H129" s="53">
        <f>F129/D129</f>
        <v>4841.1776280019294</v>
      </c>
      <c r="I129" s="48">
        <f>VLOOKUP($B129,object1516,5,FALSE)</f>
        <v>1687462.8599999999</v>
      </c>
      <c r="J129" s="33">
        <f>I129/E129</f>
        <v>0.1609946443807343</v>
      </c>
      <c r="K129" s="53">
        <f>I129/D129</f>
        <v>1731.1039916289662</v>
      </c>
      <c r="L129" s="48">
        <f>VLOOKUP($B129,object1516,6,FALSE)</f>
        <v>2399957.4900000002</v>
      </c>
      <c r="M129" s="33">
        <f>L129/E129</f>
        <v>0.22897114466355115</v>
      </c>
      <c r="N129" s="53">
        <f>L129/D129</f>
        <v>2462.0251438771429</v>
      </c>
      <c r="O129" s="48">
        <f>VLOOKUP($B129,object1516,7,FALSE)</f>
        <v>389820.57000000007</v>
      </c>
      <c r="P129" s="33">
        <f>O129/E129</f>
        <v>3.7191351304434135E-2</v>
      </c>
      <c r="Q129" s="53">
        <f>O129/D129</f>
        <v>399.90210199119821</v>
      </c>
      <c r="R129" s="48">
        <f>VLOOKUP($B129,object1516,8,FALSE)</f>
        <v>1183988.28</v>
      </c>
      <c r="S129" s="33">
        <f>R129/E129</f>
        <v>0.11295998069525351</v>
      </c>
      <c r="T129" s="53">
        <f>R129/D129</f>
        <v>1214.6085618440895</v>
      </c>
      <c r="U129" s="48">
        <f>VLOOKUP($B129,object1516,9,FALSE)</f>
        <v>57476.859999999993</v>
      </c>
      <c r="V129" s="33">
        <f>U129/E129</f>
        <v>5.4836564733763988E-3</v>
      </c>
      <c r="W129" s="53">
        <f>U129/D129</f>
        <v>58.963325434196079</v>
      </c>
      <c r="X129" s="48">
        <f>VLOOKUP($B129,object1516,10,FALSE)</f>
        <v>43646.84</v>
      </c>
      <c r="Y129" s="33">
        <f t="shared" si="209"/>
        <v>4.1641849730208631E-3</v>
      </c>
      <c r="Z129" s="51">
        <f t="shared" si="210"/>
        <v>44.775633726238468</v>
      </c>
    </row>
    <row r="130" spans="1:27" x14ac:dyDescent="0.2">
      <c r="A130" s="13"/>
      <c r="B130" s="46" t="s">
        <v>206</v>
      </c>
      <c r="C130" s="46" t="s">
        <v>207</v>
      </c>
      <c r="D130" s="47">
        <f>VLOOKUP($B130,enroll1516,3,FALSE)</f>
        <v>1379.96</v>
      </c>
      <c r="E130" s="47">
        <f>VLOOKUP($B130,enroll1516,4,FALSE)</f>
        <v>16096675.83</v>
      </c>
      <c r="F130" s="48">
        <f>VLOOKUP($B130,object1516,4,FALSE)</f>
        <v>7080303.8699999992</v>
      </c>
      <c r="G130" s="33">
        <f>F130/E130</f>
        <v>0.43986124494127921</v>
      </c>
      <c r="H130" s="53">
        <f>F130/D130</f>
        <v>5130.8036972086138</v>
      </c>
      <c r="I130" s="48">
        <f>VLOOKUP($B130,object1516,5,FALSE)</f>
        <v>2908054.6800000006</v>
      </c>
      <c r="J130" s="33">
        <f>I130/E130</f>
        <v>0.18066181556443761</v>
      </c>
      <c r="K130" s="53">
        <f>I130/D130</f>
        <v>2107.3470825241316</v>
      </c>
      <c r="L130" s="48">
        <f>VLOOKUP($B130,object1516,6,FALSE)</f>
        <v>3777170.07</v>
      </c>
      <c r="M130" s="33">
        <f>L130/E130</f>
        <v>0.23465528596658083</v>
      </c>
      <c r="N130" s="53">
        <f>L130/D130</f>
        <v>2737.159098814458</v>
      </c>
      <c r="O130" s="48">
        <f>VLOOKUP($B130,object1516,7,FALSE)</f>
        <v>586282.42000000016</v>
      </c>
      <c r="P130" s="33">
        <f>O130/E130</f>
        <v>3.642257731918306E-2</v>
      </c>
      <c r="Q130" s="53">
        <f>O130/D130</f>
        <v>424.85464796081055</v>
      </c>
      <c r="R130" s="48">
        <f>VLOOKUP($B130,object1516,8,FALSE)</f>
        <v>1691682.9300000004</v>
      </c>
      <c r="S130" s="33">
        <f>R130/E130</f>
        <v>0.10509517293298193</v>
      </c>
      <c r="T130" s="53">
        <f>R130/D130</f>
        <v>1225.8927287747474</v>
      </c>
      <c r="U130" s="48">
        <f>VLOOKUP($B130,object1516,9,FALSE)</f>
        <v>53181.86</v>
      </c>
      <c r="V130" s="33">
        <f>U130/E130</f>
        <v>3.3039032755373568E-3</v>
      </c>
      <c r="W130" s="53">
        <f>U130/D130</f>
        <v>38.538696773819531</v>
      </c>
      <c r="X130" s="48">
        <f>VLOOKUP($B130,object1516,10,FALSE)</f>
        <v>0</v>
      </c>
      <c r="Y130" s="33"/>
      <c r="Z130" s="51"/>
    </row>
    <row r="131" spans="1:27" s="61" customFormat="1" x14ac:dyDescent="0.2">
      <c r="A131" s="54"/>
      <c r="B131" s="22"/>
      <c r="C131" s="22" t="s">
        <v>35</v>
      </c>
      <c r="D131" s="55">
        <f>SUM(D128:D130)</f>
        <v>8136.2200000000021</v>
      </c>
      <c r="E131" s="56">
        <f>SUM(E128:E130)</f>
        <v>86767877.849999994</v>
      </c>
      <c r="F131" s="63">
        <f>SUM(F128:F130)</f>
        <v>37547455.259999983</v>
      </c>
      <c r="G131" s="58">
        <f>F131/E131</f>
        <v>0.43273451178453576</v>
      </c>
      <c r="H131" s="59">
        <f>F131/D131</f>
        <v>4614.8525064464793</v>
      </c>
      <c r="I131" s="63">
        <f>SUM(I128:I130)</f>
        <v>15267050.32</v>
      </c>
      <c r="J131" s="58">
        <f>I131/E131</f>
        <v>0.1759527914972511</v>
      </c>
      <c r="K131" s="59">
        <f>I131/D131</f>
        <v>1876.4303718434355</v>
      </c>
      <c r="L131" s="63">
        <f>SUM(L128:L130)</f>
        <v>20482994.969999999</v>
      </c>
      <c r="M131" s="58">
        <f>L131/E131</f>
        <v>0.23606656607886603</v>
      </c>
      <c r="N131" s="59">
        <f>L131/D131</f>
        <v>2517.5075120879219</v>
      </c>
      <c r="O131" s="63">
        <f>SUM(O128:O130)</f>
        <v>3871011.7400000012</v>
      </c>
      <c r="P131" s="58">
        <f>O131/E131</f>
        <v>4.461341957322057E-2</v>
      </c>
      <c r="Q131" s="59">
        <f>O131/D131</f>
        <v>475.77520519356659</v>
      </c>
      <c r="R131" s="63">
        <f>SUM(R128:R130)</f>
        <v>9094959.7100000009</v>
      </c>
      <c r="S131" s="58">
        <f>R131/E131</f>
        <v>0.10481943243700066</v>
      </c>
      <c r="T131" s="59">
        <f>R131/D131</f>
        <v>1117.8360110714802</v>
      </c>
      <c r="U131" s="63">
        <f>SUM(U128:U130)</f>
        <v>262170.21999999997</v>
      </c>
      <c r="V131" s="58">
        <f>U131/E131</f>
        <v>3.0215124133060722E-3</v>
      </c>
      <c r="W131" s="59">
        <f>U131/D131</f>
        <v>32.222607058314537</v>
      </c>
      <c r="X131" s="63">
        <f>SUM(X128:X130)</f>
        <v>242235.62999999998</v>
      </c>
      <c r="Y131" s="58">
        <f>X131/E131</f>
        <v>2.7917662158196944E-3</v>
      </c>
      <c r="Z131" s="60">
        <f>X131/D131</f>
        <v>29.772502464289303</v>
      </c>
    </row>
    <row r="132" spans="1:27" x14ac:dyDescent="0.2">
      <c r="A132" s="31"/>
      <c r="B132" s="32"/>
      <c r="C132" s="32"/>
      <c r="D132" s="27" t="s">
        <v>17</v>
      </c>
      <c r="E132" s="27" t="s">
        <v>17</v>
      </c>
      <c r="Z132" s="42"/>
    </row>
    <row r="133" spans="1:27" x14ac:dyDescent="0.2">
      <c r="A133" s="54" t="s">
        <v>208</v>
      </c>
      <c r="B133" s="46"/>
      <c r="C133" s="22"/>
      <c r="D133" s="47"/>
      <c r="E133" s="62"/>
      <c r="M133" s="33"/>
      <c r="Y133" s="33"/>
      <c r="Z133" s="42"/>
    </row>
    <row r="134" spans="1:27" x14ac:dyDescent="0.2">
      <c r="A134" s="13"/>
      <c r="B134" s="46" t="s">
        <v>209</v>
      </c>
      <c r="C134" s="46" t="s">
        <v>210</v>
      </c>
      <c r="D134" s="47">
        <f>VLOOKUP($B134,enroll1516,3,FALSE)</f>
        <v>19.399999999999999</v>
      </c>
      <c r="E134" s="47">
        <f>VLOOKUP($B134,enroll1516,4,FALSE)</f>
        <v>904190.47</v>
      </c>
      <c r="F134" s="48">
        <f>VLOOKUP($B134,object1516,4,FALSE)</f>
        <v>273096.23</v>
      </c>
      <c r="G134" s="33">
        <f t="shared" ref="G134:G139" si="211">F134/E134</f>
        <v>0.30203396193724535</v>
      </c>
      <c r="H134" s="53">
        <f t="shared" ref="H134:H139" si="212">F134/D134</f>
        <v>14077.125257731959</v>
      </c>
      <c r="I134" s="48">
        <f>VLOOKUP($B134,object1516,5,FALSE)</f>
        <v>196444.18</v>
      </c>
      <c r="J134" s="33">
        <f t="shared" ref="J134:J139" si="213">I134/E134</f>
        <v>0.21725973289676456</v>
      </c>
      <c r="K134" s="53">
        <f t="shared" ref="K134:K139" si="214">I134/D134</f>
        <v>10125.988659793815</v>
      </c>
      <c r="L134" s="48">
        <f>VLOOKUP($B134,object1516,6,FALSE)</f>
        <v>191923.65000000002</v>
      </c>
      <c r="M134" s="33">
        <f t="shared" ref="M134:M139" si="215">L134/E134</f>
        <v>0.21226019999967488</v>
      </c>
      <c r="N134" s="53">
        <f t="shared" ref="N134:N139" si="216">L134/D134</f>
        <v>9892.9716494845379</v>
      </c>
      <c r="O134" s="48">
        <f>VLOOKUP($B134,object1516,7,FALSE)</f>
        <v>48113.8</v>
      </c>
      <c r="P134" s="33">
        <f t="shared" ref="P134:P139" si="217">O134/E134</f>
        <v>5.3212018481017614E-2</v>
      </c>
      <c r="Q134" s="53">
        <f t="shared" ref="Q134:Q139" si="218">O134/D134</f>
        <v>2480.0927835051548</v>
      </c>
      <c r="R134" s="48">
        <f>VLOOKUP($B134,object1516,8,FALSE)</f>
        <v>189097.74000000002</v>
      </c>
      <c r="S134" s="33">
        <f t="shared" ref="S134:S139" si="219">R134/E134</f>
        <v>0.20913485186367869</v>
      </c>
      <c r="T134" s="53">
        <f t="shared" ref="T134:T139" si="220">R134/D134</f>
        <v>9747.3061855670112</v>
      </c>
      <c r="U134" s="48">
        <f>VLOOKUP($B134,object1516,9,FALSE)</f>
        <v>5514.8700000000008</v>
      </c>
      <c r="V134" s="33">
        <f t="shared" ref="V134:V139" si="221">U134/E134</f>
        <v>6.0992348216189459E-3</v>
      </c>
      <c r="W134" s="53">
        <f t="shared" ref="W134:W139" si="222">U134/D134</f>
        <v>284.27164948453617</v>
      </c>
      <c r="X134" s="48">
        <f>VLOOKUP($B134,object1516,10,FALSE)</f>
        <v>0</v>
      </c>
      <c r="Y134" s="33"/>
      <c r="Z134" s="51"/>
    </row>
    <row r="135" spans="1:27" x14ac:dyDescent="0.2">
      <c r="A135" s="13"/>
      <c r="B135" s="46" t="s">
        <v>211</v>
      </c>
      <c r="C135" s="46" t="s">
        <v>212</v>
      </c>
      <c r="D135" s="47">
        <f>VLOOKUP($B135,enroll1516,3,FALSE)</f>
        <v>51.18</v>
      </c>
      <c r="E135" s="47">
        <f>VLOOKUP($B135,enroll1516,4,FALSE)</f>
        <v>983160.89</v>
      </c>
      <c r="F135" s="48">
        <f>VLOOKUP($B135,object1516,4,FALSE)</f>
        <v>316909.18</v>
      </c>
      <c r="G135" s="33">
        <f t="shared" si="211"/>
        <v>0.32233704902561777</v>
      </c>
      <c r="H135" s="53">
        <f t="shared" si="212"/>
        <v>6192.0511918718248</v>
      </c>
      <c r="I135" s="48">
        <f>VLOOKUP($B135,object1516,5,FALSE)</f>
        <v>171634.17000000004</v>
      </c>
      <c r="J135" s="33">
        <f t="shared" si="213"/>
        <v>0.17457383806225249</v>
      </c>
      <c r="K135" s="53">
        <f t="shared" si="214"/>
        <v>3353.5398593200475</v>
      </c>
      <c r="L135" s="48">
        <f>VLOOKUP($B135,object1516,6,FALSE)</f>
        <v>211094.40000000002</v>
      </c>
      <c r="M135" s="33">
        <f t="shared" si="215"/>
        <v>0.21470992402881284</v>
      </c>
      <c r="N135" s="53">
        <f t="shared" si="216"/>
        <v>4124.5486518171165</v>
      </c>
      <c r="O135" s="48">
        <f>VLOOKUP($B135,object1516,7,FALSE)</f>
        <v>50526.310000000005</v>
      </c>
      <c r="P135" s="33">
        <f t="shared" si="217"/>
        <v>5.1391700497768991E-2</v>
      </c>
      <c r="Q135" s="53">
        <f t="shared" si="218"/>
        <v>987.22762797967971</v>
      </c>
      <c r="R135" s="48">
        <f>VLOOKUP($B135,object1516,8,FALSE)</f>
        <v>204376.93</v>
      </c>
      <c r="S135" s="33">
        <f t="shared" si="219"/>
        <v>0.20787740041205258</v>
      </c>
      <c r="T135" s="53">
        <f t="shared" si="220"/>
        <v>3993.2967956232901</v>
      </c>
      <c r="U135" s="48">
        <f>VLOOKUP($B135,object1516,9,FALSE)</f>
        <v>4155.1000000000004</v>
      </c>
      <c r="V135" s="33">
        <f t="shared" si="221"/>
        <v>4.2262665676215012E-3</v>
      </c>
      <c r="W135" s="53">
        <f t="shared" si="222"/>
        <v>81.186010160218842</v>
      </c>
      <c r="X135" s="48">
        <f>VLOOKUP($B135,object1516,10,FALSE)</f>
        <v>24464.799999999999</v>
      </c>
      <c r="Y135" s="33">
        <f t="shared" ref="Y135:Y139" si="223">X135/E135</f>
        <v>2.4883821405873863E-2</v>
      </c>
      <c r="Z135" s="51">
        <f t="shared" ref="Z135:Z139" si="224">X135/D135</f>
        <v>478.01484955060567</v>
      </c>
    </row>
    <row r="136" spans="1:27" x14ac:dyDescent="0.2">
      <c r="A136" s="13"/>
      <c r="B136" s="46" t="s">
        <v>213</v>
      </c>
      <c r="C136" s="46" t="s">
        <v>214</v>
      </c>
      <c r="D136" s="47">
        <f>VLOOKUP($B136,enroll1516,3,FALSE)</f>
        <v>585.05999999999995</v>
      </c>
      <c r="E136" s="47">
        <f>VLOOKUP($B136,enroll1516,4,FALSE)</f>
        <v>5873638.4400000004</v>
      </c>
      <c r="F136" s="48">
        <f>VLOOKUP($B136,object1516,4,FALSE)</f>
        <v>1877550.46</v>
      </c>
      <c r="G136" s="33">
        <f t="shared" si="211"/>
        <v>0.31965713912754901</v>
      </c>
      <c r="H136" s="53">
        <f t="shared" si="212"/>
        <v>3209.1588213174718</v>
      </c>
      <c r="I136" s="48">
        <f>VLOOKUP($B136,object1516,5,FALSE)</f>
        <v>960787.66</v>
      </c>
      <c r="J136" s="33">
        <f t="shared" si="213"/>
        <v>0.16357623469925398</v>
      </c>
      <c r="K136" s="53">
        <f t="shared" si="214"/>
        <v>1642.2036372337882</v>
      </c>
      <c r="L136" s="48">
        <f>VLOOKUP($B136,object1516,6,FALSE)</f>
        <v>1110050.5799999998</v>
      </c>
      <c r="M136" s="33">
        <f t="shared" si="215"/>
        <v>0.18898857860239687</v>
      </c>
      <c r="N136" s="53">
        <f t="shared" si="216"/>
        <v>1897.3277612552558</v>
      </c>
      <c r="O136" s="48">
        <f>VLOOKUP($B136,object1516,7,FALSE)</f>
        <v>657852.72</v>
      </c>
      <c r="P136" s="33">
        <f t="shared" si="217"/>
        <v>0.11200088781767097</v>
      </c>
      <c r="Q136" s="53">
        <f t="shared" si="218"/>
        <v>1124.4192390524049</v>
      </c>
      <c r="R136" s="48">
        <f>VLOOKUP($B136,object1516,8,FALSE)</f>
        <v>1103561.8899999999</v>
      </c>
      <c r="S136" s="33">
        <f t="shared" si="219"/>
        <v>0.18788386470720519</v>
      </c>
      <c r="T136" s="53">
        <f t="shared" si="220"/>
        <v>1886.2371209790449</v>
      </c>
      <c r="U136" s="48">
        <f>VLOOKUP($B136,object1516,9,FALSE)</f>
        <v>44675.369999999995</v>
      </c>
      <c r="V136" s="33">
        <f t="shared" si="221"/>
        <v>7.606081044375621E-3</v>
      </c>
      <c r="W136" s="53">
        <f t="shared" si="222"/>
        <v>76.360322018254536</v>
      </c>
      <c r="X136" s="48">
        <f>VLOOKUP($B136,object1516,10,FALSE)</f>
        <v>119159.75999999998</v>
      </c>
      <c r="Y136" s="33">
        <f t="shared" si="223"/>
        <v>2.0287214001548242E-2</v>
      </c>
      <c r="Z136" s="51">
        <f t="shared" si="224"/>
        <v>203.67100810173315</v>
      </c>
    </row>
    <row r="137" spans="1:27" x14ac:dyDescent="0.2">
      <c r="A137" s="13"/>
      <c r="B137" s="46" t="s">
        <v>215</v>
      </c>
      <c r="C137" s="46" t="s">
        <v>216</v>
      </c>
      <c r="D137" s="47">
        <f>VLOOKUP($B137,enroll1516,3,FALSE)</f>
        <v>1065.6099999999999</v>
      </c>
      <c r="E137" s="47">
        <f>VLOOKUP($B137,enroll1516,4,FALSE)</f>
        <v>12574260.050000001</v>
      </c>
      <c r="F137" s="48">
        <f>VLOOKUP($B137,object1516,4,FALSE)</f>
        <v>4843506.9200000009</v>
      </c>
      <c r="G137" s="33">
        <f t="shared" si="211"/>
        <v>0.38519220222425737</v>
      </c>
      <c r="H137" s="53">
        <f t="shared" si="212"/>
        <v>4545.2904158181709</v>
      </c>
      <c r="I137" s="48">
        <f>VLOOKUP($B137,object1516,5,FALSE)</f>
        <v>2357498.4699999997</v>
      </c>
      <c r="J137" s="33">
        <f t="shared" si="213"/>
        <v>0.18748605966678727</v>
      </c>
      <c r="K137" s="53">
        <f t="shared" si="214"/>
        <v>2212.3464212985987</v>
      </c>
      <c r="L137" s="48">
        <f>VLOOKUP($B137,object1516,6,FALSE)</f>
        <v>2782236.7600000002</v>
      </c>
      <c r="M137" s="33">
        <f t="shared" si="215"/>
        <v>0.22126445205815512</v>
      </c>
      <c r="N137" s="53">
        <f t="shared" si="216"/>
        <v>2610.9334184176205</v>
      </c>
      <c r="O137" s="48">
        <f>VLOOKUP($B137,object1516,7,FALSE)</f>
        <v>1026941.57</v>
      </c>
      <c r="P137" s="33">
        <f t="shared" si="217"/>
        <v>8.1670139309708317E-2</v>
      </c>
      <c r="Q137" s="53">
        <f t="shared" si="218"/>
        <v>963.7123994707257</v>
      </c>
      <c r="R137" s="48">
        <f>VLOOKUP($B137,object1516,8,FALSE)</f>
        <v>1378107.6599999997</v>
      </c>
      <c r="S137" s="33">
        <f t="shared" si="219"/>
        <v>0.10959751544187282</v>
      </c>
      <c r="T137" s="53">
        <f t="shared" si="220"/>
        <v>1293.2570640290537</v>
      </c>
      <c r="U137" s="48">
        <f>VLOOKUP($B137,object1516,9,FALSE)</f>
        <v>47642.250000000007</v>
      </c>
      <c r="V137" s="33">
        <f t="shared" si="221"/>
        <v>3.7888710596533275E-3</v>
      </c>
      <c r="W137" s="53">
        <f t="shared" si="222"/>
        <v>44.70889912819888</v>
      </c>
      <c r="X137" s="48">
        <f>VLOOKUP($B137,object1516,10,FALSE)</f>
        <v>138326.41999999998</v>
      </c>
      <c r="Y137" s="33">
        <f t="shared" si="223"/>
        <v>1.1000760239565746E-2</v>
      </c>
      <c r="Z137" s="51">
        <f t="shared" si="224"/>
        <v>129.80961139628945</v>
      </c>
    </row>
    <row r="138" spans="1:27" x14ac:dyDescent="0.2">
      <c r="A138" s="13"/>
      <c r="B138" s="46" t="s">
        <v>217</v>
      </c>
      <c r="C138" s="46" t="s">
        <v>218</v>
      </c>
      <c r="D138" s="47">
        <f>VLOOKUP($B138,enroll1516,3,FALSE)</f>
        <v>1167.4499999999998</v>
      </c>
      <c r="E138" s="47">
        <f>VLOOKUP($B138,enroll1516,4,FALSE)</f>
        <v>14839944.289999999</v>
      </c>
      <c r="F138" s="48">
        <f>VLOOKUP($B138,object1516,4,FALSE)</f>
        <v>6177856.7600000007</v>
      </c>
      <c r="G138" s="33">
        <f t="shared" si="211"/>
        <v>0.41629918814203321</v>
      </c>
      <c r="H138" s="53">
        <f t="shared" si="212"/>
        <v>5291.7527602895216</v>
      </c>
      <c r="I138" s="48">
        <f>VLOOKUP($B138,object1516,5,FALSE)</f>
        <v>2345527.9400000004</v>
      </c>
      <c r="J138" s="33">
        <f t="shared" si="213"/>
        <v>0.15805503674165078</v>
      </c>
      <c r="K138" s="53">
        <f t="shared" si="214"/>
        <v>2009.1035504732542</v>
      </c>
      <c r="L138" s="48">
        <f>VLOOKUP($B138,object1516,6,FALSE)</f>
        <v>3285945.18</v>
      </c>
      <c r="M138" s="33">
        <f t="shared" si="215"/>
        <v>0.22142570860015004</v>
      </c>
      <c r="N138" s="53">
        <f t="shared" si="216"/>
        <v>2814.6346139020948</v>
      </c>
      <c r="O138" s="48">
        <f>VLOOKUP($B138,object1516,7,FALSE)</f>
        <v>978780.6399999999</v>
      </c>
      <c r="P138" s="33">
        <f t="shared" si="217"/>
        <v>6.5955816334132611E-2</v>
      </c>
      <c r="Q138" s="53">
        <f t="shared" si="218"/>
        <v>838.39191400059963</v>
      </c>
      <c r="R138" s="48">
        <f>VLOOKUP($B138,object1516,8,FALSE)</f>
        <v>1977062.5000000002</v>
      </c>
      <c r="S138" s="33">
        <f t="shared" si="219"/>
        <v>0.13322573598421511</v>
      </c>
      <c r="T138" s="53">
        <f t="shared" si="220"/>
        <v>1693.4879438091571</v>
      </c>
      <c r="U138" s="48">
        <f>VLOOKUP($B138,object1516,9,FALSE)</f>
        <v>52515.150000000009</v>
      </c>
      <c r="V138" s="33">
        <f t="shared" si="221"/>
        <v>3.5387700232397579E-3</v>
      </c>
      <c r="W138" s="53">
        <f t="shared" si="222"/>
        <v>44.982782988564836</v>
      </c>
      <c r="X138" s="48">
        <f>VLOOKUP($B138,object1516,10,FALSE)</f>
        <v>22256.120000000003</v>
      </c>
      <c r="Y138" s="33">
        <f t="shared" si="223"/>
        <v>1.4997441745787043E-3</v>
      </c>
      <c r="Z138" s="51">
        <f t="shared" si="224"/>
        <v>19.063874255856788</v>
      </c>
    </row>
    <row r="139" spans="1:27" s="61" customFormat="1" x14ac:dyDescent="0.2">
      <c r="A139" s="54"/>
      <c r="B139" s="22"/>
      <c r="C139" s="22" t="s">
        <v>35</v>
      </c>
      <c r="D139" s="55">
        <f>SUM(D134:D138)</f>
        <v>2888.7</v>
      </c>
      <c r="E139" s="56">
        <f>SUM(E134:E138)</f>
        <v>35175194.140000001</v>
      </c>
      <c r="F139" s="63">
        <f>SUM(F134:F138)</f>
        <v>13488919.550000001</v>
      </c>
      <c r="G139" s="58">
        <f t="shared" si="211"/>
        <v>0.38347818341280659</v>
      </c>
      <c r="H139" s="59">
        <f t="shared" si="212"/>
        <v>4669.5466992072561</v>
      </c>
      <c r="I139" s="63">
        <f>SUM(I134:I138)</f>
        <v>6031892.4199999999</v>
      </c>
      <c r="J139" s="58">
        <f t="shared" si="213"/>
        <v>0.17148142512000361</v>
      </c>
      <c r="K139" s="59">
        <f t="shared" si="214"/>
        <v>2088.0992903382144</v>
      </c>
      <c r="L139" s="63">
        <f>SUM(L134:L138)</f>
        <v>7581250.5700000003</v>
      </c>
      <c r="M139" s="58">
        <f t="shared" si="215"/>
        <v>0.21552832202790509</v>
      </c>
      <c r="N139" s="59">
        <f t="shared" si="216"/>
        <v>2624.4506421573719</v>
      </c>
      <c r="O139" s="63">
        <f>SUM(O134:O138)</f>
        <v>2762215.04</v>
      </c>
      <c r="P139" s="58">
        <f t="shared" si="217"/>
        <v>7.852735734751512E-2</v>
      </c>
      <c r="Q139" s="59">
        <f t="shared" si="218"/>
        <v>956.21388167687894</v>
      </c>
      <c r="R139" s="63">
        <f>SUM(R134:R138)</f>
        <v>4852206.72</v>
      </c>
      <c r="S139" s="58">
        <f t="shared" si="219"/>
        <v>0.13794399259568663</v>
      </c>
      <c r="T139" s="59">
        <f t="shared" si="220"/>
        <v>1679.7198462976426</v>
      </c>
      <c r="U139" s="63">
        <f>SUM(U134:U138)</f>
        <v>154502.74</v>
      </c>
      <c r="V139" s="58">
        <f t="shared" si="221"/>
        <v>4.3923777473712615E-3</v>
      </c>
      <c r="W139" s="59">
        <f t="shared" si="222"/>
        <v>53.48521480250632</v>
      </c>
      <c r="X139" s="63">
        <f>SUM(X134:X138)</f>
        <v>304207.09999999998</v>
      </c>
      <c r="Y139" s="58">
        <f t="shared" si="223"/>
        <v>8.6483417487116659E-3</v>
      </c>
      <c r="Z139" s="60">
        <f t="shared" si="224"/>
        <v>105.30934330321598</v>
      </c>
      <c r="AA139" s="63"/>
    </row>
    <row r="140" spans="1:27" x14ac:dyDescent="0.2">
      <c r="A140" s="31"/>
      <c r="B140" s="32"/>
      <c r="C140" s="32"/>
      <c r="D140" s="27" t="s">
        <v>17</v>
      </c>
      <c r="E140" s="27" t="s">
        <v>17</v>
      </c>
      <c r="Z140" s="42"/>
    </row>
    <row r="141" spans="1:27" x14ac:dyDescent="0.2">
      <c r="A141" s="54" t="s">
        <v>219</v>
      </c>
      <c r="B141" s="46"/>
      <c r="C141" s="22"/>
      <c r="D141" s="47"/>
      <c r="E141" s="62"/>
      <c r="M141" s="33"/>
      <c r="Y141" s="33"/>
      <c r="Z141" s="42"/>
    </row>
    <row r="142" spans="1:27" x14ac:dyDescent="0.2">
      <c r="A142" s="13"/>
      <c r="B142" s="46" t="s">
        <v>220</v>
      </c>
      <c r="C142" s="46" t="s">
        <v>221</v>
      </c>
      <c r="D142" s="47">
        <f t="shared" ref="D142:D161" si="225">VLOOKUP($B142,enroll1516,3,FALSE)</f>
        <v>51908.91</v>
      </c>
      <c r="E142" s="47">
        <f t="shared" ref="E142:E161" si="226">VLOOKUP($B142,enroll1516,4,FALSE)</f>
        <v>710607690.71000004</v>
      </c>
      <c r="F142" s="48">
        <f t="shared" ref="F142:F161" si="227">VLOOKUP($B142,object1516,4,FALSE)</f>
        <v>315950046.57000011</v>
      </c>
      <c r="G142" s="33">
        <f t="shared" ref="G142:G161" si="228">F142/E142</f>
        <v>0.44461951467809224</v>
      </c>
      <c r="H142" s="53">
        <f t="shared" ref="H142:H161" si="229">F142/D142</f>
        <v>6086.6245615637099</v>
      </c>
      <c r="I142" s="48">
        <f t="shared" ref="I142:I161" si="230">VLOOKUP($B142,object1516,5,FALSE)</f>
        <v>128551563.23000003</v>
      </c>
      <c r="J142" s="33">
        <f t="shared" ref="J142:J161" si="231">I142/E142</f>
        <v>0.18090370384474505</v>
      </c>
      <c r="K142" s="53">
        <f t="shared" ref="K142:K161" si="232">I142/D142</f>
        <v>2476.483579215977</v>
      </c>
      <c r="L142" s="48">
        <f t="shared" ref="L142:L161" si="233">VLOOKUP($B142,object1516,6,FALSE)</f>
        <v>153513711.83999997</v>
      </c>
      <c r="M142" s="33">
        <f t="shared" ref="M142:M161" si="234">L142/E142</f>
        <v>0.21603159358804228</v>
      </c>
      <c r="N142" s="53">
        <f t="shared" ref="N142:N161" si="235">L142/D142</f>
        <v>2957.3672774095999</v>
      </c>
      <c r="O142" s="48">
        <f t="shared" ref="O142:O161" si="236">VLOOKUP($B142,object1516,7,FALSE)</f>
        <v>27384447.840000004</v>
      </c>
      <c r="P142" s="33">
        <f t="shared" ref="P142:P161" si="237">O142/E142</f>
        <v>3.8536661223915226E-2</v>
      </c>
      <c r="Q142" s="53">
        <f t="shared" ref="Q142:Q161" si="238">O142/D142</f>
        <v>527.54811919572194</v>
      </c>
      <c r="R142" s="48">
        <f t="shared" ref="R142:R161" si="239">VLOOKUP($B142,object1516,8,FALSE)</f>
        <v>82776841.479999989</v>
      </c>
      <c r="S142" s="33">
        <f t="shared" ref="S142:S161" si="240">R142/E142</f>
        <v>0.11648739883084284</v>
      </c>
      <c r="T142" s="53">
        <f t="shared" ref="T142:T161" si="241">R142/D142</f>
        <v>1594.6557436863918</v>
      </c>
      <c r="U142" s="48">
        <f t="shared" ref="U142:U161" si="242">VLOOKUP($B142,object1516,9,FALSE)</f>
        <v>1294525.0599999998</v>
      </c>
      <c r="V142" s="33">
        <f t="shared" ref="V142:V160" si="243">U142/E142</f>
        <v>1.8217155216918377E-3</v>
      </c>
      <c r="W142" s="53">
        <f t="shared" ref="W142:W160" si="244">U142/D142</f>
        <v>24.938398051509843</v>
      </c>
      <c r="X142" s="48">
        <f t="shared" ref="X142:X161" si="245">VLOOKUP($B142,object1516,10,FALSE)</f>
        <v>1136554.69</v>
      </c>
      <c r="Y142" s="33">
        <f t="shared" ref="Y142:Y160" si="246">X142/E142</f>
        <v>1.5994123126706061E-3</v>
      </c>
      <c r="Z142" s="51">
        <f t="shared" ref="Z142:Z160" si="247">X142/D142</f>
        <v>21.895175414008882</v>
      </c>
    </row>
    <row r="143" spans="1:27" x14ac:dyDescent="0.2">
      <c r="A143" s="13"/>
      <c r="B143" s="46" t="s">
        <v>222</v>
      </c>
      <c r="C143" s="46" t="s">
        <v>223</v>
      </c>
      <c r="D143" s="47">
        <f t="shared" si="225"/>
        <v>22720.42</v>
      </c>
      <c r="E143" s="47">
        <f t="shared" si="226"/>
        <v>262934241.25</v>
      </c>
      <c r="F143" s="48">
        <f t="shared" si="227"/>
        <v>116173542.68999997</v>
      </c>
      <c r="G143" s="33">
        <f t="shared" si="228"/>
        <v>0.4418349703625753</v>
      </c>
      <c r="H143" s="53">
        <f t="shared" si="229"/>
        <v>5113.177603671058</v>
      </c>
      <c r="I143" s="48">
        <f t="shared" si="230"/>
        <v>42248688.120000005</v>
      </c>
      <c r="J143" s="33">
        <f t="shared" si="231"/>
        <v>0.16068157543554629</v>
      </c>
      <c r="K143" s="53">
        <f t="shared" si="232"/>
        <v>1859.5029546108747</v>
      </c>
      <c r="L143" s="48">
        <f t="shared" si="233"/>
        <v>57990835.649999976</v>
      </c>
      <c r="M143" s="33">
        <f t="shared" si="234"/>
        <v>0.22055261944701154</v>
      </c>
      <c r="N143" s="53">
        <f t="shared" si="235"/>
        <v>2552.3663581042947</v>
      </c>
      <c r="O143" s="48">
        <f t="shared" si="236"/>
        <v>16824085.940000001</v>
      </c>
      <c r="P143" s="33">
        <f t="shared" si="237"/>
        <v>6.3985907122699637E-2</v>
      </c>
      <c r="Q143" s="53">
        <f t="shared" si="238"/>
        <v>740.48305180978184</v>
      </c>
      <c r="R143" s="48">
        <f t="shared" si="239"/>
        <v>28743634.810000006</v>
      </c>
      <c r="S143" s="33">
        <f t="shared" si="240"/>
        <v>0.1093187204274027</v>
      </c>
      <c r="T143" s="53">
        <f t="shared" si="241"/>
        <v>1265.1013850096085</v>
      </c>
      <c r="U143" s="48">
        <f t="shared" si="242"/>
        <v>598509.62</v>
      </c>
      <c r="V143" s="33">
        <f t="shared" si="243"/>
        <v>2.2762711206979398E-3</v>
      </c>
      <c r="W143" s="53">
        <f t="shared" si="244"/>
        <v>26.342366030205429</v>
      </c>
      <c r="X143" s="48">
        <f t="shared" si="245"/>
        <v>354944.42</v>
      </c>
      <c r="Y143" s="33">
        <f t="shared" si="246"/>
        <v>1.3499360840664185E-3</v>
      </c>
      <c r="Z143" s="51">
        <f t="shared" si="247"/>
        <v>15.622264905314251</v>
      </c>
    </row>
    <row r="144" spans="1:27" x14ac:dyDescent="0.2">
      <c r="A144" s="13"/>
      <c r="B144" s="46" t="s">
        <v>224</v>
      </c>
      <c r="C144" s="46" t="s">
        <v>225</v>
      </c>
      <c r="D144" s="47">
        <f t="shared" si="225"/>
        <v>4033.6099999999997</v>
      </c>
      <c r="E144" s="47">
        <f t="shared" si="226"/>
        <v>47201587.619999997</v>
      </c>
      <c r="F144" s="48">
        <f t="shared" si="227"/>
        <v>19265327.300000008</v>
      </c>
      <c r="G144" s="33">
        <f t="shared" si="228"/>
        <v>0.4081499854432229</v>
      </c>
      <c r="H144" s="53">
        <f t="shared" si="229"/>
        <v>4776.1998061290033</v>
      </c>
      <c r="I144" s="48">
        <f t="shared" si="230"/>
        <v>9142637.7799999993</v>
      </c>
      <c r="J144" s="33">
        <f t="shared" si="231"/>
        <v>0.19369343789034188</v>
      </c>
      <c r="K144" s="53">
        <f t="shared" si="232"/>
        <v>2266.6142190246455</v>
      </c>
      <c r="L144" s="48">
        <f t="shared" si="233"/>
        <v>10681296.020000005</v>
      </c>
      <c r="M144" s="33">
        <f t="shared" si="234"/>
        <v>0.22629103296250538</v>
      </c>
      <c r="N144" s="53">
        <f t="shared" si="235"/>
        <v>2648.0735668545067</v>
      </c>
      <c r="O144" s="48">
        <f t="shared" si="236"/>
        <v>2394439.9199999995</v>
      </c>
      <c r="P144" s="33">
        <f t="shared" si="237"/>
        <v>5.0727953035745781E-2</v>
      </c>
      <c r="Q144" s="53">
        <f t="shared" si="238"/>
        <v>593.62207055218516</v>
      </c>
      <c r="R144" s="48">
        <f t="shared" si="239"/>
        <v>5516869.4699999997</v>
      </c>
      <c r="S144" s="33">
        <f t="shared" si="240"/>
        <v>0.11687889641369652</v>
      </c>
      <c r="T144" s="53">
        <f t="shared" si="241"/>
        <v>1367.7250577026534</v>
      </c>
      <c r="U144" s="48">
        <f t="shared" si="242"/>
        <v>60470.999999999985</v>
      </c>
      <c r="V144" s="33">
        <f t="shared" si="243"/>
        <v>1.2811221623905199E-3</v>
      </c>
      <c r="W144" s="53">
        <f t="shared" si="244"/>
        <v>14.991781555480076</v>
      </c>
      <c r="X144" s="48">
        <f t="shared" si="245"/>
        <v>140546.13</v>
      </c>
      <c r="Y144" s="33">
        <f t="shared" si="246"/>
        <v>2.9775720920973549E-3</v>
      </c>
      <c r="Z144" s="51">
        <f t="shared" si="247"/>
        <v>34.843757824876477</v>
      </c>
    </row>
    <row r="145" spans="1:26" x14ac:dyDescent="0.2">
      <c r="A145" s="13"/>
      <c r="B145" s="46" t="s">
        <v>226</v>
      </c>
      <c r="C145" s="46" t="s">
        <v>227</v>
      </c>
      <c r="D145" s="47">
        <f t="shared" si="225"/>
        <v>4286.3500000000004</v>
      </c>
      <c r="E145" s="47">
        <f t="shared" si="226"/>
        <v>50608353.079999998</v>
      </c>
      <c r="F145" s="48">
        <f t="shared" si="227"/>
        <v>22330279.780000001</v>
      </c>
      <c r="G145" s="33">
        <f t="shared" si="228"/>
        <v>0.44123703738592401</v>
      </c>
      <c r="H145" s="53">
        <f t="shared" si="229"/>
        <v>5209.6258541649649</v>
      </c>
      <c r="I145" s="48">
        <f t="shared" si="230"/>
        <v>8715396.4000000004</v>
      </c>
      <c r="J145" s="33">
        <f t="shared" si="231"/>
        <v>0.17221260660711468</v>
      </c>
      <c r="K145" s="53">
        <f t="shared" si="232"/>
        <v>2033.290888518203</v>
      </c>
      <c r="L145" s="48">
        <f t="shared" si="233"/>
        <v>10861696.149999999</v>
      </c>
      <c r="M145" s="33">
        <f t="shared" si="234"/>
        <v>0.21462259664585787</v>
      </c>
      <c r="N145" s="53">
        <f t="shared" si="235"/>
        <v>2534.0198887165066</v>
      </c>
      <c r="O145" s="48">
        <f t="shared" si="236"/>
        <v>1436442.6199999999</v>
      </c>
      <c r="P145" s="33">
        <f t="shared" si="237"/>
        <v>2.8383508503612421E-2</v>
      </c>
      <c r="Q145" s="53">
        <f t="shared" si="238"/>
        <v>335.12023516511709</v>
      </c>
      <c r="R145" s="48">
        <f t="shared" si="239"/>
        <v>6972421.8600000003</v>
      </c>
      <c r="S145" s="33">
        <f t="shared" si="240"/>
        <v>0.13777215490451208</v>
      </c>
      <c r="T145" s="53">
        <f t="shared" si="241"/>
        <v>1626.6571465232657</v>
      </c>
      <c r="U145" s="48">
        <f t="shared" si="242"/>
        <v>71485.01999999999</v>
      </c>
      <c r="V145" s="33">
        <f t="shared" si="243"/>
        <v>1.4125142520840157E-3</v>
      </c>
      <c r="W145" s="53">
        <f t="shared" si="244"/>
        <v>16.677364190978334</v>
      </c>
      <c r="X145" s="48">
        <f t="shared" si="245"/>
        <v>220631.25</v>
      </c>
      <c r="Y145" s="33">
        <f t="shared" si="246"/>
        <v>4.3595817008949779E-3</v>
      </c>
      <c r="Z145" s="51">
        <f t="shared" si="247"/>
        <v>51.472989839840416</v>
      </c>
    </row>
    <row r="146" spans="1:26" x14ac:dyDescent="0.2">
      <c r="A146" s="13"/>
      <c r="B146" s="46" t="s">
        <v>228</v>
      </c>
      <c r="C146" s="46" t="s">
        <v>229</v>
      </c>
      <c r="D146" s="47">
        <f t="shared" si="225"/>
        <v>19844.010000000002</v>
      </c>
      <c r="E146" s="47">
        <f t="shared" si="226"/>
        <v>242907863.87</v>
      </c>
      <c r="F146" s="48">
        <f t="shared" si="227"/>
        <v>102607258.55999994</v>
      </c>
      <c r="G146" s="33">
        <f t="shared" si="228"/>
        <v>0.42241225510473196</v>
      </c>
      <c r="H146" s="53">
        <f t="shared" si="229"/>
        <v>5170.6917382121828</v>
      </c>
      <c r="I146" s="48">
        <f t="shared" si="230"/>
        <v>41376819.069999985</v>
      </c>
      <c r="J146" s="33">
        <f t="shared" si="231"/>
        <v>0.17033956172017603</v>
      </c>
      <c r="K146" s="53">
        <f t="shared" si="232"/>
        <v>2085.1037199638572</v>
      </c>
      <c r="L146" s="48">
        <f t="shared" si="233"/>
        <v>53407380.910000011</v>
      </c>
      <c r="M146" s="33">
        <f t="shared" si="234"/>
        <v>0.21986682546672387</v>
      </c>
      <c r="N146" s="53">
        <f t="shared" si="235"/>
        <v>2691.3603102397151</v>
      </c>
      <c r="O146" s="48">
        <f t="shared" si="236"/>
        <v>14327369.289999999</v>
      </c>
      <c r="P146" s="33">
        <f t="shared" si="237"/>
        <v>5.8982731401679749E-2</v>
      </c>
      <c r="Q146" s="53">
        <f t="shared" si="238"/>
        <v>721.99970116926966</v>
      </c>
      <c r="R146" s="48">
        <f t="shared" si="239"/>
        <v>30289481.850000013</v>
      </c>
      <c r="S146" s="33">
        <f t="shared" si="240"/>
        <v>0.12469535307514955</v>
      </c>
      <c r="T146" s="53">
        <f t="shared" si="241"/>
        <v>1526.3790861826824</v>
      </c>
      <c r="U146" s="48">
        <f t="shared" si="242"/>
        <v>568695.4600000002</v>
      </c>
      <c r="V146" s="33">
        <f t="shared" si="243"/>
        <v>2.3411982261074757E-3</v>
      </c>
      <c r="W146" s="53">
        <f t="shared" si="244"/>
        <v>28.65829335905395</v>
      </c>
      <c r="X146" s="48">
        <f t="shared" si="245"/>
        <v>330858.73000000004</v>
      </c>
      <c r="Y146" s="33">
        <f t="shared" si="246"/>
        <v>1.3620750054311531E-3</v>
      </c>
      <c r="Z146" s="51">
        <f t="shared" si="247"/>
        <v>16.672977387130928</v>
      </c>
    </row>
    <row r="147" spans="1:26" x14ac:dyDescent="0.2">
      <c r="A147" s="13"/>
      <c r="B147" s="46" t="s">
        <v>230</v>
      </c>
      <c r="C147" s="46" t="s">
        <v>231</v>
      </c>
      <c r="D147" s="47">
        <f t="shared" si="225"/>
        <v>1537.4899999999996</v>
      </c>
      <c r="E147" s="47">
        <f t="shared" si="226"/>
        <v>19091444.23</v>
      </c>
      <c r="F147" s="48">
        <f t="shared" si="227"/>
        <v>7589629.549999997</v>
      </c>
      <c r="G147" s="33">
        <f t="shared" si="228"/>
        <v>0.39754088054133541</v>
      </c>
      <c r="H147" s="53">
        <f t="shared" si="229"/>
        <v>4936.3765292782391</v>
      </c>
      <c r="I147" s="48">
        <f t="shared" si="230"/>
        <v>3208366.6299999994</v>
      </c>
      <c r="J147" s="33">
        <f t="shared" si="231"/>
        <v>0.16805258896854025</v>
      </c>
      <c r="K147" s="53">
        <f t="shared" si="232"/>
        <v>2086.7560959746083</v>
      </c>
      <c r="L147" s="48">
        <f t="shared" si="233"/>
        <v>4070485.37</v>
      </c>
      <c r="M147" s="33">
        <f t="shared" si="234"/>
        <v>0.21320992382565288</v>
      </c>
      <c r="N147" s="53">
        <f t="shared" si="235"/>
        <v>2647.4873787797001</v>
      </c>
      <c r="O147" s="48">
        <f t="shared" si="236"/>
        <v>1148404.4099999997</v>
      </c>
      <c r="P147" s="33">
        <f t="shared" si="237"/>
        <v>6.0152830564563303E-2</v>
      </c>
      <c r="Q147" s="53">
        <f t="shared" si="238"/>
        <v>746.93455567190676</v>
      </c>
      <c r="R147" s="48">
        <f t="shared" si="239"/>
        <v>2859884.7099999995</v>
      </c>
      <c r="S147" s="33">
        <f t="shared" si="240"/>
        <v>0.14979928577147772</v>
      </c>
      <c r="T147" s="53">
        <f t="shared" si="241"/>
        <v>1860.0997144696878</v>
      </c>
      <c r="U147" s="48">
        <f t="shared" si="242"/>
        <v>36453.54</v>
      </c>
      <c r="V147" s="33">
        <f t="shared" si="243"/>
        <v>1.9094176197899933E-3</v>
      </c>
      <c r="W147" s="53">
        <f t="shared" si="244"/>
        <v>23.709773722105517</v>
      </c>
      <c r="X147" s="48">
        <f t="shared" si="245"/>
        <v>178220.02</v>
      </c>
      <c r="Y147" s="33">
        <f t="shared" si="246"/>
        <v>9.3350727086402296E-3</v>
      </c>
      <c r="Z147" s="51">
        <f t="shared" si="247"/>
        <v>115.91621408919735</v>
      </c>
    </row>
    <row r="148" spans="1:26" x14ac:dyDescent="0.2">
      <c r="A148" s="13"/>
      <c r="B148" s="46" t="s">
        <v>232</v>
      </c>
      <c r="C148" s="46" t="s">
        <v>233</v>
      </c>
      <c r="D148" s="47">
        <f t="shared" si="225"/>
        <v>15737.800000000001</v>
      </c>
      <c r="E148" s="47">
        <f t="shared" si="226"/>
        <v>182475120.61000001</v>
      </c>
      <c r="F148" s="48">
        <f t="shared" si="227"/>
        <v>79061574.939999998</v>
      </c>
      <c r="G148" s="33">
        <f t="shared" si="228"/>
        <v>0.4332731754099044</v>
      </c>
      <c r="H148" s="53">
        <f t="shared" si="229"/>
        <v>5023.6738896160832</v>
      </c>
      <c r="I148" s="48">
        <f t="shared" si="230"/>
        <v>32210790.41</v>
      </c>
      <c r="J148" s="33">
        <f t="shared" si="231"/>
        <v>0.17652154607335979</v>
      </c>
      <c r="K148" s="53">
        <f t="shared" si="232"/>
        <v>2046.7149417326436</v>
      </c>
      <c r="L148" s="48">
        <f t="shared" si="233"/>
        <v>41473043.949999996</v>
      </c>
      <c r="M148" s="33">
        <f t="shared" si="234"/>
        <v>0.22728054000654371</v>
      </c>
      <c r="N148" s="53">
        <f t="shared" si="235"/>
        <v>2635.2504130183374</v>
      </c>
      <c r="O148" s="48">
        <f t="shared" si="236"/>
        <v>9353967.3600000031</v>
      </c>
      <c r="P148" s="33">
        <f t="shared" si="237"/>
        <v>5.1261603931157432E-2</v>
      </c>
      <c r="Q148" s="53">
        <f t="shared" si="238"/>
        <v>594.36308505636123</v>
      </c>
      <c r="R148" s="48">
        <f t="shared" si="239"/>
        <v>19056027.319999993</v>
      </c>
      <c r="S148" s="33">
        <f t="shared" si="240"/>
        <v>0.10443082463130968</v>
      </c>
      <c r="T148" s="53">
        <f t="shared" si="241"/>
        <v>1210.8444204399593</v>
      </c>
      <c r="U148" s="48">
        <f t="shared" si="242"/>
        <v>451829.62000000005</v>
      </c>
      <c r="V148" s="33">
        <f t="shared" si="243"/>
        <v>2.4761162973317625E-3</v>
      </c>
      <c r="W148" s="53">
        <f t="shared" si="244"/>
        <v>28.709833648921705</v>
      </c>
      <c r="X148" s="48">
        <f t="shared" si="245"/>
        <v>867887.01</v>
      </c>
      <c r="Y148" s="33">
        <f t="shared" si="246"/>
        <v>4.7561936503931158E-3</v>
      </c>
      <c r="Z148" s="51">
        <f t="shared" si="247"/>
        <v>55.146653916049253</v>
      </c>
    </row>
    <row r="149" spans="1:26" x14ac:dyDescent="0.2">
      <c r="A149" s="13"/>
      <c r="B149" s="46" t="s">
        <v>234</v>
      </c>
      <c r="C149" s="46" t="s">
        <v>235</v>
      </c>
      <c r="D149" s="47">
        <f t="shared" si="225"/>
        <v>42.53</v>
      </c>
      <c r="E149" s="47">
        <f t="shared" si="226"/>
        <v>2108780.19</v>
      </c>
      <c r="F149" s="48">
        <f t="shared" si="227"/>
        <v>811784.82000000007</v>
      </c>
      <c r="G149" s="33">
        <f t="shared" si="228"/>
        <v>0.3849546879516163</v>
      </c>
      <c r="H149" s="53">
        <f t="shared" si="229"/>
        <v>19087.345873501061</v>
      </c>
      <c r="I149" s="48">
        <f t="shared" si="230"/>
        <v>335979.64999999997</v>
      </c>
      <c r="J149" s="33">
        <f t="shared" si="231"/>
        <v>0.15932416834776886</v>
      </c>
      <c r="K149" s="53">
        <f t="shared" si="232"/>
        <v>7899.8271808135423</v>
      </c>
      <c r="L149" s="48">
        <f t="shared" si="233"/>
        <v>465271.25999999995</v>
      </c>
      <c r="M149" s="33">
        <f t="shared" si="234"/>
        <v>0.22063525739019768</v>
      </c>
      <c r="N149" s="53">
        <f t="shared" si="235"/>
        <v>10939.83682106748</v>
      </c>
      <c r="O149" s="48">
        <f t="shared" si="236"/>
        <v>172658.68000000002</v>
      </c>
      <c r="P149" s="33">
        <f t="shared" si="237"/>
        <v>8.187609159966551E-2</v>
      </c>
      <c r="Q149" s="53">
        <f t="shared" si="238"/>
        <v>4059.6915118739716</v>
      </c>
      <c r="R149" s="48">
        <f t="shared" si="239"/>
        <v>318954.77000000008</v>
      </c>
      <c r="S149" s="33">
        <f t="shared" si="240"/>
        <v>0.15125083757544217</v>
      </c>
      <c r="T149" s="53">
        <f t="shared" si="241"/>
        <v>7499.5243357629925</v>
      </c>
      <c r="U149" s="48">
        <f t="shared" si="242"/>
        <v>4131.01</v>
      </c>
      <c r="V149" s="33">
        <f t="shared" si="243"/>
        <v>1.9589571353095842E-3</v>
      </c>
      <c r="W149" s="53">
        <f t="shared" si="244"/>
        <v>97.131671761109814</v>
      </c>
      <c r="X149" s="48">
        <f t="shared" si="245"/>
        <v>0</v>
      </c>
      <c r="Y149" s="33"/>
      <c r="Z149" s="51"/>
    </row>
    <row r="150" spans="1:26" x14ac:dyDescent="0.2">
      <c r="A150" s="13"/>
      <c r="B150" s="46" t="s">
        <v>236</v>
      </c>
      <c r="C150" s="46" t="s">
        <v>237</v>
      </c>
      <c r="D150" s="47">
        <f t="shared" si="225"/>
        <v>19654.280000000006</v>
      </c>
      <c r="E150" s="47">
        <f t="shared" si="226"/>
        <v>248573836.03999999</v>
      </c>
      <c r="F150" s="48">
        <f t="shared" si="227"/>
        <v>112914118.23000003</v>
      </c>
      <c r="G150" s="33">
        <f t="shared" si="228"/>
        <v>0.45424780028671291</v>
      </c>
      <c r="H150" s="53">
        <f t="shared" si="229"/>
        <v>5745.0142274354494</v>
      </c>
      <c r="I150" s="48">
        <f t="shared" si="230"/>
        <v>43863893.669999979</v>
      </c>
      <c r="J150" s="33">
        <f t="shared" si="231"/>
        <v>0.17646223097647931</v>
      </c>
      <c r="K150" s="53">
        <f t="shared" si="232"/>
        <v>2231.7731135406621</v>
      </c>
      <c r="L150" s="48">
        <f t="shared" si="233"/>
        <v>55986532.07</v>
      </c>
      <c r="M150" s="33">
        <f t="shared" si="234"/>
        <v>0.22523099358289164</v>
      </c>
      <c r="N150" s="53">
        <f t="shared" si="235"/>
        <v>2848.5669314775196</v>
      </c>
      <c r="O150" s="48">
        <f t="shared" si="236"/>
        <v>13345391.65</v>
      </c>
      <c r="P150" s="33">
        <f t="shared" si="237"/>
        <v>5.3687837234215136E-2</v>
      </c>
      <c r="Q150" s="53">
        <f t="shared" si="238"/>
        <v>679.00689569905364</v>
      </c>
      <c r="R150" s="48">
        <f t="shared" si="239"/>
        <v>21613054.000000004</v>
      </c>
      <c r="S150" s="33">
        <f t="shared" si="240"/>
        <v>8.6948225703537343E-2</v>
      </c>
      <c r="T150" s="53">
        <f t="shared" si="241"/>
        <v>1099.6614477864362</v>
      </c>
      <c r="U150" s="48">
        <f t="shared" si="242"/>
        <v>715905.07000000007</v>
      </c>
      <c r="V150" s="33">
        <f t="shared" si="243"/>
        <v>2.8800499739031187E-3</v>
      </c>
      <c r="W150" s="53">
        <f t="shared" si="244"/>
        <v>36.424894221513064</v>
      </c>
      <c r="X150" s="48">
        <f t="shared" si="245"/>
        <v>134941.35</v>
      </c>
      <c r="Y150" s="33">
        <f t="shared" si="246"/>
        <v>5.4286224226062765E-4</v>
      </c>
      <c r="Z150" s="51">
        <f t="shared" si="247"/>
        <v>6.8657488343505824</v>
      </c>
    </row>
    <row r="151" spans="1:26" x14ac:dyDescent="0.2">
      <c r="A151" s="13"/>
      <c r="B151" s="46" t="s">
        <v>238</v>
      </c>
      <c r="C151" s="46" t="s">
        <v>239</v>
      </c>
      <c r="D151" s="47">
        <f t="shared" si="225"/>
        <v>2981.2899999999991</v>
      </c>
      <c r="E151" s="47">
        <f t="shared" si="226"/>
        <v>43805141.649999999</v>
      </c>
      <c r="F151" s="48">
        <f t="shared" si="227"/>
        <v>17752045.880000003</v>
      </c>
      <c r="G151" s="33">
        <f t="shared" si="228"/>
        <v>0.40525027910736144</v>
      </c>
      <c r="H151" s="53">
        <f t="shared" si="229"/>
        <v>5954.4847633071622</v>
      </c>
      <c r="I151" s="48">
        <f t="shared" si="230"/>
        <v>7282447.8300000001</v>
      </c>
      <c r="J151" s="33">
        <f t="shared" si="231"/>
        <v>0.16624641664638928</v>
      </c>
      <c r="K151" s="53">
        <f t="shared" si="232"/>
        <v>2442.7170218261231</v>
      </c>
      <c r="L151" s="48">
        <f t="shared" si="233"/>
        <v>9143792.1800000034</v>
      </c>
      <c r="M151" s="33">
        <f t="shared" si="234"/>
        <v>0.2087378749521748</v>
      </c>
      <c r="N151" s="53">
        <f t="shared" si="235"/>
        <v>3067.058950991016</v>
      </c>
      <c r="O151" s="48">
        <f t="shared" si="236"/>
        <v>2094706.2599999998</v>
      </c>
      <c r="P151" s="33">
        <f t="shared" si="237"/>
        <v>4.7818730429787341E-2</v>
      </c>
      <c r="Q151" s="53">
        <f t="shared" si="238"/>
        <v>702.61741058400912</v>
      </c>
      <c r="R151" s="48">
        <f t="shared" si="239"/>
        <v>7326653.4100000001</v>
      </c>
      <c r="S151" s="33">
        <f t="shared" si="240"/>
        <v>0.16725555800137448</v>
      </c>
      <c r="T151" s="53">
        <f t="shared" si="241"/>
        <v>2457.5446903857064</v>
      </c>
      <c r="U151" s="48">
        <f t="shared" si="242"/>
        <v>194092.41</v>
      </c>
      <c r="V151" s="33">
        <f t="shared" si="243"/>
        <v>4.4308134316922137E-3</v>
      </c>
      <c r="W151" s="53">
        <f t="shared" si="244"/>
        <v>65.103498820980207</v>
      </c>
      <c r="X151" s="48">
        <f t="shared" si="245"/>
        <v>11403.68</v>
      </c>
      <c r="Y151" s="33">
        <f t="shared" si="246"/>
        <v>2.603274312206225E-4</v>
      </c>
      <c r="Z151" s="51">
        <f t="shared" si="247"/>
        <v>3.8250824307598403</v>
      </c>
    </row>
    <row r="152" spans="1:26" x14ac:dyDescent="0.2">
      <c r="A152" s="13"/>
      <c r="B152" s="46" t="s">
        <v>240</v>
      </c>
      <c r="C152" s="46" t="s">
        <v>241</v>
      </c>
      <c r="D152" s="47">
        <f t="shared" si="225"/>
        <v>3159.6400000000003</v>
      </c>
      <c r="E152" s="47">
        <f t="shared" si="226"/>
        <v>35272899.68</v>
      </c>
      <c r="F152" s="48">
        <f t="shared" si="227"/>
        <v>15478542.319999997</v>
      </c>
      <c r="G152" s="33">
        <f t="shared" si="228"/>
        <v>0.43882250851002325</v>
      </c>
      <c r="H152" s="53">
        <f t="shared" si="229"/>
        <v>4898.8309807446403</v>
      </c>
      <c r="I152" s="48">
        <f t="shared" si="230"/>
        <v>6126923.910000002</v>
      </c>
      <c r="J152" s="33">
        <f t="shared" si="231"/>
        <v>0.17370060203680998</v>
      </c>
      <c r="K152" s="53">
        <f t="shared" si="232"/>
        <v>1939.1208840247627</v>
      </c>
      <c r="L152" s="48">
        <f t="shared" si="233"/>
        <v>7624219.5500000007</v>
      </c>
      <c r="M152" s="33">
        <f t="shared" si="234"/>
        <v>0.21614949774948586</v>
      </c>
      <c r="N152" s="53">
        <f t="shared" si="235"/>
        <v>2413.0026047271208</v>
      </c>
      <c r="O152" s="48">
        <f t="shared" si="236"/>
        <v>2589554.11</v>
      </c>
      <c r="P152" s="33">
        <f t="shared" si="237"/>
        <v>7.3414835000602363E-2</v>
      </c>
      <c r="Q152" s="53">
        <f t="shared" si="238"/>
        <v>819.57251775518716</v>
      </c>
      <c r="R152" s="48">
        <f t="shared" si="239"/>
        <v>3258085.0000000005</v>
      </c>
      <c r="S152" s="33">
        <f t="shared" si="240"/>
        <v>9.236793769601423E-2</v>
      </c>
      <c r="T152" s="53">
        <f t="shared" si="241"/>
        <v>1031.157030547784</v>
      </c>
      <c r="U152" s="48">
        <f t="shared" si="242"/>
        <v>169969.88999999998</v>
      </c>
      <c r="V152" s="33">
        <f t="shared" si="243"/>
        <v>4.8187104417835597E-3</v>
      </c>
      <c r="W152" s="53">
        <f t="shared" si="244"/>
        <v>53.794068311579792</v>
      </c>
      <c r="X152" s="48">
        <f t="shared" si="245"/>
        <v>25604.9</v>
      </c>
      <c r="Y152" s="33">
        <f t="shared" si="246"/>
        <v>7.2590856528073231E-4</v>
      </c>
      <c r="Z152" s="51">
        <f t="shared" si="247"/>
        <v>8.1037396665442891</v>
      </c>
    </row>
    <row r="153" spans="1:26" x14ac:dyDescent="0.2">
      <c r="A153" s="13"/>
      <c r="B153" s="46" t="s">
        <v>242</v>
      </c>
      <c r="C153" s="46" t="s">
        <v>243</v>
      </c>
      <c r="D153" s="47">
        <f t="shared" si="225"/>
        <v>15752.660000000002</v>
      </c>
      <c r="E153" s="47">
        <f t="shared" si="226"/>
        <v>184701714.09</v>
      </c>
      <c r="F153" s="48">
        <f t="shared" si="227"/>
        <v>85271894.809999958</v>
      </c>
      <c r="G153" s="33">
        <f t="shared" si="228"/>
        <v>0.46167354336760152</v>
      </c>
      <c r="H153" s="53">
        <f t="shared" si="229"/>
        <v>5413.1743343663829</v>
      </c>
      <c r="I153" s="48">
        <f t="shared" si="230"/>
        <v>32495207.68</v>
      </c>
      <c r="J153" s="33">
        <f t="shared" si="231"/>
        <v>0.17593343862616234</v>
      </c>
      <c r="K153" s="53">
        <f t="shared" si="232"/>
        <v>2062.8393985523712</v>
      </c>
      <c r="L153" s="48">
        <f t="shared" si="233"/>
        <v>42925150.899999999</v>
      </c>
      <c r="M153" s="33">
        <f t="shared" si="234"/>
        <v>0.23240255842500609</v>
      </c>
      <c r="N153" s="53">
        <f t="shared" si="235"/>
        <v>2724.9461932143522</v>
      </c>
      <c r="O153" s="48">
        <f t="shared" si="236"/>
        <v>9783932.5199999996</v>
      </c>
      <c r="P153" s="33">
        <f t="shared" si="237"/>
        <v>5.2971530709414863E-2</v>
      </c>
      <c r="Q153" s="53">
        <f t="shared" si="238"/>
        <v>621.09716835124982</v>
      </c>
      <c r="R153" s="48">
        <f t="shared" si="239"/>
        <v>13355949.249999996</v>
      </c>
      <c r="S153" s="33">
        <f t="shared" si="240"/>
        <v>7.2310911221387011E-2</v>
      </c>
      <c r="T153" s="53">
        <f t="shared" si="241"/>
        <v>847.85358472791233</v>
      </c>
      <c r="U153" s="48">
        <f t="shared" si="242"/>
        <v>244530.48999999996</v>
      </c>
      <c r="V153" s="33">
        <f t="shared" si="243"/>
        <v>1.3239210648627064E-3</v>
      </c>
      <c r="W153" s="53">
        <f t="shared" si="244"/>
        <v>15.5231237137093</v>
      </c>
      <c r="X153" s="48">
        <f t="shared" si="245"/>
        <v>625048.43999999994</v>
      </c>
      <c r="Y153" s="33">
        <f t="shared" si="246"/>
        <v>3.384096585565152E-3</v>
      </c>
      <c r="Z153" s="51">
        <f t="shared" si="247"/>
        <v>39.678913910412582</v>
      </c>
    </row>
    <row r="154" spans="1:26" x14ac:dyDescent="0.2">
      <c r="A154" s="13"/>
      <c r="B154" s="46" t="s">
        <v>244</v>
      </c>
      <c r="C154" s="46" t="s">
        <v>245</v>
      </c>
      <c r="D154" s="47">
        <f t="shared" si="225"/>
        <v>7829.7900000000009</v>
      </c>
      <c r="E154" s="47">
        <f t="shared" si="226"/>
        <v>79334474.370000005</v>
      </c>
      <c r="F154" s="48">
        <f t="shared" si="227"/>
        <v>34833743.939999998</v>
      </c>
      <c r="G154" s="33">
        <f t="shared" si="228"/>
        <v>0.43907449083915817</v>
      </c>
      <c r="H154" s="53">
        <f t="shared" si="229"/>
        <v>4448.8733337675712</v>
      </c>
      <c r="I154" s="48">
        <f t="shared" si="230"/>
        <v>13550214.209999999</v>
      </c>
      <c r="J154" s="33">
        <f t="shared" si="231"/>
        <v>0.17079856288962766</v>
      </c>
      <c r="K154" s="53">
        <f t="shared" si="232"/>
        <v>1730.5973991639619</v>
      </c>
      <c r="L154" s="48">
        <f t="shared" si="233"/>
        <v>17957365.240000006</v>
      </c>
      <c r="M154" s="33">
        <f t="shared" si="234"/>
        <v>0.22635008780987786</v>
      </c>
      <c r="N154" s="53">
        <f t="shared" si="235"/>
        <v>2293.4670329600162</v>
      </c>
      <c r="O154" s="48">
        <f t="shared" si="236"/>
        <v>4045257.23</v>
      </c>
      <c r="P154" s="33">
        <f t="shared" si="237"/>
        <v>5.0989903974579011E-2</v>
      </c>
      <c r="Q154" s="53">
        <f t="shared" si="238"/>
        <v>516.64951805859414</v>
      </c>
      <c r="R154" s="48">
        <f t="shared" si="239"/>
        <v>8336418.4800000023</v>
      </c>
      <c r="S154" s="33">
        <f t="shared" si="240"/>
        <v>0.10507939387258843</v>
      </c>
      <c r="T154" s="53">
        <f t="shared" si="241"/>
        <v>1064.705244968256</v>
      </c>
      <c r="U154" s="48">
        <f t="shared" si="242"/>
        <v>91693.97</v>
      </c>
      <c r="V154" s="33">
        <f t="shared" si="243"/>
        <v>1.1557897210279328E-3</v>
      </c>
      <c r="W154" s="53">
        <f t="shared" si="244"/>
        <v>11.710910509732699</v>
      </c>
      <c r="X154" s="48">
        <f t="shared" si="245"/>
        <v>519781.29999999993</v>
      </c>
      <c r="Y154" s="33">
        <f t="shared" si="246"/>
        <v>6.5517708931409147E-3</v>
      </c>
      <c r="Z154" s="51">
        <f t="shared" si="247"/>
        <v>66.385088233528592</v>
      </c>
    </row>
    <row r="155" spans="1:26" x14ac:dyDescent="0.2">
      <c r="A155" s="13"/>
      <c r="B155" s="46" t="s">
        <v>246</v>
      </c>
      <c r="C155" s="46" t="s">
        <v>247</v>
      </c>
      <c r="D155" s="47">
        <f t="shared" si="225"/>
        <v>6643.17</v>
      </c>
      <c r="E155" s="47">
        <f t="shared" si="226"/>
        <v>69414073.329999998</v>
      </c>
      <c r="F155" s="48">
        <f t="shared" si="227"/>
        <v>30311474.680000003</v>
      </c>
      <c r="G155" s="33">
        <f t="shared" si="228"/>
        <v>0.43667621313471772</v>
      </c>
      <c r="H155" s="53">
        <f t="shared" si="229"/>
        <v>4562.8028004702583</v>
      </c>
      <c r="I155" s="48">
        <f t="shared" si="230"/>
        <v>9518987.7700000014</v>
      </c>
      <c r="J155" s="33">
        <f t="shared" si="231"/>
        <v>0.13713339836355634</v>
      </c>
      <c r="K155" s="53">
        <f t="shared" si="232"/>
        <v>1432.8984159670761</v>
      </c>
      <c r="L155" s="48">
        <f t="shared" si="233"/>
        <v>14573314.389999997</v>
      </c>
      <c r="M155" s="33">
        <f t="shared" si="234"/>
        <v>0.20994754652586525</v>
      </c>
      <c r="N155" s="53">
        <f t="shared" si="235"/>
        <v>2193.7289562061483</v>
      </c>
      <c r="O155" s="48">
        <f t="shared" si="236"/>
        <v>4066458.3299999996</v>
      </c>
      <c r="P155" s="33">
        <f t="shared" si="237"/>
        <v>5.8582620712484844E-2</v>
      </c>
      <c r="Q155" s="53">
        <f t="shared" si="238"/>
        <v>612.12618825048878</v>
      </c>
      <c r="R155" s="48">
        <f t="shared" si="239"/>
        <v>10574824.719999999</v>
      </c>
      <c r="S155" s="33">
        <f t="shared" si="240"/>
        <v>0.1523441027545876</v>
      </c>
      <c r="T155" s="53">
        <f t="shared" si="241"/>
        <v>1591.8341273819576</v>
      </c>
      <c r="U155" s="48">
        <f t="shared" si="242"/>
        <v>162930.56999999995</v>
      </c>
      <c r="V155" s="33">
        <f t="shared" si="243"/>
        <v>2.3472267536500144E-3</v>
      </c>
      <c r="W155" s="53">
        <f t="shared" si="244"/>
        <v>24.52602748386688</v>
      </c>
      <c r="X155" s="48">
        <f t="shared" si="245"/>
        <v>206082.86999999997</v>
      </c>
      <c r="Y155" s="33">
        <f t="shared" si="246"/>
        <v>2.9688917551382657E-3</v>
      </c>
      <c r="Z155" s="51">
        <f t="shared" si="247"/>
        <v>31.021766716793334</v>
      </c>
    </row>
    <row r="156" spans="1:26" x14ac:dyDescent="0.2">
      <c r="A156" s="13"/>
      <c r="B156" s="46" t="s">
        <v>248</v>
      </c>
      <c r="C156" s="46" t="s">
        <v>249</v>
      </c>
      <c r="D156" s="47">
        <f t="shared" si="225"/>
        <v>19309.539999999997</v>
      </c>
      <c r="E156" s="47">
        <f t="shared" si="226"/>
        <v>207405161.94</v>
      </c>
      <c r="F156" s="48">
        <f t="shared" si="227"/>
        <v>91071987.680000007</v>
      </c>
      <c r="G156" s="33">
        <f t="shared" si="228"/>
        <v>0.43910183733202418</v>
      </c>
      <c r="H156" s="53">
        <f t="shared" si="229"/>
        <v>4716.4245072642861</v>
      </c>
      <c r="I156" s="48">
        <f t="shared" si="230"/>
        <v>34930531.520000011</v>
      </c>
      <c r="J156" s="33">
        <f t="shared" si="231"/>
        <v>0.16841688602767285</v>
      </c>
      <c r="K156" s="53">
        <f t="shared" si="232"/>
        <v>1808.977920758341</v>
      </c>
      <c r="L156" s="48">
        <f t="shared" si="233"/>
        <v>45561056.309999965</v>
      </c>
      <c r="M156" s="33">
        <f t="shared" si="234"/>
        <v>0.21967175688317858</v>
      </c>
      <c r="N156" s="53">
        <f t="shared" si="235"/>
        <v>2359.5101856388073</v>
      </c>
      <c r="O156" s="48">
        <f t="shared" si="236"/>
        <v>9564607.5300000031</v>
      </c>
      <c r="P156" s="33">
        <f t="shared" si="237"/>
        <v>4.6115571283452131E-2</v>
      </c>
      <c r="Q156" s="53">
        <f t="shared" si="238"/>
        <v>495.33067747859371</v>
      </c>
      <c r="R156" s="48">
        <f t="shared" si="239"/>
        <v>18778844.080000002</v>
      </c>
      <c r="S156" s="33">
        <f t="shared" si="240"/>
        <v>9.0541835624286499E-2</v>
      </c>
      <c r="T156" s="53">
        <f t="shared" si="241"/>
        <v>972.51638723656833</v>
      </c>
      <c r="U156" s="48">
        <f t="shared" si="242"/>
        <v>318462.64000000007</v>
      </c>
      <c r="V156" s="33">
        <f t="shared" si="243"/>
        <v>1.5354614948885784E-3</v>
      </c>
      <c r="W156" s="53">
        <f t="shared" si="244"/>
        <v>16.492502669664844</v>
      </c>
      <c r="X156" s="48">
        <f t="shared" si="245"/>
        <v>7179672.1799999988</v>
      </c>
      <c r="Y156" s="33">
        <f t="shared" si="246"/>
        <v>3.4616651354497138E-2</v>
      </c>
      <c r="Z156" s="51">
        <f t="shared" si="247"/>
        <v>371.8199491028787</v>
      </c>
    </row>
    <row r="157" spans="1:26" x14ac:dyDescent="0.2">
      <c r="A157" s="13"/>
      <c r="B157" s="64" t="s">
        <v>250</v>
      </c>
      <c r="C157" s="46" t="s">
        <v>251</v>
      </c>
      <c r="D157" s="47">
        <f t="shared" si="225"/>
        <v>9343.32</v>
      </c>
      <c r="E157" s="47">
        <f t="shared" si="226"/>
        <v>107937900.84</v>
      </c>
      <c r="F157" s="48">
        <f t="shared" si="227"/>
        <v>47311269.979999989</v>
      </c>
      <c r="G157" s="33">
        <f t="shared" si="228"/>
        <v>0.43831934484376422</v>
      </c>
      <c r="H157" s="53">
        <f t="shared" si="229"/>
        <v>5063.6465389176428</v>
      </c>
      <c r="I157" s="48">
        <f t="shared" si="230"/>
        <v>21642231.479999993</v>
      </c>
      <c r="J157" s="33">
        <f t="shared" si="231"/>
        <v>0.20050632179776226</v>
      </c>
      <c r="K157" s="53">
        <f t="shared" si="232"/>
        <v>2316.3320404310239</v>
      </c>
      <c r="L157" s="48">
        <f t="shared" si="233"/>
        <v>25107677.629999988</v>
      </c>
      <c r="M157" s="33">
        <f t="shared" si="234"/>
        <v>0.2326122468067815</v>
      </c>
      <c r="N157" s="53">
        <f t="shared" si="235"/>
        <v>2687.2329782133106</v>
      </c>
      <c r="O157" s="48">
        <f t="shared" si="236"/>
        <v>4846963.58</v>
      </c>
      <c r="P157" s="33">
        <f t="shared" si="237"/>
        <v>4.4905112497831676E-2</v>
      </c>
      <c r="Q157" s="53">
        <f t="shared" si="238"/>
        <v>518.76245060642259</v>
      </c>
      <c r="R157" s="48">
        <f t="shared" si="239"/>
        <v>8731056.4900000021</v>
      </c>
      <c r="S157" s="33">
        <f t="shared" si="240"/>
        <v>8.088962655427534E-2</v>
      </c>
      <c r="T157" s="53">
        <f t="shared" si="241"/>
        <v>934.47045482762042</v>
      </c>
      <c r="U157" s="48">
        <f t="shared" si="242"/>
        <v>150136.07000000004</v>
      </c>
      <c r="V157" s="33">
        <f t="shared" si="243"/>
        <v>1.390948580911832E-3</v>
      </c>
      <c r="W157" s="53">
        <f t="shared" si="244"/>
        <v>16.068813869160003</v>
      </c>
      <c r="X157" s="48">
        <f t="shared" si="245"/>
        <v>148565.61000000002</v>
      </c>
      <c r="Y157" s="33">
        <f t="shared" si="246"/>
        <v>1.3763989186729121E-3</v>
      </c>
      <c r="Z157" s="51">
        <f t="shared" si="247"/>
        <v>15.900730147313805</v>
      </c>
    </row>
    <row r="158" spans="1:26" x14ac:dyDescent="0.2">
      <c r="A158" s="13"/>
      <c r="B158" s="46" t="s">
        <v>252</v>
      </c>
      <c r="C158" s="46" t="s">
        <v>253</v>
      </c>
      <c r="D158" s="47">
        <f t="shared" si="225"/>
        <v>27515.849999999995</v>
      </c>
      <c r="E158" s="47">
        <f t="shared" si="226"/>
        <v>288241774.16000003</v>
      </c>
      <c r="F158" s="48">
        <f t="shared" si="227"/>
        <v>134488356.09999993</v>
      </c>
      <c r="G158" s="33">
        <f t="shared" si="228"/>
        <v>0.46658176626871178</v>
      </c>
      <c r="H158" s="53">
        <f t="shared" si="229"/>
        <v>4887.6686019148947</v>
      </c>
      <c r="I158" s="48">
        <f t="shared" si="230"/>
        <v>39724248.910000004</v>
      </c>
      <c r="J158" s="33">
        <f t="shared" si="231"/>
        <v>0.13781572440623921</v>
      </c>
      <c r="K158" s="53">
        <f t="shared" si="232"/>
        <v>1443.6860540379457</v>
      </c>
      <c r="L158" s="48">
        <f t="shared" si="233"/>
        <v>63854921.38000001</v>
      </c>
      <c r="M158" s="33">
        <f t="shared" si="234"/>
        <v>0.22153250189389551</v>
      </c>
      <c r="N158" s="53">
        <f t="shared" si="235"/>
        <v>2320.6595972866558</v>
      </c>
      <c r="O158" s="48">
        <f t="shared" si="236"/>
        <v>13124741.870000001</v>
      </c>
      <c r="P158" s="33">
        <f t="shared" si="237"/>
        <v>4.5533795051908722E-2</v>
      </c>
      <c r="Q158" s="53">
        <f t="shared" si="238"/>
        <v>476.98842194589679</v>
      </c>
      <c r="R158" s="48">
        <f t="shared" si="239"/>
        <v>36062203.080000006</v>
      </c>
      <c r="S158" s="33">
        <f t="shared" si="240"/>
        <v>0.12511095307088366</v>
      </c>
      <c r="T158" s="53">
        <f t="shared" si="241"/>
        <v>1310.5974585557055</v>
      </c>
      <c r="U158" s="48">
        <f t="shared" si="242"/>
        <v>357373.08</v>
      </c>
      <c r="V158" s="33">
        <f t="shared" si="243"/>
        <v>1.2398379139923899E-3</v>
      </c>
      <c r="W158" s="53">
        <f t="shared" si="244"/>
        <v>12.987898974591012</v>
      </c>
      <c r="X158" s="48">
        <f t="shared" si="245"/>
        <v>629929.74</v>
      </c>
      <c r="Y158" s="33">
        <f t="shared" si="246"/>
        <v>2.1854213943685087E-3</v>
      </c>
      <c r="Z158" s="51">
        <f t="shared" si="247"/>
        <v>22.893341110668946</v>
      </c>
    </row>
    <row r="159" spans="1:26" x14ac:dyDescent="0.2">
      <c r="A159" s="13"/>
      <c r="B159" s="46" t="s">
        <v>254</v>
      </c>
      <c r="C159" s="46" t="s">
        <v>255</v>
      </c>
      <c r="D159" s="47">
        <f t="shared" si="225"/>
        <v>27484.86</v>
      </c>
      <c r="E159" s="47">
        <f t="shared" si="226"/>
        <v>325746079.02999997</v>
      </c>
      <c r="F159" s="48">
        <f t="shared" si="227"/>
        <v>145980917.4900001</v>
      </c>
      <c r="G159" s="33">
        <f t="shared" si="228"/>
        <v>0.4481432836419677</v>
      </c>
      <c r="H159" s="53">
        <f t="shared" si="229"/>
        <v>5311.3211233384527</v>
      </c>
      <c r="I159" s="48">
        <f t="shared" si="230"/>
        <v>52625505.459999993</v>
      </c>
      <c r="J159" s="33">
        <f t="shared" si="231"/>
        <v>0.16155376487326309</v>
      </c>
      <c r="K159" s="53">
        <f t="shared" si="232"/>
        <v>1914.708878269709</v>
      </c>
      <c r="L159" s="48">
        <f t="shared" si="233"/>
        <v>74101260.889999986</v>
      </c>
      <c r="M159" s="33">
        <f t="shared" si="234"/>
        <v>0.22748166642759665</v>
      </c>
      <c r="N159" s="53">
        <f t="shared" si="235"/>
        <v>2696.0756172671058</v>
      </c>
      <c r="O159" s="48">
        <f t="shared" si="236"/>
        <v>16797982.549999997</v>
      </c>
      <c r="P159" s="33">
        <f t="shared" si="237"/>
        <v>5.1567719863338607E-2</v>
      </c>
      <c r="Q159" s="53">
        <f t="shared" si="238"/>
        <v>611.17220717151179</v>
      </c>
      <c r="R159" s="48">
        <f t="shared" si="239"/>
        <v>34820853.699999981</v>
      </c>
      <c r="S159" s="33">
        <f t="shared" si="240"/>
        <v>0.10689569557886562</v>
      </c>
      <c r="T159" s="53">
        <f t="shared" si="241"/>
        <v>1266.9103535546471</v>
      </c>
      <c r="U159" s="48">
        <f t="shared" si="242"/>
        <v>797747.4</v>
      </c>
      <c r="V159" s="33">
        <f t="shared" si="243"/>
        <v>2.4489854256281949E-3</v>
      </c>
      <c r="W159" s="53">
        <f t="shared" si="244"/>
        <v>29.024975932204129</v>
      </c>
      <c r="X159" s="48">
        <f t="shared" si="245"/>
        <v>621811.54</v>
      </c>
      <c r="Y159" s="33">
        <f t="shared" si="246"/>
        <v>1.9088841893404142E-3</v>
      </c>
      <c r="Z159" s="51">
        <f t="shared" si="247"/>
        <v>22.623784148800468</v>
      </c>
    </row>
    <row r="160" spans="1:26" x14ac:dyDescent="0.2">
      <c r="A160" s="13"/>
      <c r="B160" s="46" t="s">
        <v>256</v>
      </c>
      <c r="C160" s="46" t="s">
        <v>257</v>
      </c>
      <c r="D160" s="47">
        <f t="shared" si="225"/>
        <v>20672.560000000001</v>
      </c>
      <c r="E160" s="47">
        <f t="shared" si="226"/>
        <v>224393820.65000001</v>
      </c>
      <c r="F160" s="48">
        <f t="shared" si="227"/>
        <v>106481288.91999997</v>
      </c>
      <c r="G160" s="33">
        <f t="shared" si="228"/>
        <v>0.47452861496611792</v>
      </c>
      <c r="H160" s="53">
        <f t="shared" si="229"/>
        <v>5150.8516081220696</v>
      </c>
      <c r="I160" s="48">
        <f t="shared" si="230"/>
        <v>37665789.24000001</v>
      </c>
      <c r="J160" s="33">
        <f t="shared" si="231"/>
        <v>0.16785573297381265</v>
      </c>
      <c r="K160" s="53">
        <f t="shared" si="232"/>
        <v>1822.0186198516299</v>
      </c>
      <c r="L160" s="48">
        <f t="shared" si="233"/>
        <v>50946344.51000002</v>
      </c>
      <c r="M160" s="33">
        <f t="shared" si="234"/>
        <v>0.22703987285578586</v>
      </c>
      <c r="N160" s="53">
        <f t="shared" si="235"/>
        <v>2464.4429383685433</v>
      </c>
      <c r="O160" s="48">
        <f t="shared" si="236"/>
        <v>10011185.850000001</v>
      </c>
      <c r="P160" s="33">
        <f t="shared" si="237"/>
        <v>4.4614356228708393E-2</v>
      </c>
      <c r="Q160" s="53">
        <f t="shared" si="238"/>
        <v>484.27412231479803</v>
      </c>
      <c r="R160" s="48">
        <f t="shared" si="239"/>
        <v>18320369.569999997</v>
      </c>
      <c r="S160" s="33">
        <f t="shared" si="240"/>
        <v>8.1643823867036586E-2</v>
      </c>
      <c r="T160" s="53">
        <f t="shared" si="241"/>
        <v>886.21678060191846</v>
      </c>
      <c r="U160" s="48">
        <f t="shared" si="242"/>
        <v>548505.04999999981</v>
      </c>
      <c r="V160" s="33">
        <f t="shared" si="243"/>
        <v>2.4443857161981961E-3</v>
      </c>
      <c r="W160" s="53">
        <f t="shared" si="244"/>
        <v>26.533000750753644</v>
      </c>
      <c r="X160" s="48">
        <f t="shared" si="245"/>
        <v>420337.51</v>
      </c>
      <c r="Y160" s="33">
        <f t="shared" si="246"/>
        <v>1.8732133923403563E-3</v>
      </c>
      <c r="Z160" s="51">
        <f t="shared" si="247"/>
        <v>20.333113557295274</v>
      </c>
    </row>
    <row r="161" spans="1:26" x14ac:dyDescent="0.2">
      <c r="A161" s="13"/>
      <c r="B161" s="65" t="s">
        <v>258</v>
      </c>
      <c r="C161" s="66" t="s">
        <v>259</v>
      </c>
      <c r="D161" s="47">
        <f t="shared" si="225"/>
        <v>416.69</v>
      </c>
      <c r="E161" s="47">
        <f t="shared" si="226"/>
        <v>2945734.98</v>
      </c>
      <c r="F161" s="48">
        <f t="shared" si="227"/>
        <v>1745203.91</v>
      </c>
      <c r="G161" s="33">
        <f t="shared" si="228"/>
        <v>0.59245109347888447</v>
      </c>
      <c r="H161" s="53">
        <f t="shared" si="229"/>
        <v>4188.2548417288626</v>
      </c>
      <c r="I161" s="48">
        <f t="shared" si="230"/>
        <v>474164.69</v>
      </c>
      <c r="J161" s="33">
        <f t="shared" si="231"/>
        <v>0.16096651369499643</v>
      </c>
      <c r="K161" s="53">
        <f t="shared" si="232"/>
        <v>1137.9315318342174</v>
      </c>
      <c r="L161" s="48">
        <f t="shared" si="233"/>
        <v>547924.03</v>
      </c>
      <c r="M161" s="33">
        <f t="shared" si="234"/>
        <v>0.18600588094995565</v>
      </c>
      <c r="N161" s="53">
        <f t="shared" si="235"/>
        <v>1314.9440351340327</v>
      </c>
      <c r="O161" s="48">
        <f t="shared" si="236"/>
        <v>65406.89</v>
      </c>
      <c r="P161" s="33">
        <f t="shared" si="237"/>
        <v>2.2203928881613103E-2</v>
      </c>
      <c r="Q161" s="53">
        <f t="shared" si="238"/>
        <v>156.96774580623486</v>
      </c>
      <c r="R161" s="48">
        <f t="shared" si="239"/>
        <v>113035.46</v>
      </c>
      <c r="S161" s="33">
        <f t="shared" si="240"/>
        <v>3.8372582994550312E-2</v>
      </c>
      <c r="T161" s="53">
        <f t="shared" si="241"/>
        <v>271.26991288487847</v>
      </c>
      <c r="U161" s="48">
        <f t="shared" si="242"/>
        <v>0</v>
      </c>
      <c r="W161" s="53"/>
      <c r="X161" s="48">
        <f t="shared" si="245"/>
        <v>0</v>
      </c>
      <c r="Y161" s="33"/>
      <c r="Z161" s="51"/>
    </row>
    <row r="162" spans="1:26" s="61" customFormat="1" x14ac:dyDescent="0.2">
      <c r="A162" s="54"/>
      <c r="B162" s="22"/>
      <c r="C162" s="22" t="s">
        <v>35</v>
      </c>
      <c r="D162" s="55">
        <f>SUM(D142:D161)</f>
        <v>280874.77000000008</v>
      </c>
      <c r="E162" s="55">
        <f>SUM(E142:E161)</f>
        <v>3335707692.3200006</v>
      </c>
      <c r="F162" s="55">
        <f>SUM(F142:F161)</f>
        <v>1487430288.1500001</v>
      </c>
      <c r="G162" s="58">
        <f>F162/E162</f>
        <v>0.44591146028010781</v>
      </c>
      <c r="H162" s="59">
        <f>F162/D162</f>
        <v>5295.706296973558</v>
      </c>
      <c r="I162" s="63">
        <f>SUM(I142:I161)</f>
        <v>565690387.66000009</v>
      </c>
      <c r="J162" s="58">
        <f>I162/E162</f>
        <v>0.16958631865808352</v>
      </c>
      <c r="K162" s="59">
        <f>I162/D162</f>
        <v>2014.0306217607226</v>
      </c>
      <c r="L162" s="63">
        <f>SUM(L142:L161)</f>
        <v>740793280.22999978</v>
      </c>
      <c r="M162" s="58">
        <f>L162/E162</f>
        <v>0.22207979492195087</v>
      </c>
      <c r="N162" s="59">
        <f>L162/D162</f>
        <v>2637.4504204489408</v>
      </c>
      <c r="O162" s="63">
        <f>SUM(O142:O161)</f>
        <v>163378004.42999998</v>
      </c>
      <c r="P162" s="58">
        <f>O162/E162</f>
        <v>4.8978513556854793E-2</v>
      </c>
      <c r="Q162" s="59">
        <f>O162/D162</f>
        <v>581.67561447402318</v>
      </c>
      <c r="R162" s="63">
        <f>SUM(R142:R161)</f>
        <v>357825463.50999993</v>
      </c>
      <c r="S162" s="58">
        <f>R162/E162</f>
        <v>0.10727122893107298</v>
      </c>
      <c r="T162" s="59">
        <f>R162/D162</f>
        <v>1273.9679804989241</v>
      </c>
      <c r="U162" s="63">
        <f>SUM(U142:U161)</f>
        <v>6837446.9700000007</v>
      </c>
      <c r="V162" s="58">
        <f>U162/E162</f>
        <v>2.0497740211896454E-3</v>
      </c>
      <c r="W162" s="59">
        <f>U162/D162</f>
        <v>24.343400334604631</v>
      </c>
      <c r="X162" s="63">
        <f>SUM(X142:X161)</f>
        <v>13752821.369999999</v>
      </c>
      <c r="Y162" s="58">
        <f>X162/E162</f>
        <v>4.1229096307401104E-3</v>
      </c>
      <c r="Z162" s="60">
        <f>X162/D162</f>
        <v>48.964246130045765</v>
      </c>
    </row>
    <row r="163" spans="1:26" x14ac:dyDescent="0.2">
      <c r="A163" s="31"/>
      <c r="B163" s="32"/>
      <c r="C163" s="32"/>
      <c r="D163" s="27" t="s">
        <v>17</v>
      </c>
      <c r="E163" s="27" t="s">
        <v>17</v>
      </c>
      <c r="Z163" s="42"/>
    </row>
    <row r="164" spans="1:26" x14ac:dyDescent="0.2">
      <c r="A164" s="54" t="s">
        <v>260</v>
      </c>
      <c r="B164" s="46"/>
      <c r="C164" s="22"/>
      <c r="D164" s="47"/>
      <c r="E164" s="62"/>
      <c r="M164" s="33"/>
      <c r="Y164" s="33"/>
      <c r="Z164" s="42"/>
    </row>
    <row r="165" spans="1:26" x14ac:dyDescent="0.2">
      <c r="A165" s="13"/>
      <c r="B165" s="46" t="s">
        <v>261</v>
      </c>
      <c r="C165" s="46" t="s">
        <v>262</v>
      </c>
      <c r="D165" s="47">
        <f t="shared" ref="D165:D170" si="248">VLOOKUP($B165,enroll1516,3,FALSE)</f>
        <v>5373.1699999999992</v>
      </c>
      <c r="E165" s="47">
        <f t="shared" ref="E165:E170" si="249">VLOOKUP($B165,enroll1516,4,FALSE)</f>
        <v>62200655.280000001</v>
      </c>
      <c r="F165" s="48">
        <f t="shared" ref="F165:F170" si="250">VLOOKUP($B165,object1516,4,FALSE)</f>
        <v>25651715.430000003</v>
      </c>
      <c r="G165" s="33">
        <f t="shared" ref="G165:G171" si="251">F165/E165</f>
        <v>0.41240265580044549</v>
      </c>
      <c r="H165" s="53">
        <f t="shared" ref="H165:H171" si="252">F165/D165</f>
        <v>4774.0375662783808</v>
      </c>
      <c r="I165" s="48">
        <f t="shared" ref="I165:I170" si="253">VLOOKUP($B165,object1516,5,FALSE)</f>
        <v>10590590.109999999</v>
      </c>
      <c r="J165" s="33">
        <f t="shared" ref="J165:J171" si="254">I165/E165</f>
        <v>0.17026492827649192</v>
      </c>
      <c r="K165" s="53">
        <f t="shared" ref="K165:K171" si="255">I165/D165</f>
        <v>1971.0134073554348</v>
      </c>
      <c r="L165" s="48">
        <f t="shared" ref="L165:L170" si="256">VLOOKUP($B165,object1516,6,FALSE)</f>
        <v>14032720.24</v>
      </c>
      <c r="M165" s="33">
        <f t="shared" ref="M165:M171" si="257">L165/E165</f>
        <v>0.2256040579770561</v>
      </c>
      <c r="N165" s="53">
        <f t="shared" ref="N165:N171" si="258">L165/D165</f>
        <v>2611.6278174708791</v>
      </c>
      <c r="O165" s="48">
        <f t="shared" ref="O165:O170" si="259">VLOOKUP($B165,object1516,7,FALSE)</f>
        <v>4700497.9299999988</v>
      </c>
      <c r="P165" s="33">
        <f t="shared" ref="P165:P171" si="260">O165/E165</f>
        <v>7.5569910137448293E-2</v>
      </c>
      <c r="Q165" s="53">
        <f t="shared" ref="Q165:Q171" si="261">O165/D165</f>
        <v>874.80908476746492</v>
      </c>
      <c r="R165" s="48">
        <f t="shared" ref="R165:R170" si="262">VLOOKUP($B165,object1516,8,FALSE)</f>
        <v>6856125.7100000018</v>
      </c>
      <c r="S165" s="33">
        <f t="shared" ref="S165:S171" si="263">R165/E165</f>
        <v>0.11022594021134888</v>
      </c>
      <c r="T165" s="53">
        <f t="shared" ref="T165:T171" si="264">R165/D165</f>
        <v>1275.9927026317803</v>
      </c>
      <c r="U165" s="48">
        <f t="shared" ref="U165:U170" si="265">VLOOKUP($B165,object1516,9,FALSE)</f>
        <v>290668.29000000004</v>
      </c>
      <c r="V165" s="33">
        <f t="shared" ref="V165:V171" si="266">U165/E165</f>
        <v>4.6730744023762965E-3</v>
      </c>
      <c r="W165" s="53">
        <f t="shared" ref="W165:W171" si="267">U165/D165</f>
        <v>54.096239277744807</v>
      </c>
      <c r="X165" s="48">
        <f t="shared" ref="X165:X170" si="268">VLOOKUP($B165,object1516,10,FALSE)</f>
        <v>78337.569999999992</v>
      </c>
      <c r="Y165" s="33">
        <f t="shared" ref="Y165:Y171" si="269">X165/E165</f>
        <v>1.2594331948330561E-3</v>
      </c>
      <c r="Z165" s="51">
        <f t="shared" ref="Z165:Z171" si="270">X165/D165</f>
        <v>14.579395403458294</v>
      </c>
    </row>
    <row r="166" spans="1:26" x14ac:dyDescent="0.2">
      <c r="A166" s="13"/>
      <c r="B166" s="46" t="s">
        <v>263</v>
      </c>
      <c r="C166" s="46" t="s">
        <v>264</v>
      </c>
      <c r="D166" s="47">
        <f t="shared" si="248"/>
        <v>3769.74</v>
      </c>
      <c r="E166" s="47">
        <f t="shared" si="249"/>
        <v>42544306.670000002</v>
      </c>
      <c r="F166" s="48">
        <f t="shared" si="250"/>
        <v>19921153.649999999</v>
      </c>
      <c r="G166" s="33">
        <f t="shared" si="251"/>
        <v>0.46824487714703655</v>
      </c>
      <c r="H166" s="53">
        <f t="shared" si="252"/>
        <v>5284.4900841967883</v>
      </c>
      <c r="I166" s="48">
        <f t="shared" si="253"/>
        <v>7254342.1000000006</v>
      </c>
      <c r="J166" s="33">
        <f t="shared" si="254"/>
        <v>0.17051264123938303</v>
      </c>
      <c r="K166" s="53">
        <f t="shared" si="255"/>
        <v>1924.3613883185581</v>
      </c>
      <c r="L166" s="48">
        <f t="shared" si="256"/>
        <v>9839012.75</v>
      </c>
      <c r="M166" s="33">
        <f t="shared" si="257"/>
        <v>0.23126508621511871</v>
      </c>
      <c r="N166" s="53">
        <f t="shared" si="258"/>
        <v>2609.9977054120445</v>
      </c>
      <c r="O166" s="48">
        <f t="shared" si="259"/>
        <v>1746163.44</v>
      </c>
      <c r="P166" s="33">
        <f t="shared" si="260"/>
        <v>4.1043410427259404E-2</v>
      </c>
      <c r="Q166" s="53">
        <f t="shared" si="261"/>
        <v>463.2052714510815</v>
      </c>
      <c r="R166" s="48">
        <f t="shared" si="262"/>
        <v>3501824.4000000004</v>
      </c>
      <c r="S166" s="33">
        <f t="shared" si="263"/>
        <v>8.2310059185176518E-2</v>
      </c>
      <c r="T166" s="53">
        <f t="shared" si="264"/>
        <v>928.92995272883559</v>
      </c>
      <c r="U166" s="48">
        <f t="shared" si="265"/>
        <v>125993.42999999998</v>
      </c>
      <c r="V166" s="33">
        <f t="shared" si="266"/>
        <v>2.9614639386953247E-3</v>
      </c>
      <c r="W166" s="53">
        <f t="shared" si="267"/>
        <v>33.422312944659311</v>
      </c>
      <c r="X166" s="48">
        <f t="shared" si="268"/>
        <v>155816.90000000002</v>
      </c>
      <c r="Y166" s="33">
        <f t="shared" si="269"/>
        <v>3.6624618473304177E-3</v>
      </c>
      <c r="Z166" s="51">
        <f t="shared" si="270"/>
        <v>41.333593298211554</v>
      </c>
    </row>
    <row r="167" spans="1:26" x14ac:dyDescent="0.2">
      <c r="A167" s="13"/>
      <c r="B167" s="46" t="s">
        <v>265</v>
      </c>
      <c r="C167" s="46" t="s">
        <v>266</v>
      </c>
      <c r="D167" s="47">
        <f t="shared" si="248"/>
        <v>6013.880000000001</v>
      </c>
      <c r="E167" s="47">
        <f t="shared" si="249"/>
        <v>70558504.670000002</v>
      </c>
      <c r="F167" s="48">
        <f t="shared" si="250"/>
        <v>28825691.830000006</v>
      </c>
      <c r="G167" s="33">
        <f t="shared" si="251"/>
        <v>0.40853603636892388</v>
      </c>
      <c r="H167" s="53">
        <f t="shared" si="252"/>
        <v>4793.1937168683116</v>
      </c>
      <c r="I167" s="48">
        <f t="shared" si="253"/>
        <v>12428294.219999999</v>
      </c>
      <c r="J167" s="33">
        <f t="shared" si="254"/>
        <v>0.17614168948345427</v>
      </c>
      <c r="K167" s="53">
        <f t="shared" si="255"/>
        <v>2066.6016315589932</v>
      </c>
      <c r="L167" s="48">
        <f t="shared" si="256"/>
        <v>15421221.260000002</v>
      </c>
      <c r="M167" s="33">
        <f t="shared" si="257"/>
        <v>0.21855935485204211</v>
      </c>
      <c r="N167" s="53">
        <f t="shared" si="258"/>
        <v>2564.2715285306654</v>
      </c>
      <c r="O167" s="48">
        <f t="shared" si="259"/>
        <v>4525136.1700000018</v>
      </c>
      <c r="P167" s="33">
        <f t="shared" si="260"/>
        <v>6.413310757029117E-2</v>
      </c>
      <c r="Q167" s="53">
        <f t="shared" si="261"/>
        <v>752.44869701424057</v>
      </c>
      <c r="R167" s="48">
        <f t="shared" si="262"/>
        <v>7399065.1299999999</v>
      </c>
      <c r="S167" s="33">
        <f t="shared" si="263"/>
        <v>0.10486425647206109</v>
      </c>
      <c r="T167" s="53">
        <f t="shared" si="264"/>
        <v>1230.3313551317949</v>
      </c>
      <c r="U167" s="48">
        <f t="shared" si="265"/>
        <v>211094</v>
      </c>
      <c r="V167" s="33">
        <f t="shared" si="266"/>
        <v>2.9917584136353267E-3</v>
      </c>
      <c r="W167" s="53">
        <f t="shared" si="267"/>
        <v>35.101132712990612</v>
      </c>
      <c r="X167" s="48">
        <f t="shared" si="268"/>
        <v>1748002.06</v>
      </c>
      <c r="Y167" s="33">
        <f t="shared" si="269"/>
        <v>2.4773796839592237E-2</v>
      </c>
      <c r="Z167" s="51">
        <f t="shared" si="270"/>
        <v>290.66128023838183</v>
      </c>
    </row>
    <row r="168" spans="1:26" x14ac:dyDescent="0.2">
      <c r="A168" s="13"/>
      <c r="B168" s="46" t="s">
        <v>267</v>
      </c>
      <c r="C168" s="46" t="s">
        <v>268</v>
      </c>
      <c r="D168" s="47">
        <f t="shared" si="248"/>
        <v>11073.5</v>
      </c>
      <c r="E168" s="47">
        <f t="shared" si="249"/>
        <v>125007967.89</v>
      </c>
      <c r="F168" s="48">
        <f t="shared" si="250"/>
        <v>53597002.730000004</v>
      </c>
      <c r="G168" s="33">
        <f t="shared" si="251"/>
        <v>0.42874869206067218</v>
      </c>
      <c r="H168" s="53">
        <f t="shared" si="252"/>
        <v>4840.114031697296</v>
      </c>
      <c r="I168" s="48">
        <f t="shared" si="253"/>
        <v>23181248.549999997</v>
      </c>
      <c r="J168" s="33">
        <f t="shared" si="254"/>
        <v>0.18543816799260504</v>
      </c>
      <c r="K168" s="53">
        <f t="shared" si="255"/>
        <v>2093.3985235020541</v>
      </c>
      <c r="L168" s="48">
        <f t="shared" si="256"/>
        <v>28019913.04999999</v>
      </c>
      <c r="M168" s="33">
        <f t="shared" si="257"/>
        <v>0.22414501669730319</v>
      </c>
      <c r="N168" s="53">
        <f t="shared" si="258"/>
        <v>2530.3574344154954</v>
      </c>
      <c r="O168" s="48">
        <f t="shared" si="259"/>
        <v>8612820.0999999996</v>
      </c>
      <c r="P168" s="33">
        <f t="shared" si="260"/>
        <v>6.8898169015744651E-2</v>
      </c>
      <c r="Q168" s="53">
        <f t="shared" si="261"/>
        <v>777.78661669752103</v>
      </c>
      <c r="R168" s="48">
        <f t="shared" si="262"/>
        <v>11109406.750000002</v>
      </c>
      <c r="S168" s="33">
        <f t="shared" si="263"/>
        <v>8.8869589175112881E-2</v>
      </c>
      <c r="T168" s="53">
        <f t="shared" si="264"/>
        <v>1003.2425836456407</v>
      </c>
      <c r="U168" s="48">
        <f t="shared" si="265"/>
        <v>273520.76000000007</v>
      </c>
      <c r="V168" s="33">
        <f t="shared" si="266"/>
        <v>2.1880266083573407E-3</v>
      </c>
      <c r="W168" s="53">
        <f t="shared" si="267"/>
        <v>24.70047952318599</v>
      </c>
      <c r="X168" s="48">
        <f t="shared" si="268"/>
        <v>214055.95</v>
      </c>
      <c r="Y168" s="33">
        <f t="shared" si="269"/>
        <v>1.7123384502046881E-3</v>
      </c>
      <c r="Z168" s="51">
        <f t="shared" si="270"/>
        <v>19.330469138032239</v>
      </c>
    </row>
    <row r="169" spans="1:26" x14ac:dyDescent="0.2">
      <c r="A169" s="13"/>
      <c r="B169" s="46" t="s">
        <v>269</v>
      </c>
      <c r="C169" s="46" t="s">
        <v>270</v>
      </c>
      <c r="D169" s="47">
        <f t="shared" si="248"/>
        <v>9745.84</v>
      </c>
      <c r="E169" s="47">
        <f t="shared" si="249"/>
        <v>103829140.55</v>
      </c>
      <c r="F169" s="48">
        <f t="shared" si="250"/>
        <v>44268451.479999997</v>
      </c>
      <c r="G169" s="33">
        <f t="shared" si="251"/>
        <v>0.4263586431083099</v>
      </c>
      <c r="H169" s="53">
        <f t="shared" si="252"/>
        <v>4542.2920425535403</v>
      </c>
      <c r="I169" s="48">
        <f t="shared" si="253"/>
        <v>16524950.899999995</v>
      </c>
      <c r="J169" s="33">
        <f t="shared" si="254"/>
        <v>0.15915523149343833</v>
      </c>
      <c r="K169" s="53">
        <f t="shared" si="255"/>
        <v>1695.5902107976322</v>
      </c>
      <c r="L169" s="48">
        <f t="shared" si="256"/>
        <v>23181322.73</v>
      </c>
      <c r="M169" s="33">
        <f t="shared" si="257"/>
        <v>0.22326412996587211</v>
      </c>
      <c r="N169" s="53">
        <f t="shared" si="258"/>
        <v>2378.5864255928682</v>
      </c>
      <c r="O169" s="48">
        <f t="shared" si="259"/>
        <v>8648803.0999999996</v>
      </c>
      <c r="P169" s="33">
        <f t="shared" si="260"/>
        <v>8.329841751733541E-2</v>
      </c>
      <c r="Q169" s="53">
        <f t="shared" si="261"/>
        <v>887.43536729517405</v>
      </c>
      <c r="R169" s="48">
        <f t="shared" si="262"/>
        <v>10156315.73</v>
      </c>
      <c r="S169" s="33">
        <f t="shared" si="263"/>
        <v>9.7817584506626268E-2</v>
      </c>
      <c r="T169" s="53">
        <f t="shared" si="264"/>
        <v>1042.118045237763</v>
      </c>
      <c r="U169" s="48">
        <f t="shared" si="265"/>
        <v>405858.59000000008</v>
      </c>
      <c r="V169" s="33">
        <f t="shared" si="266"/>
        <v>3.9089083069560292E-3</v>
      </c>
      <c r="W169" s="53">
        <f t="shared" si="267"/>
        <v>41.644290281802292</v>
      </c>
      <c r="X169" s="48">
        <f t="shared" si="268"/>
        <v>643438.02</v>
      </c>
      <c r="Y169" s="33">
        <f t="shared" si="269"/>
        <v>6.1970851014619133E-3</v>
      </c>
      <c r="Z169" s="51">
        <f t="shared" si="270"/>
        <v>66.021812383540052</v>
      </c>
    </row>
    <row r="170" spans="1:26" x14ac:dyDescent="0.2">
      <c r="A170" s="13"/>
      <c r="B170" s="65" t="s">
        <v>271</v>
      </c>
      <c r="C170" s="66" t="s">
        <v>272</v>
      </c>
      <c r="D170" s="47">
        <f t="shared" si="248"/>
        <v>78.52000000000001</v>
      </c>
      <c r="E170" s="47">
        <f t="shared" si="249"/>
        <v>1696147</v>
      </c>
      <c r="F170" s="48">
        <f t="shared" si="250"/>
        <v>699363.05999999994</v>
      </c>
      <c r="G170" s="33">
        <f t="shared" si="251"/>
        <v>0.41232455677485497</v>
      </c>
      <c r="H170" s="53">
        <f t="shared" si="252"/>
        <v>8906.814314824247</v>
      </c>
      <c r="I170" s="48">
        <f t="shared" si="253"/>
        <v>353723.36000000004</v>
      </c>
      <c r="J170" s="33">
        <f t="shared" si="254"/>
        <v>0.20854522632767092</v>
      </c>
      <c r="K170" s="53">
        <f t="shared" si="255"/>
        <v>4504.8823229750378</v>
      </c>
      <c r="L170" s="48">
        <f t="shared" si="256"/>
        <v>314147.93999999994</v>
      </c>
      <c r="M170" s="33">
        <f t="shared" si="257"/>
        <v>0.1852126849854405</v>
      </c>
      <c r="N170" s="53">
        <f t="shared" si="258"/>
        <v>4000.865257259296</v>
      </c>
      <c r="O170" s="48">
        <f t="shared" si="259"/>
        <v>110844.84</v>
      </c>
      <c r="P170" s="33">
        <f t="shared" si="260"/>
        <v>6.5350963094590264E-2</v>
      </c>
      <c r="Q170" s="53">
        <f t="shared" si="261"/>
        <v>1411.6765155374424</v>
      </c>
      <c r="R170" s="48">
        <f t="shared" si="262"/>
        <v>212284.18</v>
      </c>
      <c r="S170" s="33">
        <f t="shared" si="263"/>
        <v>0.12515671106336893</v>
      </c>
      <c r="T170" s="53">
        <f t="shared" si="264"/>
        <v>2703.5682628629643</v>
      </c>
      <c r="U170" s="48">
        <f t="shared" si="265"/>
        <v>5783.62</v>
      </c>
      <c r="V170" s="33">
        <f t="shared" si="266"/>
        <v>3.4098577540743816E-3</v>
      </c>
      <c r="W170" s="53">
        <f t="shared" si="267"/>
        <v>73.657921548650009</v>
      </c>
      <c r="X170" s="48">
        <f t="shared" si="268"/>
        <v>0</v>
      </c>
      <c r="Y170" s="33"/>
      <c r="Z170" s="51"/>
    </row>
    <row r="171" spans="1:26" s="61" customFormat="1" x14ac:dyDescent="0.2">
      <c r="A171" s="54"/>
      <c r="B171" s="22"/>
      <c r="C171" s="22" t="s">
        <v>35</v>
      </c>
      <c r="D171" s="55">
        <f>SUM(D165:D170)</f>
        <v>36054.65</v>
      </c>
      <c r="E171" s="56">
        <f>SUM(E165:E170)</f>
        <v>405836722.06</v>
      </c>
      <c r="F171" s="63">
        <f>SUM(F165:F170)</f>
        <v>172963378.18000001</v>
      </c>
      <c r="G171" s="58">
        <f t="shared" si="251"/>
        <v>0.42618957028346149</v>
      </c>
      <c r="H171" s="59">
        <f t="shared" si="252"/>
        <v>4797.2557819865124</v>
      </c>
      <c r="I171" s="63">
        <f>SUM(I165:I170)</f>
        <v>70333149.239999995</v>
      </c>
      <c r="J171" s="58">
        <f t="shared" si="254"/>
        <v>0.17330405411071143</v>
      </c>
      <c r="K171" s="59">
        <f t="shared" si="255"/>
        <v>1950.7372624612913</v>
      </c>
      <c r="L171" s="63">
        <f>SUM(L165:L170)</f>
        <v>90808337.969999984</v>
      </c>
      <c r="M171" s="58">
        <f t="shared" si="257"/>
        <v>0.22375584325899081</v>
      </c>
      <c r="N171" s="59">
        <f t="shared" si="258"/>
        <v>2518.6304116112619</v>
      </c>
      <c r="O171" s="63">
        <f>SUM(O165:O170)</f>
        <v>28344265.580000002</v>
      </c>
      <c r="P171" s="58">
        <f t="shared" si="260"/>
        <v>6.9841549665901129E-2</v>
      </c>
      <c r="Q171" s="59">
        <f t="shared" si="261"/>
        <v>786.14729528646103</v>
      </c>
      <c r="R171" s="63">
        <f>SUM(R165:R170)</f>
        <v>39235021.899999999</v>
      </c>
      <c r="S171" s="58">
        <f t="shared" si="263"/>
        <v>9.6676864776665983E-2</v>
      </c>
      <c r="T171" s="59">
        <f t="shared" si="264"/>
        <v>1088.2097565778615</v>
      </c>
      <c r="U171" s="63">
        <f>SUM(U165:U170)</f>
        <v>1312918.6900000002</v>
      </c>
      <c r="V171" s="58">
        <f t="shared" si="266"/>
        <v>3.2350909088160206E-3</v>
      </c>
      <c r="W171" s="59">
        <f t="shared" si="267"/>
        <v>36.414684097612934</v>
      </c>
      <c r="X171" s="63">
        <f>SUM(X165:X170)</f>
        <v>2839650.5</v>
      </c>
      <c r="Y171" s="58">
        <f t="shared" si="269"/>
        <v>6.9970269954530593E-3</v>
      </c>
      <c r="Z171" s="60">
        <f t="shared" si="270"/>
        <v>78.759619078260357</v>
      </c>
    </row>
    <row r="172" spans="1:26" x14ac:dyDescent="0.2">
      <c r="A172" s="54" t="s">
        <v>273</v>
      </c>
      <c r="B172" s="46"/>
      <c r="C172" s="22"/>
      <c r="D172" s="47"/>
      <c r="E172" s="62"/>
      <c r="M172" s="33"/>
      <c r="Z172" s="42"/>
    </row>
    <row r="173" spans="1:26" x14ac:dyDescent="0.2">
      <c r="A173" s="13"/>
      <c r="B173" s="46" t="s">
        <v>274</v>
      </c>
      <c r="C173" s="46" t="s">
        <v>275</v>
      </c>
      <c r="D173" s="47">
        <f t="shared" ref="D173:D178" si="271">VLOOKUP($B173,enroll1516,3,FALSE)</f>
        <v>34.82</v>
      </c>
      <c r="E173" s="47">
        <f t="shared" ref="E173:E178" si="272">VLOOKUP($B173,enroll1516,4,FALSE)</f>
        <v>508262.2</v>
      </c>
      <c r="F173" s="48">
        <f t="shared" ref="F173:F178" si="273">VLOOKUP($B173,object1516,4,FALSE)</f>
        <v>152692.69999999998</v>
      </c>
      <c r="G173" s="33">
        <f t="shared" ref="G173:G178" si="274">F173/E173</f>
        <v>0.30042112122443881</v>
      </c>
      <c r="H173" s="53">
        <f t="shared" ref="H173:H178" si="275">F173/D173</f>
        <v>4385.2010338885693</v>
      </c>
      <c r="I173" s="48">
        <f t="shared" ref="I173:I178" si="276">VLOOKUP($B173,object1516,5,FALSE)</f>
        <v>56682.75</v>
      </c>
      <c r="J173" s="33">
        <f t="shared" ref="J173:J178" si="277">I173/E173</f>
        <v>0.11152265503907235</v>
      </c>
      <c r="K173" s="53">
        <f t="shared" ref="K173:K178" si="278">I173/D173</f>
        <v>1627.8790924755888</v>
      </c>
      <c r="L173" s="48">
        <f t="shared" ref="L173:L178" si="279">VLOOKUP($B173,object1516,6,FALSE)</f>
        <v>70469.34</v>
      </c>
      <c r="M173" s="33">
        <f t="shared" ref="M173:M178" si="280">L173/E173</f>
        <v>0.1386476114100163</v>
      </c>
      <c r="N173" s="53">
        <f t="shared" ref="N173:N178" si="281">L173/D173</f>
        <v>2023.8179207352096</v>
      </c>
      <c r="O173" s="48">
        <f t="shared" ref="O173:O178" si="282">VLOOKUP($B173,object1516,7,FALSE)</f>
        <v>48927.439999999995</v>
      </c>
      <c r="P173" s="33">
        <f t="shared" ref="P173:P178" si="283">O173/E173</f>
        <v>9.6264172311063059E-2</v>
      </c>
      <c r="Q173" s="53">
        <f t="shared" ref="Q173:Q178" si="284">O173/D173</f>
        <v>1405.1533601378517</v>
      </c>
      <c r="R173" s="48">
        <f t="shared" ref="R173:R178" si="285">VLOOKUP($B173,object1516,8,FALSE)</f>
        <v>176595.28999999998</v>
      </c>
      <c r="S173" s="33">
        <f t="shared" ref="S173:S178" si="286">R173/E173</f>
        <v>0.34744919059493307</v>
      </c>
      <c r="T173" s="53">
        <f t="shared" ref="T173:T178" si="287">R173/D173</f>
        <v>5071.6625502584711</v>
      </c>
      <c r="U173" s="48">
        <f t="shared" ref="U173:U178" si="288">VLOOKUP($B173,object1516,9,FALSE)</f>
        <v>2894.68</v>
      </c>
      <c r="V173" s="33">
        <f t="shared" ref="V173:V178" si="289">U173/E173</f>
        <v>5.6952494204762808E-3</v>
      </c>
      <c r="W173" s="53">
        <f t="shared" ref="W173:W178" si="290">U173/D173</f>
        <v>83.132682366456052</v>
      </c>
      <c r="X173" s="48">
        <f t="shared" ref="X173:X178" si="291">VLOOKUP($B173,object1516,10,FALSE)</f>
        <v>0</v>
      </c>
      <c r="Y173" s="33"/>
      <c r="Z173" s="51"/>
    </row>
    <row r="174" spans="1:26" x14ac:dyDescent="0.2">
      <c r="A174" s="13"/>
      <c r="B174" s="46" t="s">
        <v>276</v>
      </c>
      <c r="C174" s="46" t="s">
        <v>277</v>
      </c>
      <c r="D174" s="47">
        <f t="shared" si="271"/>
        <v>107.10000000000001</v>
      </c>
      <c r="E174" s="47">
        <f t="shared" si="272"/>
        <v>2426275.33</v>
      </c>
      <c r="F174" s="48">
        <f t="shared" si="273"/>
        <v>931314.02</v>
      </c>
      <c r="G174" s="33">
        <f t="shared" si="274"/>
        <v>0.38384515083042947</v>
      </c>
      <c r="H174" s="53">
        <f t="shared" si="275"/>
        <v>8695.7424836601294</v>
      </c>
      <c r="I174" s="48">
        <f t="shared" si="276"/>
        <v>351617.45999999996</v>
      </c>
      <c r="J174" s="33">
        <f t="shared" si="277"/>
        <v>0.1449206755937299</v>
      </c>
      <c r="K174" s="53">
        <f t="shared" si="278"/>
        <v>3283.0761904761898</v>
      </c>
      <c r="L174" s="48">
        <f t="shared" si="279"/>
        <v>455283.06999999995</v>
      </c>
      <c r="M174" s="33">
        <f t="shared" si="280"/>
        <v>0.18764691062493716</v>
      </c>
      <c r="N174" s="53">
        <f t="shared" si="281"/>
        <v>4251.0090569561153</v>
      </c>
      <c r="O174" s="48">
        <f t="shared" si="282"/>
        <v>144271.98000000001</v>
      </c>
      <c r="P174" s="33">
        <f t="shared" si="283"/>
        <v>5.94623282098821E-2</v>
      </c>
      <c r="Q174" s="53">
        <f t="shared" si="284"/>
        <v>1347.0773109243698</v>
      </c>
      <c r="R174" s="48">
        <f t="shared" si="285"/>
        <v>456832.52</v>
      </c>
      <c r="S174" s="33">
        <f t="shared" si="286"/>
        <v>0.18828552322625314</v>
      </c>
      <c r="T174" s="53">
        <f t="shared" si="287"/>
        <v>4265.4763772175538</v>
      </c>
      <c r="U174" s="48">
        <f t="shared" si="288"/>
        <v>15394.960000000003</v>
      </c>
      <c r="V174" s="33">
        <f t="shared" si="289"/>
        <v>6.3451001663525144E-3</v>
      </c>
      <c r="W174" s="53">
        <f t="shared" si="290"/>
        <v>143.74379084967322</v>
      </c>
      <c r="X174" s="48">
        <f t="shared" si="291"/>
        <v>71561.320000000007</v>
      </c>
      <c r="Y174" s="33">
        <f t="shared" ref="Y174:Y178" si="292">X174/E174</f>
        <v>2.9494311348415684E-2</v>
      </c>
      <c r="Z174" s="51">
        <f t="shared" ref="Z174:Z178" si="293">X174/D174</f>
        <v>668.17292250233425</v>
      </c>
    </row>
    <row r="175" spans="1:26" x14ac:dyDescent="0.2">
      <c r="A175" s="13"/>
      <c r="B175" s="46" t="s">
        <v>278</v>
      </c>
      <c r="C175" s="46" t="s">
        <v>279</v>
      </c>
      <c r="D175" s="47">
        <f t="shared" si="271"/>
        <v>120.62</v>
      </c>
      <c r="E175" s="47">
        <f t="shared" si="272"/>
        <v>2830002.64</v>
      </c>
      <c r="F175" s="48">
        <f t="shared" si="273"/>
        <v>1047287.0800000001</v>
      </c>
      <c r="G175" s="33">
        <f t="shared" si="274"/>
        <v>0.37006576078671077</v>
      </c>
      <c r="H175" s="53">
        <f t="shared" si="275"/>
        <v>8682.5325816614168</v>
      </c>
      <c r="I175" s="48">
        <f t="shared" si="276"/>
        <v>385455.43999999994</v>
      </c>
      <c r="J175" s="33">
        <f t="shared" si="277"/>
        <v>0.13620320863022231</v>
      </c>
      <c r="K175" s="53">
        <f t="shared" si="278"/>
        <v>3195.6179738020223</v>
      </c>
      <c r="L175" s="48">
        <f t="shared" si="279"/>
        <v>528003.73</v>
      </c>
      <c r="M175" s="33">
        <f t="shared" si="280"/>
        <v>0.18657358213630498</v>
      </c>
      <c r="N175" s="53">
        <f t="shared" si="281"/>
        <v>4377.4144420494113</v>
      </c>
      <c r="O175" s="48">
        <f t="shared" si="282"/>
        <v>150308.76999999999</v>
      </c>
      <c r="P175" s="33">
        <f t="shared" si="283"/>
        <v>5.3112590029244629E-2</v>
      </c>
      <c r="Q175" s="53">
        <f t="shared" si="284"/>
        <v>1246.1347206101807</v>
      </c>
      <c r="R175" s="48">
        <f t="shared" si="285"/>
        <v>480283.13</v>
      </c>
      <c r="S175" s="33">
        <f t="shared" si="286"/>
        <v>0.16971119503973325</v>
      </c>
      <c r="T175" s="53">
        <f t="shared" si="287"/>
        <v>3981.7868512684463</v>
      </c>
      <c r="U175" s="48">
        <f t="shared" si="288"/>
        <v>12258.97</v>
      </c>
      <c r="V175" s="33">
        <f t="shared" si="289"/>
        <v>4.3317874784738709E-3</v>
      </c>
      <c r="W175" s="53">
        <f t="shared" si="290"/>
        <v>101.63297960537223</v>
      </c>
      <c r="X175" s="48">
        <f t="shared" si="291"/>
        <v>226405.52000000002</v>
      </c>
      <c r="Y175" s="33">
        <f t="shared" si="292"/>
        <v>8.0001875899310113E-2</v>
      </c>
      <c r="Z175" s="51">
        <f t="shared" si="293"/>
        <v>1877.0147570883769</v>
      </c>
    </row>
    <row r="176" spans="1:26" x14ac:dyDescent="0.2">
      <c r="A176" s="13"/>
      <c r="B176" s="46" t="s">
        <v>280</v>
      </c>
      <c r="C176" s="46" t="s">
        <v>281</v>
      </c>
      <c r="D176" s="47">
        <f t="shared" si="271"/>
        <v>3274.9199999999996</v>
      </c>
      <c r="E176" s="47">
        <f t="shared" si="272"/>
        <v>32807481.82</v>
      </c>
      <c r="F176" s="48">
        <f t="shared" si="273"/>
        <v>13579874.549999997</v>
      </c>
      <c r="G176" s="33">
        <f t="shared" si="274"/>
        <v>0.41392614722783977</v>
      </c>
      <c r="H176" s="53">
        <f t="shared" si="275"/>
        <v>4146.6278718258764</v>
      </c>
      <c r="I176" s="48">
        <f t="shared" si="276"/>
        <v>5681302.9700000007</v>
      </c>
      <c r="J176" s="33">
        <f t="shared" si="277"/>
        <v>0.17317095536837521</v>
      </c>
      <c r="K176" s="53">
        <f t="shared" si="278"/>
        <v>1734.7913750564903</v>
      </c>
      <c r="L176" s="48">
        <f t="shared" si="279"/>
        <v>6935367.4999999991</v>
      </c>
      <c r="M176" s="33">
        <f t="shared" si="280"/>
        <v>0.21139591078801059</v>
      </c>
      <c r="N176" s="53">
        <f t="shared" si="281"/>
        <v>2117.7211962429615</v>
      </c>
      <c r="O176" s="48">
        <f t="shared" si="282"/>
        <v>3089056.8800000004</v>
      </c>
      <c r="P176" s="33">
        <f t="shared" si="283"/>
        <v>9.4157085781477398E-2</v>
      </c>
      <c r="Q176" s="53">
        <f t="shared" si="284"/>
        <v>943.24651594542786</v>
      </c>
      <c r="R176" s="48">
        <f t="shared" si="285"/>
        <v>3362035.0399999996</v>
      </c>
      <c r="S176" s="33">
        <f t="shared" si="286"/>
        <v>0.10247769269357472</v>
      </c>
      <c r="T176" s="53">
        <f t="shared" si="287"/>
        <v>1026.6006620009039</v>
      </c>
      <c r="U176" s="48">
        <f t="shared" si="288"/>
        <v>94892.709999999992</v>
      </c>
      <c r="V176" s="33">
        <f t="shared" si="289"/>
        <v>2.8924106556130675E-3</v>
      </c>
      <c r="W176" s="53">
        <f t="shared" si="290"/>
        <v>28.975581082896682</v>
      </c>
      <c r="X176" s="48">
        <f t="shared" si="291"/>
        <v>64952.17</v>
      </c>
      <c r="Y176" s="33">
        <f t="shared" si="292"/>
        <v>1.9797974851091453E-3</v>
      </c>
      <c r="Z176" s="51">
        <f t="shared" si="293"/>
        <v>19.83320813943547</v>
      </c>
    </row>
    <row r="177" spans="1:26" x14ac:dyDescent="0.2">
      <c r="A177" s="13"/>
      <c r="B177" s="46" t="s">
        <v>282</v>
      </c>
      <c r="C177" s="46" t="s">
        <v>283</v>
      </c>
      <c r="D177" s="47">
        <f t="shared" si="271"/>
        <v>655.08000000000015</v>
      </c>
      <c r="E177" s="47">
        <f t="shared" si="272"/>
        <v>7354335.3899999997</v>
      </c>
      <c r="F177" s="48">
        <f t="shared" si="273"/>
        <v>2831017.9000000004</v>
      </c>
      <c r="G177" s="33">
        <f t="shared" si="274"/>
        <v>0.38494544372418138</v>
      </c>
      <c r="H177" s="53">
        <f t="shared" si="275"/>
        <v>4321.6368993100077</v>
      </c>
      <c r="I177" s="48">
        <f t="shared" si="276"/>
        <v>1278403.2399999998</v>
      </c>
      <c r="J177" s="33">
        <f t="shared" si="277"/>
        <v>0.17382988022796711</v>
      </c>
      <c r="K177" s="53">
        <f t="shared" si="278"/>
        <v>1951.5223178848378</v>
      </c>
      <c r="L177" s="48">
        <f t="shared" si="279"/>
        <v>1577381.6199999999</v>
      </c>
      <c r="M177" s="33">
        <f t="shared" si="280"/>
        <v>0.2144832315024458</v>
      </c>
      <c r="N177" s="53">
        <f t="shared" si="281"/>
        <v>2407.922116382731</v>
      </c>
      <c r="O177" s="48">
        <f t="shared" si="282"/>
        <v>581254.16000000015</v>
      </c>
      <c r="P177" s="33">
        <f t="shared" si="283"/>
        <v>7.9035579583487031E-2</v>
      </c>
      <c r="Q177" s="53">
        <f t="shared" si="284"/>
        <v>887.30255846614159</v>
      </c>
      <c r="R177" s="48">
        <f t="shared" si="285"/>
        <v>1059038.3599999999</v>
      </c>
      <c r="S177" s="33">
        <f t="shared" si="286"/>
        <v>0.14400191231963924</v>
      </c>
      <c r="T177" s="53">
        <f t="shared" si="287"/>
        <v>1616.6550039689803</v>
      </c>
      <c r="U177" s="48">
        <f t="shared" si="288"/>
        <v>27240.11</v>
      </c>
      <c r="V177" s="33">
        <f t="shared" si="289"/>
        <v>3.7039526422794817E-3</v>
      </c>
      <c r="W177" s="53">
        <f t="shared" si="290"/>
        <v>41.58287537400011</v>
      </c>
      <c r="X177" s="48">
        <f t="shared" si="291"/>
        <v>0</v>
      </c>
      <c r="Y177" s="33"/>
      <c r="Z177" s="51"/>
    </row>
    <row r="178" spans="1:26" x14ac:dyDescent="0.2">
      <c r="A178" s="13"/>
      <c r="B178" s="46" t="s">
        <v>284</v>
      </c>
      <c r="C178" s="46" t="s">
        <v>285</v>
      </c>
      <c r="D178" s="47">
        <f t="shared" si="271"/>
        <v>898.61</v>
      </c>
      <c r="E178" s="47">
        <f t="shared" si="272"/>
        <v>10054097.24</v>
      </c>
      <c r="F178" s="48">
        <f t="shared" si="273"/>
        <v>4184430.6999999997</v>
      </c>
      <c r="G178" s="33">
        <f t="shared" si="274"/>
        <v>0.41619158837576548</v>
      </c>
      <c r="H178" s="53">
        <f t="shared" si="275"/>
        <v>4656.559241495198</v>
      </c>
      <c r="I178" s="48">
        <f t="shared" si="276"/>
        <v>1744485.9300000004</v>
      </c>
      <c r="J178" s="33">
        <f t="shared" si="277"/>
        <v>0.17350995204816622</v>
      </c>
      <c r="K178" s="53">
        <f t="shared" si="278"/>
        <v>1941.3159546410573</v>
      </c>
      <c r="L178" s="48">
        <f t="shared" si="279"/>
        <v>2380629.02</v>
      </c>
      <c r="M178" s="33">
        <f t="shared" si="280"/>
        <v>0.23678197685702909</v>
      </c>
      <c r="N178" s="53">
        <f t="shared" si="281"/>
        <v>2649.2349517588277</v>
      </c>
      <c r="O178" s="48">
        <f t="shared" si="282"/>
        <v>567465.89000000013</v>
      </c>
      <c r="P178" s="33">
        <f t="shared" si="283"/>
        <v>5.644125737538621E-2</v>
      </c>
      <c r="Q178" s="53">
        <f t="shared" si="284"/>
        <v>631.49296135142072</v>
      </c>
      <c r="R178" s="48">
        <f t="shared" si="285"/>
        <v>1080961.21</v>
      </c>
      <c r="S178" s="33">
        <f t="shared" si="286"/>
        <v>0.10751449724391167</v>
      </c>
      <c r="T178" s="53">
        <f t="shared" si="287"/>
        <v>1202.9258632777289</v>
      </c>
      <c r="U178" s="48">
        <f t="shared" si="288"/>
        <v>39968.339999999997</v>
      </c>
      <c r="V178" s="33">
        <f t="shared" si="289"/>
        <v>3.9753285696289917E-3</v>
      </c>
      <c r="W178" s="53">
        <f t="shared" si="290"/>
        <v>44.477960405515176</v>
      </c>
      <c r="X178" s="48">
        <f t="shared" si="291"/>
        <v>56156.15</v>
      </c>
      <c r="Y178" s="33">
        <f t="shared" si="292"/>
        <v>5.5853995301123624E-3</v>
      </c>
      <c r="Z178" s="51">
        <f t="shared" si="293"/>
        <v>62.492238012040822</v>
      </c>
    </row>
    <row r="179" spans="1:26" s="61" customFormat="1" x14ac:dyDescent="0.2">
      <c r="A179" s="54"/>
      <c r="B179" s="22"/>
      <c r="C179" s="22" t="s">
        <v>35</v>
      </c>
      <c r="D179" s="55">
        <f>SUM(D173:D178)</f>
        <v>5091.1499999999996</v>
      </c>
      <c r="E179" s="56">
        <f>SUM(E173:E178)</f>
        <v>55980454.620000005</v>
      </c>
      <c r="F179" s="63">
        <f>SUM(F173:F178)</f>
        <v>22726616.949999999</v>
      </c>
      <c r="G179" s="58">
        <f>F179/E179</f>
        <v>0.40597414051511677</v>
      </c>
      <c r="H179" s="59">
        <f>F179/D179</f>
        <v>4463.9456606071326</v>
      </c>
      <c r="I179" s="63">
        <f>SUM(I173:I178)</f>
        <v>9497947.790000001</v>
      </c>
      <c r="J179" s="58">
        <f>I179/E179</f>
        <v>0.16966542795111014</v>
      </c>
      <c r="K179" s="59">
        <f>I179/D179</f>
        <v>1865.5800339805351</v>
      </c>
      <c r="L179" s="63">
        <f>SUM(L173:L178)</f>
        <v>11947134.279999997</v>
      </c>
      <c r="M179" s="58">
        <f>L179/E179</f>
        <v>0.21341617107431765</v>
      </c>
      <c r="N179" s="59">
        <f>L179/D179</f>
        <v>2346.6474725749581</v>
      </c>
      <c r="O179" s="63">
        <f>SUM(O173:O178)</f>
        <v>4581285.120000001</v>
      </c>
      <c r="P179" s="58">
        <f>O179/E179</f>
        <v>8.1837226065742882E-2</v>
      </c>
      <c r="Q179" s="59">
        <f>O179/D179</f>
        <v>899.85270911287262</v>
      </c>
      <c r="R179" s="63">
        <f>SUM(R173:R178)</f>
        <v>6615745.5499999998</v>
      </c>
      <c r="S179" s="58">
        <f>R179/E179</f>
        <v>0.11817956097191837</v>
      </c>
      <c r="T179" s="59">
        <f>R179/D179</f>
        <v>1299.4599550199857</v>
      </c>
      <c r="U179" s="63">
        <f>SUM(U173:U178)</f>
        <v>192649.77</v>
      </c>
      <c r="V179" s="58">
        <f>U179/E179</f>
        <v>3.4413755891716615E-3</v>
      </c>
      <c r="W179" s="59">
        <f>U179/D179</f>
        <v>37.840128458206891</v>
      </c>
      <c r="X179" s="63">
        <f>SUM(X173:X178)</f>
        <v>419075.16000000003</v>
      </c>
      <c r="Y179" s="58">
        <f>X179/E179</f>
        <v>7.4860978326224247E-3</v>
      </c>
      <c r="Z179" s="60">
        <f>X179/D179</f>
        <v>82.314439763118358</v>
      </c>
    </row>
    <row r="180" spans="1:26" x14ac:dyDescent="0.2">
      <c r="A180" s="31"/>
      <c r="B180" s="32"/>
      <c r="C180" s="32"/>
      <c r="D180" s="27" t="s">
        <v>17</v>
      </c>
      <c r="E180" s="27" t="s">
        <v>17</v>
      </c>
      <c r="Z180" s="42"/>
    </row>
    <row r="181" spans="1:26" x14ac:dyDescent="0.2">
      <c r="A181" s="54" t="s">
        <v>286</v>
      </c>
      <c r="B181" s="46"/>
      <c r="C181" s="22"/>
      <c r="D181" s="47"/>
      <c r="E181" s="62"/>
      <c r="M181" s="33"/>
      <c r="Y181" s="33"/>
      <c r="Z181" s="42"/>
    </row>
    <row r="182" spans="1:26" x14ac:dyDescent="0.2">
      <c r="A182" s="13"/>
      <c r="B182" s="46" t="s">
        <v>287</v>
      </c>
      <c r="C182" s="46" t="s">
        <v>288</v>
      </c>
      <c r="D182" s="47">
        <f t="shared" ref="D182:D191" si="294">VLOOKUP($B182,enroll1516,3,FALSE)</f>
        <v>76.899999999999991</v>
      </c>
      <c r="E182" s="47">
        <f t="shared" ref="E182:E191" si="295">VLOOKUP($B182,enroll1516,4,FALSE)</f>
        <v>1826340.77</v>
      </c>
      <c r="F182" s="48">
        <f t="shared" ref="F182:F191" si="296">VLOOKUP($B182,object1516,4,FALSE)</f>
        <v>680507.75999999978</v>
      </c>
      <c r="G182" s="33">
        <f t="shared" ref="G182:G191" si="297">F182/E182</f>
        <v>0.3726072215975334</v>
      </c>
      <c r="H182" s="53">
        <f t="shared" ref="H182:H191" si="298">F182/D182</f>
        <v>8849.255656697007</v>
      </c>
      <c r="I182" s="48">
        <f t="shared" ref="I182:I191" si="299">VLOOKUP($B182,object1516,5,FALSE)</f>
        <v>368135.71</v>
      </c>
      <c r="J182" s="33">
        <f t="shared" ref="J182:J191" si="300">I182/E182</f>
        <v>0.20157011005125841</v>
      </c>
      <c r="K182" s="53">
        <f t="shared" ref="K182:K191" si="301">I182/D182</f>
        <v>4787.2003901170356</v>
      </c>
      <c r="L182" s="48">
        <f t="shared" ref="L182:L191" si="302">VLOOKUP($B182,object1516,6,FALSE)</f>
        <v>429510.15999999992</v>
      </c>
      <c r="M182" s="33">
        <f t="shared" ref="M182:M191" si="303">L182/E182</f>
        <v>0.23517525702500738</v>
      </c>
      <c r="N182" s="53">
        <f t="shared" ref="N182:N191" si="304">L182/D182</f>
        <v>5585.3076723016902</v>
      </c>
      <c r="O182" s="48">
        <f t="shared" ref="O182:O191" si="305">VLOOKUP($B182,object1516,7,FALSE)</f>
        <v>118426.46999999999</v>
      </c>
      <c r="P182" s="33">
        <f t="shared" ref="P182:P191" si="306">O182/E182</f>
        <v>6.4843577904686422E-2</v>
      </c>
      <c r="Q182" s="53">
        <f t="shared" ref="Q182:Q191" si="307">O182/D182</f>
        <v>1540.00611183355</v>
      </c>
      <c r="R182" s="48">
        <f t="shared" ref="R182:R191" si="308">VLOOKUP($B182,object1516,8,FALSE)</f>
        <v>222249.86999999994</v>
      </c>
      <c r="S182" s="33">
        <f t="shared" ref="S182:S191" si="309">R182/E182</f>
        <v>0.12169134788575077</v>
      </c>
      <c r="T182" s="53">
        <f t="shared" ref="T182:T191" si="310">R182/D182</f>
        <v>2890.1153446033804</v>
      </c>
      <c r="U182" s="48">
        <f t="shared" ref="U182:U191" si="311">VLOOKUP($B182,object1516,9,FALSE)</f>
        <v>7510.8000000000011</v>
      </c>
      <c r="V182" s="33">
        <f t="shared" ref="V182:V191" si="312">U182/E182</f>
        <v>4.1124855357634058E-3</v>
      </c>
      <c r="W182" s="53">
        <f t="shared" ref="W182:W191" si="313">U182/D182</f>
        <v>97.669700910273107</v>
      </c>
      <c r="X182" s="48">
        <f t="shared" ref="X182:X191" si="314">VLOOKUP($B182,object1516,10,FALSE)</f>
        <v>0</v>
      </c>
      <c r="Y182" s="33"/>
      <c r="Z182" s="51"/>
    </row>
    <row r="183" spans="1:26" x14ac:dyDescent="0.2">
      <c r="A183" s="13"/>
      <c r="B183" s="46" t="s">
        <v>289</v>
      </c>
      <c r="C183" s="46" t="s">
        <v>290</v>
      </c>
      <c r="D183" s="47">
        <f t="shared" si="294"/>
        <v>83.149999999999991</v>
      </c>
      <c r="E183" s="47">
        <f t="shared" si="295"/>
        <v>1771993.13</v>
      </c>
      <c r="F183" s="48">
        <f t="shared" si="296"/>
        <v>804905.02</v>
      </c>
      <c r="G183" s="33">
        <f t="shared" si="297"/>
        <v>0.45423709966640791</v>
      </c>
      <c r="H183" s="53">
        <f t="shared" si="298"/>
        <v>9680.1565844858706</v>
      </c>
      <c r="I183" s="48">
        <f t="shared" si="299"/>
        <v>296156.39999999997</v>
      </c>
      <c r="J183" s="33">
        <f t="shared" si="300"/>
        <v>0.16713179920737051</v>
      </c>
      <c r="K183" s="53">
        <f t="shared" si="301"/>
        <v>3561.7125676488272</v>
      </c>
      <c r="L183" s="48">
        <f t="shared" si="302"/>
        <v>466795.58999999997</v>
      </c>
      <c r="M183" s="33">
        <f t="shared" si="303"/>
        <v>0.2634296838385598</v>
      </c>
      <c r="N183" s="53">
        <f t="shared" si="304"/>
        <v>5613.8976548406499</v>
      </c>
      <c r="O183" s="48">
        <f t="shared" si="305"/>
        <v>49477.020000000004</v>
      </c>
      <c r="P183" s="33">
        <f t="shared" si="306"/>
        <v>2.7921677100407272E-2</v>
      </c>
      <c r="Q183" s="53">
        <f t="shared" si="307"/>
        <v>595.03331328923639</v>
      </c>
      <c r="R183" s="48">
        <f t="shared" si="308"/>
        <v>127881.69999999998</v>
      </c>
      <c r="S183" s="33">
        <f t="shared" si="309"/>
        <v>7.216828205197387E-2</v>
      </c>
      <c r="T183" s="53">
        <f t="shared" si="310"/>
        <v>1537.9639206253757</v>
      </c>
      <c r="U183" s="48">
        <f t="shared" si="311"/>
        <v>2262.25</v>
      </c>
      <c r="V183" s="33">
        <f t="shared" si="312"/>
        <v>1.2766697351699102E-3</v>
      </c>
      <c r="W183" s="53">
        <f t="shared" si="313"/>
        <v>27.206855081178595</v>
      </c>
      <c r="X183" s="48">
        <f t="shared" si="314"/>
        <v>24515.15</v>
      </c>
      <c r="Y183" s="33">
        <f t="shared" ref="Y183:Y190" si="315">X183/E183</f>
        <v>1.3834788400110785E-2</v>
      </c>
      <c r="Z183" s="51">
        <f t="shared" ref="Z183:Z190" si="316">X183/D183</f>
        <v>294.83042693926643</v>
      </c>
    </row>
    <row r="184" spans="1:26" x14ac:dyDescent="0.2">
      <c r="A184" s="13"/>
      <c r="B184" s="46" t="s">
        <v>291</v>
      </c>
      <c r="C184" s="46" t="s">
        <v>292</v>
      </c>
      <c r="D184" s="47">
        <f t="shared" si="294"/>
        <v>80.3</v>
      </c>
      <c r="E184" s="47">
        <f t="shared" si="295"/>
        <v>1224484.6200000001</v>
      </c>
      <c r="F184" s="48">
        <f t="shared" si="296"/>
        <v>361169.47</v>
      </c>
      <c r="G184" s="33">
        <f t="shared" si="297"/>
        <v>0.29495631394700567</v>
      </c>
      <c r="H184" s="53">
        <f t="shared" si="298"/>
        <v>4497.7518057285179</v>
      </c>
      <c r="I184" s="48">
        <f t="shared" si="299"/>
        <v>268774.76</v>
      </c>
      <c r="J184" s="33">
        <f t="shared" si="300"/>
        <v>0.2195003151611655</v>
      </c>
      <c r="K184" s="53">
        <f t="shared" si="301"/>
        <v>3347.1327521793278</v>
      </c>
      <c r="L184" s="48">
        <f t="shared" si="302"/>
        <v>267423.83</v>
      </c>
      <c r="M184" s="33">
        <f t="shared" si="303"/>
        <v>0.2183970509976679</v>
      </c>
      <c r="N184" s="53">
        <f t="shared" si="304"/>
        <v>3330.3092154420924</v>
      </c>
      <c r="O184" s="48">
        <f t="shared" si="305"/>
        <v>81746.259999999995</v>
      </c>
      <c r="P184" s="33">
        <f t="shared" si="306"/>
        <v>6.6759727860036325E-2</v>
      </c>
      <c r="Q184" s="53">
        <f t="shared" si="307"/>
        <v>1018.0107098381071</v>
      </c>
      <c r="R184" s="48">
        <f t="shared" si="308"/>
        <v>239277.11999999994</v>
      </c>
      <c r="S184" s="33">
        <f t="shared" si="309"/>
        <v>0.19541047400007353</v>
      </c>
      <c r="T184" s="53">
        <f t="shared" si="310"/>
        <v>2979.7897882938973</v>
      </c>
      <c r="U184" s="48">
        <f t="shared" si="311"/>
        <v>6093.1800000000012</v>
      </c>
      <c r="V184" s="33">
        <f t="shared" si="312"/>
        <v>4.9761180340509303E-3</v>
      </c>
      <c r="W184" s="53">
        <f t="shared" si="313"/>
        <v>75.880199252802015</v>
      </c>
      <c r="X184" s="48">
        <f t="shared" si="314"/>
        <v>0</v>
      </c>
      <c r="Y184" s="33"/>
      <c r="Z184" s="51"/>
    </row>
    <row r="185" spans="1:26" x14ac:dyDescent="0.2">
      <c r="A185" s="13"/>
      <c r="B185" s="46" t="s">
        <v>293</v>
      </c>
      <c r="C185" s="46" t="s">
        <v>294</v>
      </c>
      <c r="D185" s="47">
        <f t="shared" si="294"/>
        <v>216.10999999999999</v>
      </c>
      <c r="E185" s="47">
        <f t="shared" si="295"/>
        <v>3093023.1</v>
      </c>
      <c r="F185" s="48">
        <f t="shared" si="296"/>
        <v>1161502.7999999998</v>
      </c>
      <c r="G185" s="33">
        <f t="shared" si="297"/>
        <v>0.37552348057148355</v>
      </c>
      <c r="H185" s="53">
        <f t="shared" si="298"/>
        <v>5374.5907176900646</v>
      </c>
      <c r="I185" s="48">
        <f t="shared" si="299"/>
        <v>424971.91000000003</v>
      </c>
      <c r="J185" s="33">
        <f t="shared" si="300"/>
        <v>0.13739694022977067</v>
      </c>
      <c r="K185" s="53">
        <f t="shared" si="301"/>
        <v>1966.4611077691918</v>
      </c>
      <c r="L185" s="48">
        <f t="shared" si="302"/>
        <v>628044.48000000021</v>
      </c>
      <c r="M185" s="33">
        <f t="shared" si="303"/>
        <v>0.20305198496577676</v>
      </c>
      <c r="N185" s="53">
        <f t="shared" si="304"/>
        <v>2906.1333580121245</v>
      </c>
      <c r="O185" s="48">
        <f t="shared" si="305"/>
        <v>190073.87</v>
      </c>
      <c r="P185" s="33">
        <f t="shared" si="306"/>
        <v>6.1452457306251602E-2</v>
      </c>
      <c r="Q185" s="53">
        <f t="shared" si="307"/>
        <v>879.52371477488316</v>
      </c>
      <c r="R185" s="48">
        <f t="shared" si="308"/>
        <v>644455.68999999994</v>
      </c>
      <c r="S185" s="33">
        <f t="shared" si="309"/>
        <v>0.20835786515787738</v>
      </c>
      <c r="T185" s="53">
        <f t="shared" si="310"/>
        <v>2982.0725093702281</v>
      </c>
      <c r="U185" s="48">
        <f t="shared" si="311"/>
        <v>16132.51</v>
      </c>
      <c r="V185" s="33">
        <f t="shared" si="312"/>
        <v>5.2157741725239624E-3</v>
      </c>
      <c r="W185" s="53">
        <f t="shared" si="313"/>
        <v>74.649530331775495</v>
      </c>
      <c r="X185" s="48">
        <f t="shared" si="314"/>
        <v>27841.84</v>
      </c>
      <c r="Y185" s="33">
        <f t="shared" si="315"/>
        <v>9.0014975963160441E-3</v>
      </c>
      <c r="Z185" s="51">
        <f t="shared" si="316"/>
        <v>128.83179862107261</v>
      </c>
    </row>
    <row r="186" spans="1:26" x14ac:dyDescent="0.2">
      <c r="A186" s="13"/>
      <c r="B186" s="46" t="s">
        <v>295</v>
      </c>
      <c r="C186" s="46" t="s">
        <v>296</v>
      </c>
      <c r="D186" s="47">
        <f t="shared" si="294"/>
        <v>66.349999999999994</v>
      </c>
      <c r="E186" s="47">
        <f t="shared" si="295"/>
        <v>1941584.76</v>
      </c>
      <c r="F186" s="48">
        <f t="shared" si="296"/>
        <v>660934.97</v>
      </c>
      <c r="G186" s="33">
        <f t="shared" si="297"/>
        <v>0.34041005245632439</v>
      </c>
      <c r="H186" s="53">
        <f t="shared" si="298"/>
        <v>9961.3409193669941</v>
      </c>
      <c r="I186" s="48">
        <f t="shared" si="299"/>
        <v>372131.73999999993</v>
      </c>
      <c r="J186" s="33">
        <f t="shared" si="300"/>
        <v>0.19166391685109843</v>
      </c>
      <c r="K186" s="53">
        <f t="shared" si="301"/>
        <v>5608.6170308967594</v>
      </c>
      <c r="L186" s="48">
        <f t="shared" si="302"/>
        <v>407233.65000000014</v>
      </c>
      <c r="M186" s="33">
        <f t="shared" si="303"/>
        <v>0.20974291639990011</v>
      </c>
      <c r="N186" s="53">
        <f t="shared" si="304"/>
        <v>6137.6586284853074</v>
      </c>
      <c r="O186" s="48">
        <f t="shared" si="305"/>
        <v>161385.61999999997</v>
      </c>
      <c r="P186" s="33">
        <f t="shared" si="306"/>
        <v>8.3120563842909417E-2</v>
      </c>
      <c r="Q186" s="53">
        <f t="shared" si="307"/>
        <v>2432.3379050489825</v>
      </c>
      <c r="R186" s="48">
        <f t="shared" si="308"/>
        <v>245376.58</v>
      </c>
      <c r="S186" s="33">
        <f t="shared" si="309"/>
        <v>0.12637953544711589</v>
      </c>
      <c r="T186" s="53">
        <f t="shared" si="310"/>
        <v>3698.2152223059534</v>
      </c>
      <c r="U186" s="48">
        <f t="shared" si="311"/>
        <v>10225.389999999998</v>
      </c>
      <c r="V186" s="33">
        <f t="shared" si="312"/>
        <v>5.2665174401142281E-3</v>
      </c>
      <c r="W186" s="53">
        <f t="shared" si="313"/>
        <v>154.11288620949509</v>
      </c>
      <c r="X186" s="48">
        <f t="shared" si="314"/>
        <v>84296.81</v>
      </c>
      <c r="Y186" s="33">
        <f t="shared" si="315"/>
        <v>4.3416497562537522E-2</v>
      </c>
      <c r="Z186" s="51">
        <f t="shared" si="316"/>
        <v>1270.4869630746045</v>
      </c>
    </row>
    <row r="187" spans="1:26" x14ac:dyDescent="0.2">
      <c r="A187" s="13"/>
      <c r="B187" s="46" t="s">
        <v>297</v>
      </c>
      <c r="C187" s="46" t="s">
        <v>298</v>
      </c>
      <c r="D187" s="47">
        <f t="shared" si="294"/>
        <v>69.010000000000019</v>
      </c>
      <c r="E187" s="47">
        <f t="shared" si="295"/>
        <v>2099007.16</v>
      </c>
      <c r="F187" s="48">
        <f t="shared" si="296"/>
        <v>705160.77</v>
      </c>
      <c r="G187" s="33">
        <f t="shared" si="297"/>
        <v>0.33594967346371507</v>
      </c>
      <c r="H187" s="53">
        <f t="shared" si="298"/>
        <v>10218.240399942035</v>
      </c>
      <c r="I187" s="48">
        <f t="shared" si="299"/>
        <v>461178.89</v>
      </c>
      <c r="J187" s="33">
        <f t="shared" si="300"/>
        <v>0.21971287129863815</v>
      </c>
      <c r="K187" s="53">
        <f t="shared" si="301"/>
        <v>6682.7835096362833</v>
      </c>
      <c r="L187" s="48">
        <f t="shared" si="302"/>
        <v>418900.82</v>
      </c>
      <c r="M187" s="33">
        <f t="shared" si="303"/>
        <v>0.19957093428876155</v>
      </c>
      <c r="N187" s="53">
        <f t="shared" si="304"/>
        <v>6070.1466454137062</v>
      </c>
      <c r="O187" s="48">
        <f t="shared" si="305"/>
        <v>150330.77000000002</v>
      </c>
      <c r="P187" s="33">
        <f t="shared" si="306"/>
        <v>7.1619941496531156E-2</v>
      </c>
      <c r="Q187" s="53">
        <f t="shared" si="307"/>
        <v>2178.391102738733</v>
      </c>
      <c r="R187" s="48">
        <f t="shared" si="308"/>
        <v>319025.55999999994</v>
      </c>
      <c r="S187" s="33">
        <f t="shared" si="309"/>
        <v>0.15198879073856991</v>
      </c>
      <c r="T187" s="53">
        <f t="shared" si="310"/>
        <v>4622.8888566874348</v>
      </c>
      <c r="U187" s="48">
        <f t="shared" si="311"/>
        <v>16357.089999999997</v>
      </c>
      <c r="V187" s="33">
        <f t="shared" si="312"/>
        <v>7.7927747516592536E-3</v>
      </c>
      <c r="W187" s="53">
        <f t="shared" si="313"/>
        <v>237.02492392406887</v>
      </c>
      <c r="X187" s="48">
        <f t="shared" si="314"/>
        <v>28053.26</v>
      </c>
      <c r="Y187" s="33">
        <f t="shared" si="315"/>
        <v>1.3365013962124835E-2</v>
      </c>
      <c r="Z187" s="51">
        <f t="shared" si="316"/>
        <v>406.51007100420213</v>
      </c>
    </row>
    <row r="188" spans="1:26" x14ac:dyDescent="0.2">
      <c r="A188" s="13"/>
      <c r="B188" s="46" t="s">
        <v>299</v>
      </c>
      <c r="C188" s="46" t="s">
        <v>300</v>
      </c>
      <c r="D188" s="47">
        <f t="shared" si="294"/>
        <v>26.1</v>
      </c>
      <c r="E188" s="47">
        <f t="shared" si="295"/>
        <v>483542.54</v>
      </c>
      <c r="F188" s="48">
        <f t="shared" si="296"/>
        <v>114687.79999999999</v>
      </c>
      <c r="G188" s="33">
        <f t="shared" si="297"/>
        <v>0.23718244107333347</v>
      </c>
      <c r="H188" s="53">
        <f t="shared" si="298"/>
        <v>4394.1685823754779</v>
      </c>
      <c r="I188" s="48">
        <f t="shared" si="299"/>
        <v>115463.00000000001</v>
      </c>
      <c r="J188" s="33">
        <f t="shared" si="300"/>
        <v>0.23878560922478509</v>
      </c>
      <c r="K188" s="53">
        <f t="shared" si="301"/>
        <v>4423.8697318007662</v>
      </c>
      <c r="L188" s="48">
        <f t="shared" si="302"/>
        <v>123613.35999999999</v>
      </c>
      <c r="M188" s="33">
        <f t="shared" si="303"/>
        <v>0.25564112725221649</v>
      </c>
      <c r="N188" s="53">
        <f t="shared" si="304"/>
        <v>4736.1440613026816</v>
      </c>
      <c r="O188" s="48">
        <f t="shared" si="305"/>
        <v>30932.110000000004</v>
      </c>
      <c r="P188" s="33">
        <f t="shared" si="306"/>
        <v>6.3969780197622339E-2</v>
      </c>
      <c r="Q188" s="53">
        <f t="shared" si="307"/>
        <v>1185.1383141762453</v>
      </c>
      <c r="R188" s="48">
        <f t="shared" si="308"/>
        <v>97904.01999999999</v>
      </c>
      <c r="S188" s="33">
        <f t="shared" si="309"/>
        <v>0.20247240294514726</v>
      </c>
      <c r="T188" s="53">
        <f t="shared" si="310"/>
        <v>3751.1118773946355</v>
      </c>
      <c r="U188" s="48">
        <f t="shared" si="311"/>
        <v>942.25</v>
      </c>
      <c r="V188" s="33">
        <f t="shared" si="312"/>
        <v>1.9486393068953148E-3</v>
      </c>
      <c r="W188" s="53">
        <f t="shared" si="313"/>
        <v>36.101532567049809</v>
      </c>
      <c r="X188" s="48">
        <f t="shared" si="314"/>
        <v>0</v>
      </c>
      <c r="Y188" s="33"/>
      <c r="Z188" s="51"/>
    </row>
    <row r="189" spans="1:26" x14ac:dyDescent="0.2">
      <c r="A189" s="13"/>
      <c r="B189" s="46" t="s">
        <v>301</v>
      </c>
      <c r="C189" s="46" t="s">
        <v>302</v>
      </c>
      <c r="D189" s="47">
        <f t="shared" si="294"/>
        <v>914.51</v>
      </c>
      <c r="E189" s="47">
        <f t="shared" si="295"/>
        <v>11767137.630000001</v>
      </c>
      <c r="F189" s="48">
        <f t="shared" si="296"/>
        <v>4494108.6999999983</v>
      </c>
      <c r="G189" s="33">
        <f t="shared" si="297"/>
        <v>0.38192029712836784</v>
      </c>
      <c r="H189" s="53">
        <f t="shared" si="298"/>
        <v>4914.2258695913642</v>
      </c>
      <c r="I189" s="48">
        <f t="shared" si="299"/>
        <v>1978881.0700000003</v>
      </c>
      <c r="J189" s="33">
        <f t="shared" si="300"/>
        <v>0.16817013042788725</v>
      </c>
      <c r="K189" s="53">
        <f t="shared" si="301"/>
        <v>2163.8703458682794</v>
      </c>
      <c r="L189" s="48">
        <f t="shared" si="302"/>
        <v>2430918.4899999988</v>
      </c>
      <c r="M189" s="33">
        <f t="shared" si="303"/>
        <v>0.20658537075341393</v>
      </c>
      <c r="N189" s="53">
        <f t="shared" si="304"/>
        <v>2658.1650173316843</v>
      </c>
      <c r="O189" s="48">
        <f t="shared" si="305"/>
        <v>848987.73999999987</v>
      </c>
      <c r="P189" s="33">
        <f t="shared" si="306"/>
        <v>7.2149044797056541E-2</v>
      </c>
      <c r="Q189" s="53">
        <f t="shared" si="307"/>
        <v>928.35260412679997</v>
      </c>
      <c r="R189" s="48">
        <f t="shared" si="308"/>
        <v>1871878.15</v>
      </c>
      <c r="S189" s="33">
        <f t="shared" si="309"/>
        <v>0.15907676181399433</v>
      </c>
      <c r="T189" s="53">
        <f t="shared" si="310"/>
        <v>2046.8646050890641</v>
      </c>
      <c r="U189" s="48">
        <f t="shared" si="311"/>
        <v>46997.599999999991</v>
      </c>
      <c r="V189" s="33">
        <f t="shared" si="312"/>
        <v>3.9939704520988075E-3</v>
      </c>
      <c r="W189" s="53">
        <f t="shared" si="313"/>
        <v>51.391018140862307</v>
      </c>
      <c r="X189" s="48">
        <f t="shared" si="314"/>
        <v>95365.88</v>
      </c>
      <c r="Y189" s="33">
        <f t="shared" si="315"/>
        <v>8.104424627180978E-3</v>
      </c>
      <c r="Z189" s="51">
        <f t="shared" si="316"/>
        <v>104.28084985402019</v>
      </c>
    </row>
    <row r="190" spans="1:26" x14ac:dyDescent="0.2">
      <c r="A190" s="13"/>
      <c r="B190" s="46" t="s">
        <v>303</v>
      </c>
      <c r="C190" s="46" t="s">
        <v>304</v>
      </c>
      <c r="D190" s="47">
        <f t="shared" si="294"/>
        <v>1253.4599999999998</v>
      </c>
      <c r="E190" s="47">
        <f t="shared" si="295"/>
        <v>14672845.609999999</v>
      </c>
      <c r="F190" s="48">
        <f t="shared" si="296"/>
        <v>5244933.7800000021</v>
      </c>
      <c r="G190" s="33">
        <f t="shared" si="297"/>
        <v>0.35745852709207387</v>
      </c>
      <c r="H190" s="53">
        <f t="shared" si="298"/>
        <v>4184.3647025034725</v>
      </c>
      <c r="I190" s="48">
        <f t="shared" si="299"/>
        <v>2472495.9599999995</v>
      </c>
      <c r="J190" s="33">
        <f t="shared" si="300"/>
        <v>0.16850827887910963</v>
      </c>
      <c r="K190" s="53">
        <f t="shared" si="301"/>
        <v>1972.536786175865</v>
      </c>
      <c r="L190" s="48">
        <f t="shared" si="302"/>
        <v>2969468.0499999989</v>
      </c>
      <c r="M190" s="33">
        <f t="shared" si="303"/>
        <v>0.20237847033408532</v>
      </c>
      <c r="N190" s="53">
        <f t="shared" si="304"/>
        <v>2369.0170009413937</v>
      </c>
      <c r="O190" s="48">
        <f t="shared" si="305"/>
        <v>947654.45000000007</v>
      </c>
      <c r="P190" s="33">
        <f t="shared" si="306"/>
        <v>6.4585594041427399E-2</v>
      </c>
      <c r="Q190" s="53">
        <f t="shared" si="307"/>
        <v>756.03086656135838</v>
      </c>
      <c r="R190" s="48">
        <f t="shared" si="308"/>
        <v>2850483.5200000005</v>
      </c>
      <c r="S190" s="33">
        <f t="shared" si="309"/>
        <v>0.19426930506631293</v>
      </c>
      <c r="T190" s="53">
        <f t="shared" si="310"/>
        <v>2274.0921289869648</v>
      </c>
      <c r="U190" s="48">
        <f t="shared" si="311"/>
        <v>80328.820000000022</v>
      </c>
      <c r="V190" s="33">
        <f t="shared" si="312"/>
        <v>5.4746585723803596E-3</v>
      </c>
      <c r="W190" s="53">
        <f t="shared" si="313"/>
        <v>64.085666874092539</v>
      </c>
      <c r="X190" s="48">
        <f t="shared" si="314"/>
        <v>107481.03</v>
      </c>
      <c r="Y190" s="33">
        <f t="shared" si="315"/>
        <v>7.3251660146105768E-3</v>
      </c>
      <c r="Z190" s="51">
        <f t="shared" si="316"/>
        <v>85.747474989229829</v>
      </c>
    </row>
    <row r="191" spans="1:26" x14ac:dyDescent="0.2">
      <c r="A191" s="13"/>
      <c r="B191" s="46" t="s">
        <v>305</v>
      </c>
      <c r="C191" s="46" t="s">
        <v>306</v>
      </c>
      <c r="D191" s="47">
        <f t="shared" si="294"/>
        <v>240.54</v>
      </c>
      <c r="E191" s="47">
        <f t="shared" si="295"/>
        <v>3993843.13</v>
      </c>
      <c r="F191" s="48">
        <f t="shared" si="296"/>
        <v>1130270.9800000002</v>
      </c>
      <c r="G191" s="33">
        <f t="shared" si="297"/>
        <v>0.28300334870688831</v>
      </c>
      <c r="H191" s="53">
        <f t="shared" si="298"/>
        <v>4698.889914359359</v>
      </c>
      <c r="I191" s="48">
        <f t="shared" si="299"/>
        <v>820363.12</v>
      </c>
      <c r="J191" s="33">
        <f t="shared" si="300"/>
        <v>0.20540694596585221</v>
      </c>
      <c r="K191" s="53">
        <f t="shared" si="301"/>
        <v>3410.5060281034339</v>
      </c>
      <c r="L191" s="48">
        <f t="shared" si="302"/>
        <v>768771.90999999992</v>
      </c>
      <c r="M191" s="33">
        <f t="shared" si="303"/>
        <v>0.1924892603380744</v>
      </c>
      <c r="N191" s="53">
        <f t="shared" si="304"/>
        <v>3196.0252348881681</v>
      </c>
      <c r="O191" s="48">
        <f t="shared" si="305"/>
        <v>314778.28999999998</v>
      </c>
      <c r="P191" s="33">
        <f t="shared" si="306"/>
        <v>7.8815887292999404E-2</v>
      </c>
      <c r="Q191" s="53">
        <f t="shared" si="307"/>
        <v>1308.6317868130041</v>
      </c>
      <c r="R191" s="48">
        <f t="shared" si="308"/>
        <v>931945.0900000002</v>
      </c>
      <c r="S191" s="33">
        <f t="shared" si="309"/>
        <v>0.23334544188769885</v>
      </c>
      <c r="T191" s="53">
        <f t="shared" si="310"/>
        <v>3874.3871705329684</v>
      </c>
      <c r="U191" s="48">
        <f t="shared" si="311"/>
        <v>27713.739999999994</v>
      </c>
      <c r="V191" s="33">
        <f t="shared" si="312"/>
        <v>6.9391158084869484E-3</v>
      </c>
      <c r="W191" s="53">
        <f t="shared" si="313"/>
        <v>115.21468362850251</v>
      </c>
      <c r="X191" s="48">
        <f t="shared" si="314"/>
        <v>0</v>
      </c>
      <c r="Y191" s="33"/>
      <c r="Z191" s="51"/>
    </row>
    <row r="192" spans="1:26" s="61" customFormat="1" x14ac:dyDescent="0.2">
      <c r="A192" s="54"/>
      <c r="B192" s="22"/>
      <c r="C192" s="22" t="s">
        <v>35</v>
      </c>
      <c r="D192" s="55">
        <f>SUM(D182:D191)</f>
        <v>3026.4299999999994</v>
      </c>
      <c r="E192" s="56">
        <f>SUM(E182:E191)</f>
        <v>42873802.450000003</v>
      </c>
      <c r="F192" s="63">
        <f>SUM(F182:F191)</f>
        <v>15358182.050000001</v>
      </c>
      <c r="G192" s="58">
        <f>F192/E192</f>
        <v>0.35821833316302926</v>
      </c>
      <c r="H192" s="59">
        <f>F192/D192</f>
        <v>5074.6860327184186</v>
      </c>
      <c r="I192" s="63">
        <f>SUM(I182:I191)</f>
        <v>7578552.5599999996</v>
      </c>
      <c r="J192" s="58">
        <f>I192/E192</f>
        <v>0.17676418061678126</v>
      </c>
      <c r="K192" s="59">
        <f>I192/D192</f>
        <v>2504.1228642327765</v>
      </c>
      <c r="L192" s="63">
        <f>SUM(L182:L191)</f>
        <v>8910680.339999998</v>
      </c>
      <c r="M192" s="58">
        <f>L192/E192</f>
        <v>0.20783508414938823</v>
      </c>
      <c r="N192" s="59">
        <f>L192/D192</f>
        <v>2944.2876061894708</v>
      </c>
      <c r="O192" s="63">
        <f>SUM(O182:O191)</f>
        <v>2893792.6</v>
      </c>
      <c r="P192" s="58">
        <f>O192/E192</f>
        <v>6.7495590188782054E-2</v>
      </c>
      <c r="Q192" s="59">
        <f>O192/D192</f>
        <v>956.17364353380083</v>
      </c>
      <c r="R192" s="63">
        <f>SUM(R182:R191)</f>
        <v>7550477.3000000007</v>
      </c>
      <c r="S192" s="58">
        <f>R192/E192</f>
        <v>0.17610934576669443</v>
      </c>
      <c r="T192" s="59">
        <f>R192/D192</f>
        <v>2494.8461718922963</v>
      </c>
      <c r="U192" s="63">
        <f>SUM(U182:U191)</f>
        <v>214563.63</v>
      </c>
      <c r="V192" s="58">
        <f>U192/E192</f>
        <v>5.004539316292903E-3</v>
      </c>
      <c r="W192" s="59">
        <f>U192/D192</f>
        <v>70.896610858338065</v>
      </c>
      <c r="X192" s="63">
        <f>SUM(X182:X191)</f>
        <v>367553.97</v>
      </c>
      <c r="Y192" s="58">
        <f>X192/E192</f>
        <v>8.5729267990317937E-3</v>
      </c>
      <c r="Z192" s="60">
        <f>X192/D192</f>
        <v>121.44803283076101</v>
      </c>
    </row>
    <row r="193" spans="1:27" x14ac:dyDescent="0.2">
      <c r="A193" s="31"/>
      <c r="B193" s="32"/>
      <c r="C193" s="32"/>
      <c r="D193" s="27" t="s">
        <v>17</v>
      </c>
      <c r="E193" s="27" t="s">
        <v>17</v>
      </c>
      <c r="Z193" s="42"/>
    </row>
    <row r="194" spans="1:27" x14ac:dyDescent="0.2">
      <c r="A194" s="54" t="s">
        <v>307</v>
      </c>
      <c r="B194" s="46"/>
      <c r="C194" s="22"/>
      <c r="D194" s="47"/>
      <c r="E194" s="62"/>
      <c r="M194" s="33"/>
      <c r="Y194" s="33"/>
      <c r="Z194" s="42"/>
    </row>
    <row r="195" spans="1:27" x14ac:dyDescent="0.2">
      <c r="A195" s="54"/>
      <c r="B195" s="46" t="s">
        <v>308</v>
      </c>
      <c r="C195" s="46" t="s">
        <v>309</v>
      </c>
      <c r="D195" s="47">
        <f t="shared" ref="D195:D207" si="317">VLOOKUP($B195,enroll1516,3,FALSE)</f>
        <v>793.39999999999986</v>
      </c>
      <c r="E195" s="47">
        <f t="shared" ref="E195:E207" si="318">VLOOKUP($B195,enroll1516,4,FALSE)</f>
        <v>8243797.5899999999</v>
      </c>
      <c r="F195" s="48">
        <f t="shared" ref="F195:F207" si="319">VLOOKUP($B195,object1516,4,FALSE)</f>
        <v>3214925.7799999993</v>
      </c>
      <c r="G195" s="33">
        <f t="shared" ref="G195:G207" si="320">F195/E195</f>
        <v>0.38998116400866162</v>
      </c>
      <c r="H195" s="53">
        <f t="shared" ref="H195:H207" si="321">F195/D195</f>
        <v>4052.0869422737583</v>
      </c>
      <c r="I195" s="48">
        <f t="shared" ref="I195:I207" si="322">VLOOKUP($B195,object1516,5,FALSE)</f>
        <v>1258726.47</v>
      </c>
      <c r="J195" s="33">
        <f t="shared" ref="J195:J207" si="323">I195/E195</f>
        <v>0.15268769717573816</v>
      </c>
      <c r="K195" s="53">
        <f t="shared" ref="K195:K207" si="324">I195/D195</f>
        <v>1586.4966851525085</v>
      </c>
      <c r="L195" s="48">
        <f t="shared" ref="L195:L207" si="325">VLOOKUP($B195,object1516,6,FALSE)</f>
        <v>1797609.4700000002</v>
      </c>
      <c r="M195" s="33">
        <f t="shared" ref="M195:M207" si="326">L195/E195</f>
        <v>0.2180559930511346</v>
      </c>
      <c r="N195" s="53">
        <f t="shared" ref="N195:N207" si="327">L195/D195</f>
        <v>2265.7038946307039</v>
      </c>
      <c r="O195" s="48">
        <f t="shared" ref="O195:O207" si="328">VLOOKUP($B195,object1516,7,FALSE)</f>
        <v>368037.4800000001</v>
      </c>
      <c r="P195" s="33">
        <f t="shared" ref="P195:P207" si="329">O195/E195</f>
        <v>4.464416744613451E-2</v>
      </c>
      <c r="Q195" s="53">
        <f t="shared" ref="Q195:Q207" si="330">O195/D195</f>
        <v>463.87380892362006</v>
      </c>
      <c r="R195" s="48">
        <f t="shared" ref="R195:R207" si="331">VLOOKUP($B195,object1516,8,FALSE)</f>
        <v>1578119.1099999999</v>
      </c>
      <c r="S195" s="33">
        <f t="shared" ref="S195:S207" si="332">R195/E195</f>
        <v>0.19143108412975965</v>
      </c>
      <c r="T195" s="53">
        <f t="shared" ref="T195:T207" si="333">R195/D195</f>
        <v>1989.0586211242755</v>
      </c>
      <c r="U195" s="48">
        <f t="shared" ref="U195:U207" si="334">VLOOKUP($B195,object1516,9,FALSE)</f>
        <v>10101.480000000001</v>
      </c>
      <c r="V195" s="33">
        <f t="shared" ref="V195:V207" si="335">U195/E195</f>
        <v>1.2253430399908692E-3</v>
      </c>
      <c r="W195" s="53">
        <f t="shared" ref="W195:W207" si="336">U195/D195</f>
        <v>12.73188807663222</v>
      </c>
      <c r="X195" s="48">
        <f t="shared" ref="X195:X207" si="337">VLOOKUP($B195,object1516,10,FALSE)</f>
        <v>16277.8</v>
      </c>
      <c r="Y195" s="33">
        <f t="shared" ref="Y195:Y207" si="338">X195/E195</f>
        <v>1.9745511485805413E-3</v>
      </c>
      <c r="Z195" s="51">
        <f t="shared" ref="Z195:Z207" si="339">X195/D195</f>
        <v>20.516511217544746</v>
      </c>
    </row>
    <row r="196" spans="1:27" x14ac:dyDescent="0.2">
      <c r="A196" s="13"/>
      <c r="B196" s="46" t="s">
        <v>310</v>
      </c>
      <c r="C196" s="46" t="s">
        <v>311</v>
      </c>
      <c r="D196" s="47">
        <f t="shared" si="317"/>
        <v>48.82</v>
      </c>
      <c r="E196" s="47">
        <f t="shared" si="318"/>
        <v>613392.23</v>
      </c>
      <c r="F196" s="48">
        <f t="shared" si="319"/>
        <v>124854</v>
      </c>
      <c r="G196" s="33">
        <f t="shared" si="320"/>
        <v>0.2035467583278647</v>
      </c>
      <c r="H196" s="53">
        <f t="shared" si="321"/>
        <v>2557.4354772634165</v>
      </c>
      <c r="I196" s="48">
        <f t="shared" si="322"/>
        <v>165029.04999999999</v>
      </c>
      <c r="J196" s="33">
        <f t="shared" si="323"/>
        <v>0.26904326779620275</v>
      </c>
      <c r="K196" s="53">
        <f t="shared" si="324"/>
        <v>3380.3574354772632</v>
      </c>
      <c r="L196" s="48">
        <f t="shared" si="325"/>
        <v>111058.29</v>
      </c>
      <c r="M196" s="33">
        <f t="shared" si="326"/>
        <v>0.1810559126254338</v>
      </c>
      <c r="N196" s="53">
        <f t="shared" si="327"/>
        <v>2274.8523146251537</v>
      </c>
      <c r="O196" s="48">
        <f t="shared" si="328"/>
        <v>23103.83</v>
      </c>
      <c r="P196" s="33">
        <f t="shared" si="329"/>
        <v>3.7665671115527502E-2</v>
      </c>
      <c r="Q196" s="53">
        <f t="shared" si="330"/>
        <v>473.2451863990168</v>
      </c>
      <c r="R196" s="48">
        <f t="shared" si="331"/>
        <v>187731.12</v>
      </c>
      <c r="S196" s="33">
        <f t="shared" si="332"/>
        <v>0.30605395832940369</v>
      </c>
      <c r="T196" s="53">
        <f t="shared" si="333"/>
        <v>3845.3732077017617</v>
      </c>
      <c r="U196" s="48">
        <f t="shared" si="334"/>
        <v>575.21</v>
      </c>
      <c r="V196" s="33">
        <f t="shared" si="335"/>
        <v>9.3775234159715402E-4</v>
      </c>
      <c r="W196" s="53">
        <f t="shared" si="336"/>
        <v>11.782261368291685</v>
      </c>
      <c r="X196" s="48">
        <f t="shared" si="337"/>
        <v>1040.73</v>
      </c>
      <c r="Y196" s="33">
        <f t="shared" si="338"/>
        <v>1.6966794639703866E-3</v>
      </c>
      <c r="Z196" s="51">
        <f t="shared" si="339"/>
        <v>21.317697664891437</v>
      </c>
    </row>
    <row r="197" spans="1:27" x14ac:dyDescent="0.2">
      <c r="A197" s="13"/>
      <c r="B197" s="46" t="s">
        <v>312</v>
      </c>
      <c r="C197" s="46" t="s">
        <v>313</v>
      </c>
      <c r="D197" s="47">
        <f t="shared" si="317"/>
        <v>523.23000000000013</v>
      </c>
      <c r="E197" s="47">
        <f t="shared" si="318"/>
        <v>6324672.3700000001</v>
      </c>
      <c r="F197" s="48">
        <f t="shared" si="319"/>
        <v>2427555.9699999997</v>
      </c>
      <c r="G197" s="33">
        <f t="shared" si="320"/>
        <v>0.38382319715321472</v>
      </c>
      <c r="H197" s="53">
        <f t="shared" si="321"/>
        <v>4639.5580719759937</v>
      </c>
      <c r="I197" s="48">
        <f t="shared" si="322"/>
        <v>1060132.1099999999</v>
      </c>
      <c r="J197" s="33">
        <f t="shared" si="323"/>
        <v>0.1676185022687586</v>
      </c>
      <c r="K197" s="53">
        <f t="shared" si="324"/>
        <v>2026.1302104237134</v>
      </c>
      <c r="L197" s="48">
        <f t="shared" si="325"/>
        <v>1405080.5399999998</v>
      </c>
      <c r="M197" s="33">
        <f t="shared" si="326"/>
        <v>0.22215862858995805</v>
      </c>
      <c r="N197" s="53">
        <f t="shared" si="327"/>
        <v>2685.3975116105717</v>
      </c>
      <c r="O197" s="48">
        <f t="shared" si="328"/>
        <v>469336.70999999996</v>
      </c>
      <c r="P197" s="33">
        <f t="shared" si="329"/>
        <v>7.4207276289317101E-2</v>
      </c>
      <c r="Q197" s="53">
        <f t="shared" si="330"/>
        <v>896.99885327676134</v>
      </c>
      <c r="R197" s="48">
        <f t="shared" si="331"/>
        <v>953112.93000000028</v>
      </c>
      <c r="S197" s="33">
        <f t="shared" si="332"/>
        <v>0.15069759732076055</v>
      </c>
      <c r="T197" s="53">
        <f t="shared" si="333"/>
        <v>1821.5945759990827</v>
      </c>
      <c r="U197" s="48">
        <f t="shared" si="334"/>
        <v>2978</v>
      </c>
      <c r="V197" s="33">
        <f t="shared" si="335"/>
        <v>4.7085442941291835E-4</v>
      </c>
      <c r="W197" s="53">
        <f t="shared" si="336"/>
        <v>5.6915696729927552</v>
      </c>
      <c r="X197" s="48">
        <f t="shared" si="337"/>
        <v>6476.11</v>
      </c>
      <c r="Y197" s="33">
        <f t="shared" si="338"/>
        <v>1.0239439485780035E-3</v>
      </c>
      <c r="Z197" s="51">
        <f t="shared" si="339"/>
        <v>12.377176385146107</v>
      </c>
    </row>
    <row r="198" spans="1:27" x14ac:dyDescent="0.2">
      <c r="A198" s="13"/>
      <c r="B198" s="46" t="s">
        <v>314</v>
      </c>
      <c r="C198" s="46" t="s">
        <v>315</v>
      </c>
      <c r="D198" s="47">
        <f t="shared" si="317"/>
        <v>319.44000000000005</v>
      </c>
      <c r="E198" s="47">
        <f t="shared" si="318"/>
        <v>4354637.5199999996</v>
      </c>
      <c r="F198" s="48">
        <f t="shared" si="319"/>
        <v>1414502.13</v>
      </c>
      <c r="G198" s="33">
        <f t="shared" si="320"/>
        <v>0.3248266069227273</v>
      </c>
      <c r="H198" s="53">
        <f t="shared" si="321"/>
        <v>4428.0682757325312</v>
      </c>
      <c r="I198" s="48">
        <f t="shared" si="322"/>
        <v>788367.58000000019</v>
      </c>
      <c r="J198" s="33">
        <f t="shared" si="323"/>
        <v>0.18104091933695557</v>
      </c>
      <c r="K198" s="53">
        <f t="shared" si="324"/>
        <v>2467.9676308539947</v>
      </c>
      <c r="L198" s="48">
        <f t="shared" si="325"/>
        <v>920590.99999999988</v>
      </c>
      <c r="M198" s="33">
        <f t="shared" si="326"/>
        <v>0.21140473708130819</v>
      </c>
      <c r="N198" s="53">
        <f t="shared" si="327"/>
        <v>2881.8901828199341</v>
      </c>
      <c r="O198" s="48">
        <f t="shared" si="328"/>
        <v>432337.37000000011</v>
      </c>
      <c r="P198" s="33">
        <f t="shared" si="329"/>
        <v>9.9282056890925827E-2</v>
      </c>
      <c r="Q198" s="53">
        <f t="shared" si="330"/>
        <v>1353.4227710994242</v>
      </c>
      <c r="R198" s="48">
        <f t="shared" si="331"/>
        <v>770634.06</v>
      </c>
      <c r="S198" s="33">
        <f t="shared" si="332"/>
        <v>0.1769685895693105</v>
      </c>
      <c r="T198" s="53">
        <f t="shared" si="333"/>
        <v>2412.4532306536435</v>
      </c>
      <c r="U198" s="48">
        <f t="shared" si="334"/>
        <v>28205.38</v>
      </c>
      <c r="V198" s="33">
        <f t="shared" si="335"/>
        <v>6.477090198772734E-3</v>
      </c>
      <c r="W198" s="53">
        <f t="shared" si="336"/>
        <v>88.296331079388921</v>
      </c>
      <c r="X198" s="48">
        <f t="shared" si="337"/>
        <v>0</v>
      </c>
      <c r="Y198" s="33">
        <f t="shared" si="338"/>
        <v>0</v>
      </c>
      <c r="Z198" s="51">
        <f t="shared" si="339"/>
        <v>0</v>
      </c>
    </row>
    <row r="199" spans="1:27" x14ac:dyDescent="0.2">
      <c r="A199" s="13"/>
      <c r="B199" s="46" t="s">
        <v>316</v>
      </c>
      <c r="C199" s="46" t="s">
        <v>317</v>
      </c>
      <c r="D199" s="47">
        <f t="shared" si="317"/>
        <v>616.99</v>
      </c>
      <c r="E199" s="47">
        <f t="shared" si="318"/>
        <v>6445541.9000000004</v>
      </c>
      <c r="F199" s="48">
        <f t="shared" si="319"/>
        <v>2489910.06</v>
      </c>
      <c r="G199" s="33">
        <f t="shared" si="320"/>
        <v>0.38629956931937715</v>
      </c>
      <c r="H199" s="53">
        <f t="shared" si="321"/>
        <v>4035.5760385095382</v>
      </c>
      <c r="I199" s="48">
        <f t="shared" si="322"/>
        <v>862237.83000000007</v>
      </c>
      <c r="J199" s="33">
        <f t="shared" si="323"/>
        <v>0.13377274453836069</v>
      </c>
      <c r="K199" s="53">
        <f t="shared" si="324"/>
        <v>1397.4907697045335</v>
      </c>
      <c r="L199" s="48">
        <f t="shared" si="325"/>
        <v>1367463.77</v>
      </c>
      <c r="M199" s="33">
        <f t="shared" si="326"/>
        <v>0.21215652480670399</v>
      </c>
      <c r="N199" s="53">
        <f t="shared" si="327"/>
        <v>2216.3467317136419</v>
      </c>
      <c r="O199" s="48">
        <f t="shared" si="328"/>
        <v>356961.83000000007</v>
      </c>
      <c r="P199" s="33">
        <f t="shared" si="329"/>
        <v>5.538119766159616E-2</v>
      </c>
      <c r="Q199" s="53">
        <f t="shared" si="330"/>
        <v>578.55367185853913</v>
      </c>
      <c r="R199" s="48">
        <f t="shared" si="331"/>
        <v>1292356.29</v>
      </c>
      <c r="S199" s="33">
        <f t="shared" si="332"/>
        <v>0.20050390022288117</v>
      </c>
      <c r="T199" s="53">
        <f t="shared" si="333"/>
        <v>2094.6146452940889</v>
      </c>
      <c r="U199" s="48">
        <f t="shared" si="334"/>
        <v>5909.1799999999994</v>
      </c>
      <c r="V199" s="33">
        <f t="shared" si="335"/>
        <v>9.1678560029219566E-4</v>
      </c>
      <c r="W199" s="53">
        <f t="shared" si="336"/>
        <v>9.5774323732961619</v>
      </c>
      <c r="X199" s="48">
        <f t="shared" si="337"/>
        <v>70702.94</v>
      </c>
      <c r="Y199" s="33">
        <f t="shared" si="338"/>
        <v>1.096927785078862E-2</v>
      </c>
      <c r="Z199" s="51">
        <f t="shared" si="339"/>
        <v>114.59333214476734</v>
      </c>
    </row>
    <row r="200" spans="1:27" x14ac:dyDescent="0.2">
      <c r="A200" s="13"/>
      <c r="B200" s="46" t="s">
        <v>318</v>
      </c>
      <c r="C200" s="46" t="s">
        <v>319</v>
      </c>
      <c r="D200" s="47">
        <f t="shared" si="317"/>
        <v>670.18</v>
      </c>
      <c r="E200" s="47">
        <f t="shared" si="318"/>
        <v>8161074.1500000004</v>
      </c>
      <c r="F200" s="48">
        <f t="shared" si="319"/>
        <v>2803738.21</v>
      </c>
      <c r="G200" s="33">
        <f t="shared" si="320"/>
        <v>0.34355014529551847</v>
      </c>
      <c r="H200" s="53">
        <f t="shared" si="321"/>
        <v>4183.5599540421981</v>
      </c>
      <c r="I200" s="48">
        <f t="shared" si="322"/>
        <v>1470868.9700000002</v>
      </c>
      <c r="J200" s="33">
        <f t="shared" si="323"/>
        <v>0.18022982550648681</v>
      </c>
      <c r="K200" s="53">
        <f t="shared" si="324"/>
        <v>2194.737190008655</v>
      </c>
      <c r="L200" s="48">
        <f t="shared" si="325"/>
        <v>1726858.7000000002</v>
      </c>
      <c r="M200" s="33">
        <f t="shared" si="326"/>
        <v>0.21159698689908363</v>
      </c>
      <c r="N200" s="53">
        <f t="shared" si="327"/>
        <v>2576.7087946521833</v>
      </c>
      <c r="O200" s="48">
        <f t="shared" si="328"/>
        <v>395564.38</v>
      </c>
      <c r="P200" s="33">
        <f t="shared" si="329"/>
        <v>4.8469646608957716E-2</v>
      </c>
      <c r="Q200" s="53">
        <f t="shared" si="330"/>
        <v>590.23602614223046</v>
      </c>
      <c r="R200" s="48">
        <f t="shared" si="331"/>
        <v>1739210.46</v>
      </c>
      <c r="S200" s="33">
        <f t="shared" si="332"/>
        <v>0.21311048374679942</v>
      </c>
      <c r="T200" s="53">
        <f t="shared" si="333"/>
        <v>2595.139305858128</v>
      </c>
      <c r="U200" s="48">
        <f t="shared" si="334"/>
        <v>10358.379999999999</v>
      </c>
      <c r="V200" s="33">
        <f t="shared" si="335"/>
        <v>1.2692422357172186E-3</v>
      </c>
      <c r="W200" s="53">
        <f t="shared" si="336"/>
        <v>15.456116267271479</v>
      </c>
      <c r="X200" s="48">
        <f t="shared" si="337"/>
        <v>14475.05</v>
      </c>
      <c r="Y200" s="33">
        <f t="shared" si="338"/>
        <v>1.7736697074367347E-3</v>
      </c>
      <c r="Z200" s="51">
        <f t="shared" si="339"/>
        <v>21.598749589662479</v>
      </c>
    </row>
    <row r="201" spans="1:27" x14ac:dyDescent="0.2">
      <c r="A201" s="13"/>
      <c r="B201" s="46" t="s">
        <v>320</v>
      </c>
      <c r="C201" s="46" t="s">
        <v>321</v>
      </c>
      <c r="D201" s="47">
        <f t="shared" si="317"/>
        <v>92.749999999999986</v>
      </c>
      <c r="E201" s="47">
        <f t="shared" si="318"/>
        <v>1308947.52</v>
      </c>
      <c r="F201" s="48">
        <f t="shared" si="319"/>
        <v>369149.82</v>
      </c>
      <c r="G201" s="33">
        <f t="shared" si="320"/>
        <v>0.28202033646085367</v>
      </c>
      <c r="H201" s="53">
        <f t="shared" si="321"/>
        <v>3980.051967654987</v>
      </c>
      <c r="I201" s="48">
        <f t="shared" si="322"/>
        <v>231529.60000000001</v>
      </c>
      <c r="J201" s="33">
        <f t="shared" si="323"/>
        <v>0.17688226339280586</v>
      </c>
      <c r="K201" s="53">
        <f t="shared" si="324"/>
        <v>2496.2760107816716</v>
      </c>
      <c r="L201" s="48">
        <f t="shared" si="325"/>
        <v>271558.90000000002</v>
      </c>
      <c r="M201" s="33">
        <f t="shared" si="326"/>
        <v>0.20746355056312726</v>
      </c>
      <c r="N201" s="53">
        <f t="shared" si="327"/>
        <v>2927.8587601078175</v>
      </c>
      <c r="O201" s="48">
        <f t="shared" si="328"/>
        <v>114604.52</v>
      </c>
      <c r="P201" s="33">
        <f t="shared" si="329"/>
        <v>8.7554709603636371E-2</v>
      </c>
      <c r="Q201" s="53">
        <f t="shared" si="330"/>
        <v>1235.628247978437</v>
      </c>
      <c r="R201" s="48">
        <f t="shared" si="331"/>
        <v>318485.23</v>
      </c>
      <c r="S201" s="33">
        <f t="shared" si="332"/>
        <v>0.24331397946343944</v>
      </c>
      <c r="T201" s="53">
        <f t="shared" si="333"/>
        <v>3433.8030188679249</v>
      </c>
      <c r="U201" s="48">
        <f t="shared" si="334"/>
        <v>3619.4500000000003</v>
      </c>
      <c r="V201" s="33">
        <f t="shared" si="335"/>
        <v>2.7651605161374232E-3</v>
      </c>
      <c r="W201" s="53">
        <f t="shared" si="336"/>
        <v>39.023719676549874</v>
      </c>
      <c r="X201" s="48">
        <f t="shared" si="337"/>
        <v>0</v>
      </c>
      <c r="Y201" s="33"/>
      <c r="Z201" s="51"/>
    </row>
    <row r="202" spans="1:27" x14ac:dyDescent="0.2">
      <c r="A202" s="13"/>
      <c r="B202" s="46" t="s">
        <v>322</v>
      </c>
      <c r="C202" s="46" t="s">
        <v>323</v>
      </c>
      <c r="D202" s="47">
        <f t="shared" si="317"/>
        <v>754.43</v>
      </c>
      <c r="E202" s="47">
        <f t="shared" si="318"/>
        <v>7988547.8099999996</v>
      </c>
      <c r="F202" s="48">
        <f t="shared" si="319"/>
        <v>3088445.4699999979</v>
      </c>
      <c r="G202" s="33">
        <f t="shared" si="320"/>
        <v>0.38660912389281904</v>
      </c>
      <c r="H202" s="53">
        <f t="shared" si="321"/>
        <v>4093.7468950068237</v>
      </c>
      <c r="I202" s="48">
        <f t="shared" si="322"/>
        <v>1140944.3700000003</v>
      </c>
      <c r="J202" s="33">
        <f t="shared" si="323"/>
        <v>0.14282250005085723</v>
      </c>
      <c r="K202" s="53">
        <f t="shared" si="324"/>
        <v>1512.32635234548</v>
      </c>
      <c r="L202" s="48">
        <f t="shared" si="325"/>
        <v>1675290.12</v>
      </c>
      <c r="M202" s="33">
        <f t="shared" si="326"/>
        <v>0.20971147195274784</v>
      </c>
      <c r="N202" s="53">
        <f t="shared" si="327"/>
        <v>2220.6037935925137</v>
      </c>
      <c r="O202" s="48">
        <f t="shared" si="328"/>
        <v>319194.01</v>
      </c>
      <c r="P202" s="33">
        <f t="shared" si="329"/>
        <v>3.9956449856935888E-2</v>
      </c>
      <c r="Q202" s="53">
        <f t="shared" si="330"/>
        <v>423.09294434208613</v>
      </c>
      <c r="R202" s="48">
        <f t="shared" si="331"/>
        <v>1730423.7300000002</v>
      </c>
      <c r="S202" s="33">
        <f t="shared" si="332"/>
        <v>0.21661305297990077</v>
      </c>
      <c r="T202" s="53">
        <f t="shared" si="333"/>
        <v>2293.6836154447733</v>
      </c>
      <c r="U202" s="48">
        <f t="shared" si="334"/>
        <v>34250.11</v>
      </c>
      <c r="V202" s="33">
        <f t="shared" si="335"/>
        <v>4.2874012667391175E-3</v>
      </c>
      <c r="W202" s="53">
        <f t="shared" si="336"/>
        <v>45.398658589928822</v>
      </c>
      <c r="X202" s="48">
        <f t="shared" si="337"/>
        <v>0</v>
      </c>
      <c r="Y202" s="33"/>
      <c r="Z202" s="51"/>
    </row>
    <row r="203" spans="1:27" x14ac:dyDescent="0.2">
      <c r="A203" s="13"/>
      <c r="B203" s="46" t="s">
        <v>324</v>
      </c>
      <c r="C203" s="46" t="s">
        <v>325</v>
      </c>
      <c r="D203" s="47">
        <f t="shared" si="317"/>
        <v>755.04999999999984</v>
      </c>
      <c r="E203" s="47">
        <f t="shared" si="318"/>
        <v>8439578.4900000002</v>
      </c>
      <c r="F203" s="48">
        <f t="shared" si="319"/>
        <v>3108135.0200000005</v>
      </c>
      <c r="G203" s="33">
        <f t="shared" si="320"/>
        <v>0.36828083578851822</v>
      </c>
      <c r="H203" s="53">
        <f t="shared" si="321"/>
        <v>4116.4625124163977</v>
      </c>
      <c r="I203" s="48">
        <f t="shared" si="322"/>
        <v>1487104.69</v>
      </c>
      <c r="J203" s="33">
        <f t="shared" si="323"/>
        <v>0.17620603822359851</v>
      </c>
      <c r="K203" s="53">
        <f t="shared" si="324"/>
        <v>1969.5446526720089</v>
      </c>
      <c r="L203" s="48">
        <f t="shared" si="325"/>
        <v>1923892.8900000001</v>
      </c>
      <c r="M203" s="33">
        <f t="shared" si="326"/>
        <v>0.22796077935404094</v>
      </c>
      <c r="N203" s="53">
        <f t="shared" si="327"/>
        <v>2548.033759353686</v>
      </c>
      <c r="O203" s="48">
        <f t="shared" si="328"/>
        <v>614674.51</v>
      </c>
      <c r="P203" s="33">
        <f t="shared" si="329"/>
        <v>7.2832370802442759E-2</v>
      </c>
      <c r="Q203" s="53">
        <f t="shared" si="330"/>
        <v>814.08451095953933</v>
      </c>
      <c r="R203" s="48">
        <f t="shared" si="331"/>
        <v>1214756.21</v>
      </c>
      <c r="S203" s="33">
        <f t="shared" si="332"/>
        <v>0.14393564932648667</v>
      </c>
      <c r="T203" s="53">
        <f t="shared" si="333"/>
        <v>1608.8420766836637</v>
      </c>
      <c r="U203" s="48">
        <f t="shared" si="334"/>
        <v>37678.620000000003</v>
      </c>
      <c r="V203" s="33">
        <f t="shared" si="335"/>
        <v>4.4645144357203558E-3</v>
      </c>
      <c r="W203" s="53">
        <f t="shared" si="336"/>
        <v>49.90215217535264</v>
      </c>
      <c r="X203" s="48">
        <f t="shared" si="337"/>
        <v>53336.55</v>
      </c>
      <c r="Y203" s="33">
        <f t="shared" si="338"/>
        <v>6.3198120691925694E-3</v>
      </c>
      <c r="Z203" s="51">
        <f t="shared" si="339"/>
        <v>70.639758956360524</v>
      </c>
    </row>
    <row r="204" spans="1:27" x14ac:dyDescent="0.2">
      <c r="A204" s="13"/>
      <c r="B204" s="46" t="s">
        <v>326</v>
      </c>
      <c r="C204" s="46" t="s">
        <v>327</v>
      </c>
      <c r="D204" s="47">
        <f t="shared" si="317"/>
        <v>276.66000000000003</v>
      </c>
      <c r="E204" s="47">
        <f t="shared" si="318"/>
        <v>3841689.66</v>
      </c>
      <c r="F204" s="48">
        <f t="shared" si="319"/>
        <v>1488640.6600000006</v>
      </c>
      <c r="G204" s="33">
        <f t="shared" si="320"/>
        <v>0.38749633410003259</v>
      </c>
      <c r="H204" s="53">
        <f t="shared" si="321"/>
        <v>5380.7585483987586</v>
      </c>
      <c r="I204" s="48">
        <f t="shared" si="322"/>
        <v>690037.65999999992</v>
      </c>
      <c r="J204" s="33">
        <f t="shared" si="323"/>
        <v>0.17961827244525522</v>
      </c>
      <c r="K204" s="53">
        <f t="shared" si="324"/>
        <v>2494.1721246295087</v>
      </c>
      <c r="L204" s="48">
        <f t="shared" si="325"/>
        <v>917249.78</v>
      </c>
      <c r="M204" s="33">
        <f t="shared" si="326"/>
        <v>0.23876207116636278</v>
      </c>
      <c r="N204" s="53">
        <f t="shared" si="327"/>
        <v>3315.4405407359213</v>
      </c>
      <c r="O204" s="48">
        <f t="shared" si="328"/>
        <v>212377.91999999998</v>
      </c>
      <c r="P204" s="33">
        <f t="shared" si="329"/>
        <v>5.5282424869269625E-2</v>
      </c>
      <c r="Q204" s="53">
        <f t="shared" si="330"/>
        <v>767.64953372370405</v>
      </c>
      <c r="R204" s="48">
        <f t="shared" si="331"/>
        <v>518177.28000000009</v>
      </c>
      <c r="S204" s="33">
        <f t="shared" si="332"/>
        <v>0.1348826495266669</v>
      </c>
      <c r="T204" s="53">
        <f t="shared" si="333"/>
        <v>1872.9750596399915</v>
      </c>
      <c r="U204" s="48">
        <f t="shared" si="334"/>
        <v>5531.3600000000006</v>
      </c>
      <c r="V204" s="33">
        <f t="shared" si="335"/>
        <v>1.4398247879293823E-3</v>
      </c>
      <c r="W204" s="53">
        <f t="shared" si="336"/>
        <v>19.993349237331021</v>
      </c>
      <c r="X204" s="48">
        <f t="shared" si="337"/>
        <v>9675</v>
      </c>
      <c r="Y204" s="33">
        <f t="shared" si="338"/>
        <v>2.5184231044836662E-3</v>
      </c>
      <c r="Z204" s="51">
        <f t="shared" si="339"/>
        <v>34.97072218607677</v>
      </c>
    </row>
    <row r="205" spans="1:27" x14ac:dyDescent="0.2">
      <c r="A205" s="13"/>
      <c r="B205" s="46" t="s">
        <v>328</v>
      </c>
      <c r="C205" s="46" t="s">
        <v>329</v>
      </c>
      <c r="D205" s="47">
        <f t="shared" si="317"/>
        <v>3015.2599999999993</v>
      </c>
      <c r="E205" s="47">
        <f t="shared" si="318"/>
        <v>33994117.710000001</v>
      </c>
      <c r="F205" s="48">
        <f t="shared" si="319"/>
        <v>13946974.769999998</v>
      </c>
      <c r="G205" s="33">
        <f t="shared" si="320"/>
        <v>0.41027612156256188</v>
      </c>
      <c r="H205" s="53">
        <f t="shared" si="321"/>
        <v>4625.4633995078375</v>
      </c>
      <c r="I205" s="48">
        <f t="shared" si="322"/>
        <v>5661513.75</v>
      </c>
      <c r="J205" s="33">
        <f t="shared" si="323"/>
        <v>0.16654392381345906</v>
      </c>
      <c r="K205" s="53">
        <f t="shared" si="324"/>
        <v>1877.6204207929006</v>
      </c>
      <c r="L205" s="48">
        <f t="shared" si="325"/>
        <v>7663490.8599999966</v>
      </c>
      <c r="M205" s="33">
        <f t="shared" si="326"/>
        <v>0.22543579231490507</v>
      </c>
      <c r="N205" s="53">
        <f t="shared" si="327"/>
        <v>2541.568839834707</v>
      </c>
      <c r="O205" s="48">
        <f t="shared" si="328"/>
        <v>1074032.1699999997</v>
      </c>
      <c r="P205" s="33">
        <f t="shared" si="329"/>
        <v>3.1594647614109225E-2</v>
      </c>
      <c r="Q205" s="53">
        <f t="shared" si="330"/>
        <v>356.1988584732328</v>
      </c>
      <c r="R205" s="48">
        <f t="shared" si="331"/>
        <v>4839778.4200000009</v>
      </c>
      <c r="S205" s="33">
        <f t="shared" si="332"/>
        <v>0.1423710555245942</v>
      </c>
      <c r="T205" s="53">
        <f t="shared" si="333"/>
        <v>1605.0948906561962</v>
      </c>
      <c r="U205" s="48">
        <f t="shared" si="334"/>
        <v>130007.32</v>
      </c>
      <c r="V205" s="33">
        <f t="shared" si="335"/>
        <v>3.8244063608027087E-3</v>
      </c>
      <c r="W205" s="53">
        <f t="shared" si="336"/>
        <v>43.116454302448226</v>
      </c>
      <c r="X205" s="48">
        <f t="shared" si="337"/>
        <v>678320.42</v>
      </c>
      <c r="Y205" s="33">
        <f t="shared" si="338"/>
        <v>1.9954052809567684E-2</v>
      </c>
      <c r="Z205" s="51">
        <f t="shared" si="339"/>
        <v>224.96249742974078</v>
      </c>
    </row>
    <row r="206" spans="1:27" x14ac:dyDescent="0.2">
      <c r="A206" s="13"/>
      <c r="B206" s="46" t="s">
        <v>330</v>
      </c>
      <c r="C206" s="46" t="s">
        <v>331</v>
      </c>
      <c r="D206" s="47">
        <f t="shared" si="317"/>
        <v>444.50999999999993</v>
      </c>
      <c r="E206" s="47">
        <f t="shared" si="318"/>
        <v>5897751.29</v>
      </c>
      <c r="F206" s="48">
        <f t="shared" si="319"/>
        <v>1972102.6600000001</v>
      </c>
      <c r="G206" s="33">
        <f t="shared" si="320"/>
        <v>0.33438213363520797</v>
      </c>
      <c r="H206" s="53">
        <f t="shared" si="321"/>
        <v>4436.5765899529833</v>
      </c>
      <c r="I206" s="48">
        <f t="shared" si="322"/>
        <v>1139770.9100000001</v>
      </c>
      <c r="J206" s="33">
        <f t="shared" si="323"/>
        <v>0.19325516691972952</v>
      </c>
      <c r="K206" s="53">
        <f t="shared" si="324"/>
        <v>2564.1063418145832</v>
      </c>
      <c r="L206" s="48">
        <f t="shared" si="325"/>
        <v>1273185.1599999997</v>
      </c>
      <c r="M206" s="33">
        <f t="shared" si="326"/>
        <v>0.21587637345080377</v>
      </c>
      <c r="N206" s="53">
        <f t="shared" si="327"/>
        <v>2864.2441339902362</v>
      </c>
      <c r="O206" s="48">
        <f t="shared" si="328"/>
        <v>350147.2</v>
      </c>
      <c r="P206" s="33">
        <f t="shared" si="329"/>
        <v>5.9369611023390577E-2</v>
      </c>
      <c r="Q206" s="53">
        <f t="shared" si="330"/>
        <v>787.71501203572484</v>
      </c>
      <c r="R206" s="48">
        <f t="shared" si="331"/>
        <v>1115357.83</v>
      </c>
      <c r="S206" s="33">
        <f t="shared" si="332"/>
        <v>0.18911577907518037</v>
      </c>
      <c r="T206" s="53">
        <f t="shared" si="333"/>
        <v>2509.1850127106259</v>
      </c>
      <c r="U206" s="48">
        <f t="shared" si="334"/>
        <v>45734.39</v>
      </c>
      <c r="V206" s="33">
        <f t="shared" si="335"/>
        <v>7.7545470724656477E-3</v>
      </c>
      <c r="W206" s="53">
        <f t="shared" si="336"/>
        <v>102.88720163775845</v>
      </c>
      <c r="X206" s="48">
        <f t="shared" si="337"/>
        <v>1453.14</v>
      </c>
      <c r="Y206" s="33">
        <f t="shared" si="338"/>
        <v>2.4638882322214713E-4</v>
      </c>
      <c r="Z206" s="51">
        <f t="shared" si="339"/>
        <v>3.2690828102854836</v>
      </c>
    </row>
    <row r="207" spans="1:27" x14ac:dyDescent="0.2">
      <c r="A207" s="13"/>
      <c r="B207" s="46" t="s">
        <v>332</v>
      </c>
      <c r="C207" s="46" t="s">
        <v>333</v>
      </c>
      <c r="D207" s="47">
        <f t="shared" si="317"/>
        <v>3654.68</v>
      </c>
      <c r="E207" s="47">
        <f t="shared" si="318"/>
        <v>41179978.159999996</v>
      </c>
      <c r="F207" s="48">
        <f t="shared" si="319"/>
        <v>15452323.419999994</v>
      </c>
      <c r="G207" s="33">
        <f t="shared" si="320"/>
        <v>0.37523874733400286</v>
      </c>
      <c r="H207" s="53">
        <f t="shared" si="321"/>
        <v>4228.0920408900356</v>
      </c>
      <c r="I207" s="48">
        <f t="shared" si="322"/>
        <v>7176228.6199999992</v>
      </c>
      <c r="J207" s="33">
        <f t="shared" si="323"/>
        <v>0.17426499334500861</v>
      </c>
      <c r="K207" s="53">
        <f t="shared" si="324"/>
        <v>1963.5723565401074</v>
      </c>
      <c r="L207" s="48">
        <f t="shared" si="325"/>
        <v>9358562.9400000032</v>
      </c>
      <c r="M207" s="33">
        <f t="shared" si="326"/>
        <v>0.22726002679356458</v>
      </c>
      <c r="N207" s="53">
        <f t="shared" si="327"/>
        <v>2560.7065297098525</v>
      </c>
      <c r="O207" s="48">
        <f t="shared" si="328"/>
        <v>2538088.61</v>
      </c>
      <c r="P207" s="33">
        <f t="shared" si="329"/>
        <v>6.1634044586875519E-2</v>
      </c>
      <c r="Q207" s="53">
        <f t="shared" si="330"/>
        <v>694.47629067387572</v>
      </c>
      <c r="R207" s="48">
        <f t="shared" si="331"/>
        <v>6437857.6500000022</v>
      </c>
      <c r="S207" s="33">
        <f t="shared" si="332"/>
        <v>0.15633465430667443</v>
      </c>
      <c r="T207" s="53">
        <f t="shared" si="333"/>
        <v>1761.5379869099354</v>
      </c>
      <c r="U207" s="48">
        <f t="shared" si="334"/>
        <v>210605.56999999998</v>
      </c>
      <c r="V207" s="33">
        <f t="shared" si="335"/>
        <v>5.1142710465196615E-3</v>
      </c>
      <c r="W207" s="53">
        <f t="shared" si="336"/>
        <v>57.62626823689078</v>
      </c>
      <c r="X207" s="48">
        <f t="shared" si="337"/>
        <v>6311.35</v>
      </c>
      <c r="Y207" s="33">
        <f t="shared" si="338"/>
        <v>1.5326258735441739E-4</v>
      </c>
      <c r="Z207" s="51">
        <f t="shared" si="339"/>
        <v>1.7269227401578253</v>
      </c>
    </row>
    <row r="208" spans="1:27" s="61" customFormat="1" x14ac:dyDescent="0.2">
      <c r="A208" s="54"/>
      <c r="B208" s="22"/>
      <c r="C208" s="22" t="s">
        <v>35</v>
      </c>
      <c r="D208" s="55">
        <f>SUM(D195:D207)</f>
        <v>11965.4</v>
      </c>
      <c r="E208" s="56">
        <f>SUM(E195:E207)</f>
        <v>136793726.40000004</v>
      </c>
      <c r="F208" s="63">
        <f>SUM(F195:F207)</f>
        <v>51901257.969999991</v>
      </c>
      <c r="G208" s="58">
        <f>F208/E208</f>
        <v>0.37941256032630438</v>
      </c>
      <c r="H208" s="59">
        <f>F208/D208</f>
        <v>4337.6116109783206</v>
      </c>
      <c r="I208" s="63">
        <f>SUM(I195:I207)</f>
        <v>23132491.609999999</v>
      </c>
      <c r="J208" s="58">
        <f>I208/E208</f>
        <v>0.16910491598392477</v>
      </c>
      <c r="K208" s="59">
        <f>I208/D208</f>
        <v>1933.2819303993181</v>
      </c>
      <c r="L208" s="63">
        <f>SUM(L195:L207)</f>
        <v>30411892.420000002</v>
      </c>
      <c r="M208" s="58">
        <f>L208/E208</f>
        <v>0.22231935060437094</v>
      </c>
      <c r="N208" s="59">
        <f>L208/D208</f>
        <v>2541.6528005749915</v>
      </c>
      <c r="O208" s="63">
        <f>SUM(O195:O207)</f>
        <v>7268460.5399999991</v>
      </c>
      <c r="P208" s="58">
        <f>O208/E208</f>
        <v>5.3134458218838297E-2</v>
      </c>
      <c r="Q208" s="59">
        <f>O208/D208</f>
        <v>607.45654470389616</v>
      </c>
      <c r="R208" s="63">
        <f>SUM(R195:R207)</f>
        <v>22696000.32</v>
      </c>
      <c r="S208" s="58">
        <f>R208/E208</f>
        <v>0.16591404384755465</v>
      </c>
      <c r="T208" s="59">
        <f>R208/D208</f>
        <v>1896.8024737994551</v>
      </c>
      <c r="U208" s="63">
        <f>SUM(U195:U207)</f>
        <v>525554.44999999995</v>
      </c>
      <c r="V208" s="58">
        <f>U208/E208</f>
        <v>3.8419484857311397E-3</v>
      </c>
      <c r="W208" s="59">
        <f>U208/D208</f>
        <v>43.922848379494205</v>
      </c>
      <c r="X208" s="63">
        <f>SUM(X195:X207)</f>
        <v>858069.09000000008</v>
      </c>
      <c r="Y208" s="58">
        <f>X208/E208</f>
        <v>6.2727225332754721E-3</v>
      </c>
      <c r="Z208" s="60">
        <f>X208/D208</f>
        <v>71.712528624199791</v>
      </c>
      <c r="AA208" s="63">
        <f>SUM(AA195:AA207)</f>
        <v>0</v>
      </c>
    </row>
    <row r="209" spans="1:26" x14ac:dyDescent="0.2">
      <c r="A209" s="54" t="s">
        <v>334</v>
      </c>
      <c r="B209" s="46"/>
      <c r="C209" s="22"/>
      <c r="D209" s="47"/>
      <c r="E209" s="62"/>
      <c r="M209" s="33"/>
      <c r="Y209" s="33"/>
      <c r="Z209" s="42"/>
    </row>
    <row r="210" spans="1:26" x14ac:dyDescent="0.2">
      <c r="A210" s="13"/>
      <c r="B210" s="46" t="s">
        <v>335</v>
      </c>
      <c r="C210" s="46" t="s">
        <v>336</v>
      </c>
      <c r="D210" s="47">
        <f t="shared" ref="D210:D217" si="340">VLOOKUP($B210,enroll1516,3,FALSE)</f>
        <v>62</v>
      </c>
      <c r="E210" s="47">
        <f t="shared" ref="E210:E217" si="341">VLOOKUP($B210,enroll1516,4,FALSE)</f>
        <v>1817037.79</v>
      </c>
      <c r="F210" s="48">
        <f t="shared" ref="F210:F217" si="342">VLOOKUP($B210,object1516,4,FALSE)</f>
        <v>654666.72</v>
      </c>
      <c r="G210" s="33">
        <f t="shared" ref="G210:G217" si="343">F210/E210</f>
        <v>0.36029339819068923</v>
      </c>
      <c r="H210" s="53">
        <f t="shared" ref="H210:H217" si="344">F210/D210</f>
        <v>10559.140645161289</v>
      </c>
      <c r="I210" s="48">
        <f t="shared" ref="I210:I217" si="345">VLOOKUP($B210,object1516,5,FALSE)</f>
        <v>337643.13</v>
      </c>
      <c r="J210" s="33">
        <f t="shared" ref="J210:J217" si="346">I210/E210</f>
        <v>0.18582064272862481</v>
      </c>
      <c r="K210" s="53">
        <f t="shared" ref="K210:K217" si="347">I210/D210</f>
        <v>5445.856935483871</v>
      </c>
      <c r="L210" s="48">
        <f t="shared" ref="L210:L217" si="348">VLOOKUP($B210,object1516,6,FALSE)</f>
        <v>408251.13000000006</v>
      </c>
      <c r="M210" s="33">
        <f t="shared" ref="M210:M217" si="349">L210/E210</f>
        <v>0.22467949331972895</v>
      </c>
      <c r="N210" s="53">
        <f t="shared" ref="N210:N217" si="350">L210/D210</f>
        <v>6584.6956451612914</v>
      </c>
      <c r="O210" s="48">
        <f t="shared" ref="O210:O217" si="351">VLOOKUP($B210,object1516,7,FALSE)</f>
        <v>106884.23999999999</v>
      </c>
      <c r="P210" s="33">
        <f t="shared" ref="P210:P217" si="352">O210/E210</f>
        <v>5.8823344560159085E-2</v>
      </c>
      <c r="Q210" s="53">
        <f t="shared" ref="Q210:Q217" si="353">O210/D210</f>
        <v>1723.9393548387095</v>
      </c>
      <c r="R210" s="48">
        <f t="shared" ref="R210:R217" si="354">VLOOKUP($B210,object1516,8,FALSE)</f>
        <v>268696.58999999997</v>
      </c>
      <c r="S210" s="33">
        <f t="shared" ref="S210:S217" si="355">R210/E210</f>
        <v>0.14787617047854573</v>
      </c>
      <c r="T210" s="53">
        <f t="shared" ref="T210:T217" si="356">R210/D210</f>
        <v>4333.8159677419353</v>
      </c>
      <c r="U210" s="48">
        <f t="shared" ref="U210:U217" si="357">VLOOKUP($B210,object1516,9,FALSE)</f>
        <v>3554.55</v>
      </c>
      <c r="V210" s="33">
        <f t="shared" ref="V210:V217" si="358">U210/E210</f>
        <v>1.9562333923720983E-3</v>
      </c>
      <c r="W210" s="53">
        <f t="shared" ref="W210:W217" si="359">U210/D210</f>
        <v>57.33145161290323</v>
      </c>
      <c r="X210" s="48">
        <f t="shared" ref="X210:X217" si="360">VLOOKUP($B210,object1516,10,FALSE)</f>
        <v>37341.43</v>
      </c>
      <c r="Y210" s="33">
        <f t="shared" ref="Y210:Y217" si="361">X210/E210</f>
        <v>2.0550717329880078E-2</v>
      </c>
      <c r="Z210" s="51">
        <f t="shared" ref="Z210:Z217" si="362">X210/D210</f>
        <v>602.28112903225804</v>
      </c>
    </row>
    <row r="211" spans="1:26" x14ac:dyDescent="0.2">
      <c r="A211" s="13"/>
      <c r="B211" s="46" t="s">
        <v>337</v>
      </c>
      <c r="C211" s="46" t="s">
        <v>338</v>
      </c>
      <c r="D211" s="47">
        <f t="shared" si="340"/>
        <v>550.06000000000006</v>
      </c>
      <c r="E211" s="47">
        <f t="shared" si="341"/>
        <v>6890546.4400000004</v>
      </c>
      <c r="F211" s="48">
        <f t="shared" si="342"/>
        <v>2658817.830000001</v>
      </c>
      <c r="G211" s="33">
        <f t="shared" si="343"/>
        <v>0.38586458318681627</v>
      </c>
      <c r="H211" s="53">
        <f t="shared" si="344"/>
        <v>4833.6869250627215</v>
      </c>
      <c r="I211" s="48">
        <f t="shared" si="345"/>
        <v>1227109.69</v>
      </c>
      <c r="J211" s="33">
        <f t="shared" si="346"/>
        <v>0.17808597629885503</v>
      </c>
      <c r="K211" s="53">
        <f t="shared" si="347"/>
        <v>2230.8651601643455</v>
      </c>
      <c r="L211" s="48">
        <f t="shared" si="348"/>
        <v>1525743.22</v>
      </c>
      <c r="M211" s="33">
        <f t="shared" si="349"/>
        <v>0.22142557680809999</v>
      </c>
      <c r="N211" s="53">
        <f t="shared" si="350"/>
        <v>2773.7759880740277</v>
      </c>
      <c r="O211" s="48">
        <f t="shared" si="351"/>
        <v>538679.77</v>
      </c>
      <c r="P211" s="33">
        <f t="shared" si="352"/>
        <v>7.8176640225938301E-2</v>
      </c>
      <c r="Q211" s="53">
        <f t="shared" si="353"/>
        <v>979.3109297167581</v>
      </c>
      <c r="R211" s="48">
        <f t="shared" si="354"/>
        <v>889831.70000000019</v>
      </c>
      <c r="S211" s="33">
        <f t="shared" si="355"/>
        <v>0.12913804554519484</v>
      </c>
      <c r="T211" s="53">
        <f t="shared" si="356"/>
        <v>1617.6993418899758</v>
      </c>
      <c r="U211" s="48">
        <f t="shared" si="357"/>
        <v>32143.730000000003</v>
      </c>
      <c r="V211" s="33">
        <f t="shared" si="358"/>
        <v>4.6649028897626883E-3</v>
      </c>
      <c r="W211" s="53">
        <f t="shared" si="359"/>
        <v>58.436770534123546</v>
      </c>
      <c r="X211" s="48">
        <f t="shared" si="360"/>
        <v>18220.5</v>
      </c>
      <c r="Y211" s="33">
        <f t="shared" si="361"/>
        <v>2.6442750453329793E-3</v>
      </c>
      <c r="Z211" s="51">
        <f t="shared" si="362"/>
        <v>33.124568228920481</v>
      </c>
    </row>
    <row r="212" spans="1:26" x14ac:dyDescent="0.2">
      <c r="A212" s="13"/>
      <c r="B212" s="67" t="s">
        <v>339</v>
      </c>
      <c r="C212" s="46" t="s">
        <v>340</v>
      </c>
      <c r="D212" s="47">
        <f t="shared" si="340"/>
        <v>72.719999999999985</v>
      </c>
      <c r="E212" s="47">
        <f t="shared" si="341"/>
        <v>2128477.0099999998</v>
      </c>
      <c r="F212" s="48">
        <f t="shared" si="342"/>
        <v>730488.66</v>
      </c>
      <c r="G212" s="33">
        <f t="shared" si="343"/>
        <v>0.34319781541826477</v>
      </c>
      <c r="H212" s="53">
        <f t="shared" si="344"/>
        <v>10045.223597359738</v>
      </c>
      <c r="I212" s="48">
        <f t="shared" si="345"/>
        <v>341732.09</v>
      </c>
      <c r="J212" s="33">
        <f t="shared" si="346"/>
        <v>0.16055239891926296</v>
      </c>
      <c r="K212" s="53">
        <f t="shared" si="347"/>
        <v>4699.2861661166135</v>
      </c>
      <c r="L212" s="48">
        <f t="shared" si="348"/>
        <v>428374.46</v>
      </c>
      <c r="M212" s="33">
        <f t="shared" si="349"/>
        <v>0.20125867368424152</v>
      </c>
      <c r="N212" s="53">
        <f t="shared" si="350"/>
        <v>5890.7378987898801</v>
      </c>
      <c r="O212" s="48">
        <f t="shared" si="351"/>
        <v>140195.48000000001</v>
      </c>
      <c r="P212" s="33">
        <f t="shared" si="352"/>
        <v>6.586657001289388E-2</v>
      </c>
      <c r="Q212" s="53">
        <f t="shared" si="353"/>
        <v>1927.8806380638068</v>
      </c>
      <c r="R212" s="48">
        <f t="shared" si="354"/>
        <v>450217.96000000008</v>
      </c>
      <c r="S212" s="33">
        <f t="shared" si="355"/>
        <v>0.21152117588528715</v>
      </c>
      <c r="T212" s="53">
        <f t="shared" si="356"/>
        <v>6191.1160616061634</v>
      </c>
      <c r="U212" s="48">
        <f t="shared" si="357"/>
        <v>7433</v>
      </c>
      <c r="V212" s="33">
        <f t="shared" si="358"/>
        <v>3.4921683274370913E-3</v>
      </c>
      <c r="W212" s="53">
        <f t="shared" si="359"/>
        <v>102.21397139713973</v>
      </c>
      <c r="X212" s="48">
        <f t="shared" si="360"/>
        <v>30035.360000000001</v>
      </c>
      <c r="Y212" s="33">
        <f t="shared" si="361"/>
        <v>1.4111197752612796E-2</v>
      </c>
      <c r="Z212" s="51">
        <f t="shared" si="362"/>
        <v>413.02750275027512</v>
      </c>
    </row>
    <row r="213" spans="1:26" x14ac:dyDescent="0.2">
      <c r="A213" s="13"/>
      <c r="B213" s="46" t="s">
        <v>341</v>
      </c>
      <c r="C213" s="46" t="s">
        <v>342</v>
      </c>
      <c r="D213" s="47">
        <f t="shared" si="340"/>
        <v>86.02</v>
      </c>
      <c r="E213" s="47">
        <f t="shared" si="341"/>
        <v>2354849.5499999998</v>
      </c>
      <c r="F213" s="48">
        <f t="shared" si="342"/>
        <v>930729.93</v>
      </c>
      <c r="G213" s="33">
        <f t="shared" si="343"/>
        <v>0.39523965766730196</v>
      </c>
      <c r="H213" s="53">
        <f t="shared" si="344"/>
        <v>10819.924784933737</v>
      </c>
      <c r="I213" s="48">
        <f t="shared" si="345"/>
        <v>344495.71</v>
      </c>
      <c r="J213" s="33">
        <f t="shared" si="346"/>
        <v>0.14629202532280675</v>
      </c>
      <c r="K213" s="53">
        <f t="shared" si="347"/>
        <v>4004.8327133224834</v>
      </c>
      <c r="L213" s="48">
        <f t="shared" si="348"/>
        <v>512536.24999999994</v>
      </c>
      <c r="M213" s="33">
        <f t="shared" si="349"/>
        <v>0.21765137819526517</v>
      </c>
      <c r="N213" s="53">
        <f t="shared" si="350"/>
        <v>5958.3381771680997</v>
      </c>
      <c r="O213" s="48">
        <f t="shared" si="351"/>
        <v>194183.66999999998</v>
      </c>
      <c r="P213" s="33">
        <f t="shared" si="352"/>
        <v>8.2461178889326497E-2</v>
      </c>
      <c r="Q213" s="53">
        <f t="shared" si="353"/>
        <v>2257.4246686817019</v>
      </c>
      <c r="R213" s="48">
        <f t="shared" si="354"/>
        <v>356198.88000000006</v>
      </c>
      <c r="S213" s="33">
        <f t="shared" si="355"/>
        <v>0.15126184175969973</v>
      </c>
      <c r="T213" s="53">
        <f t="shared" si="356"/>
        <v>4140.8844454777964</v>
      </c>
      <c r="U213" s="48">
        <f t="shared" si="357"/>
        <v>5409.5099999999993</v>
      </c>
      <c r="V213" s="33">
        <f t="shared" si="358"/>
        <v>2.2971786031935671E-3</v>
      </c>
      <c r="W213" s="53">
        <f t="shared" si="359"/>
        <v>62.886654266449661</v>
      </c>
      <c r="X213" s="48">
        <f t="shared" si="360"/>
        <v>11295.6</v>
      </c>
      <c r="Y213" s="33">
        <f t="shared" si="361"/>
        <v>4.7967395624064395E-3</v>
      </c>
      <c r="Z213" s="51">
        <f t="shared" si="362"/>
        <v>131.31364798883982</v>
      </c>
    </row>
    <row r="214" spans="1:26" x14ac:dyDescent="0.2">
      <c r="A214" s="13"/>
      <c r="B214" s="46" t="s">
        <v>343</v>
      </c>
      <c r="C214" s="46" t="s">
        <v>344</v>
      </c>
      <c r="D214" s="47">
        <f t="shared" si="340"/>
        <v>230.97000000000006</v>
      </c>
      <c r="E214" s="47">
        <f t="shared" si="341"/>
        <v>3714207.33</v>
      </c>
      <c r="F214" s="48">
        <f t="shared" si="342"/>
        <v>1409384.6800000004</v>
      </c>
      <c r="G214" s="33">
        <f t="shared" si="343"/>
        <v>0.37945772941005973</v>
      </c>
      <c r="H214" s="53">
        <f t="shared" si="344"/>
        <v>6102.0248517123437</v>
      </c>
      <c r="I214" s="48">
        <f t="shared" si="345"/>
        <v>597861.65</v>
      </c>
      <c r="J214" s="33">
        <f t="shared" si="346"/>
        <v>0.16096614886600852</v>
      </c>
      <c r="K214" s="53">
        <f t="shared" si="347"/>
        <v>2588.481837468069</v>
      </c>
      <c r="L214" s="48">
        <f t="shared" si="348"/>
        <v>822330.64000000013</v>
      </c>
      <c r="M214" s="33">
        <f t="shared" si="349"/>
        <v>0.2214013831048037</v>
      </c>
      <c r="N214" s="53">
        <f t="shared" si="350"/>
        <v>3560.3352816383076</v>
      </c>
      <c r="O214" s="48">
        <f t="shared" si="351"/>
        <v>277042.5</v>
      </c>
      <c r="P214" s="33">
        <f t="shared" si="352"/>
        <v>7.4589939490534579E-2</v>
      </c>
      <c r="Q214" s="53">
        <f t="shared" si="353"/>
        <v>1199.4739576568384</v>
      </c>
      <c r="R214" s="48">
        <f t="shared" si="354"/>
        <v>528656.20000000007</v>
      </c>
      <c r="S214" s="33">
        <f t="shared" si="355"/>
        <v>0.14233351911456166</v>
      </c>
      <c r="T214" s="53">
        <f t="shared" si="356"/>
        <v>2288.8522318915875</v>
      </c>
      <c r="U214" s="48">
        <f t="shared" si="357"/>
        <v>26042.32</v>
      </c>
      <c r="V214" s="33">
        <f t="shared" si="358"/>
        <v>7.0115418139568425E-3</v>
      </c>
      <c r="W214" s="53">
        <f t="shared" si="359"/>
        <v>112.75195912889117</v>
      </c>
      <c r="X214" s="48">
        <f t="shared" si="360"/>
        <v>52889.34</v>
      </c>
      <c r="Y214" s="33">
        <f t="shared" si="361"/>
        <v>1.4239738200075115E-2</v>
      </c>
      <c r="Z214" s="51">
        <f t="shared" si="362"/>
        <v>228.98792050915696</v>
      </c>
    </row>
    <row r="215" spans="1:26" x14ac:dyDescent="0.2">
      <c r="A215" s="13"/>
      <c r="B215" s="46" t="s">
        <v>345</v>
      </c>
      <c r="C215" s="46" t="s">
        <v>346</v>
      </c>
      <c r="D215" s="47">
        <f t="shared" si="340"/>
        <v>274.57000000000005</v>
      </c>
      <c r="E215" s="47">
        <f t="shared" si="341"/>
        <v>4067793.56</v>
      </c>
      <c r="F215" s="48">
        <f t="shared" si="342"/>
        <v>1677359.59</v>
      </c>
      <c r="G215" s="33">
        <f t="shared" si="343"/>
        <v>0.41235120840301442</v>
      </c>
      <c r="H215" s="53">
        <f t="shared" si="344"/>
        <v>6109.041737990311</v>
      </c>
      <c r="I215" s="48">
        <f t="shared" si="345"/>
        <v>702274.1399999999</v>
      </c>
      <c r="J215" s="33">
        <f t="shared" si="346"/>
        <v>0.17264252220311788</v>
      </c>
      <c r="K215" s="53">
        <f t="shared" si="347"/>
        <v>2557.7234949193275</v>
      </c>
      <c r="L215" s="48">
        <f t="shared" si="348"/>
        <v>866850.02</v>
      </c>
      <c r="M215" s="33">
        <f t="shared" si="349"/>
        <v>0.21310078970674215</v>
      </c>
      <c r="N215" s="53">
        <f t="shared" si="350"/>
        <v>3157.1184761627269</v>
      </c>
      <c r="O215" s="48">
        <f t="shared" si="351"/>
        <v>281899.31</v>
      </c>
      <c r="P215" s="33">
        <f t="shared" si="352"/>
        <v>6.9300299005340862E-2</v>
      </c>
      <c r="Q215" s="53">
        <f t="shared" si="353"/>
        <v>1026.6937757220378</v>
      </c>
      <c r="R215" s="48">
        <f t="shared" si="354"/>
        <v>511184.29</v>
      </c>
      <c r="S215" s="33">
        <f t="shared" si="355"/>
        <v>0.1256662321870631</v>
      </c>
      <c r="T215" s="53">
        <f t="shared" si="356"/>
        <v>1861.7630840951301</v>
      </c>
      <c r="U215" s="48">
        <f t="shared" si="357"/>
        <v>6809.28</v>
      </c>
      <c r="V215" s="33">
        <f t="shared" si="358"/>
        <v>1.6739492551829497E-3</v>
      </c>
      <c r="W215" s="53">
        <f t="shared" si="359"/>
        <v>24.799796044724474</v>
      </c>
      <c r="X215" s="48">
        <f t="shared" si="360"/>
        <v>21416.93</v>
      </c>
      <c r="Y215" s="33">
        <f t="shared" si="361"/>
        <v>5.2649992395385967E-3</v>
      </c>
      <c r="Z215" s="51">
        <f t="shared" si="362"/>
        <v>78.001711767490974</v>
      </c>
    </row>
    <row r="216" spans="1:26" x14ac:dyDescent="0.2">
      <c r="A216" s="13"/>
      <c r="B216" s="46" t="s">
        <v>347</v>
      </c>
      <c r="C216" s="46" t="s">
        <v>348</v>
      </c>
      <c r="D216" s="47">
        <f t="shared" si="340"/>
        <v>93.86</v>
      </c>
      <c r="E216" s="47">
        <f t="shared" si="341"/>
        <v>2649679.4700000002</v>
      </c>
      <c r="F216" s="48">
        <f t="shared" si="342"/>
        <v>959087.44</v>
      </c>
      <c r="G216" s="33">
        <f t="shared" si="343"/>
        <v>0.36196356988039757</v>
      </c>
      <c r="H216" s="53">
        <f t="shared" si="344"/>
        <v>10218.276582143617</v>
      </c>
      <c r="I216" s="48">
        <f t="shared" si="345"/>
        <v>432644.20999999996</v>
      </c>
      <c r="J216" s="33">
        <f t="shared" si="346"/>
        <v>0.16328171573145031</v>
      </c>
      <c r="K216" s="53">
        <f t="shared" si="347"/>
        <v>4609.4631365864052</v>
      </c>
      <c r="L216" s="48">
        <f t="shared" si="348"/>
        <v>510612.98999999993</v>
      </c>
      <c r="M216" s="33">
        <f t="shared" si="349"/>
        <v>0.19270745604561743</v>
      </c>
      <c r="N216" s="53">
        <f t="shared" si="350"/>
        <v>5440.1554442787119</v>
      </c>
      <c r="O216" s="48">
        <f t="shared" si="351"/>
        <v>233266.64000000004</v>
      </c>
      <c r="P216" s="33">
        <f t="shared" si="352"/>
        <v>8.8035795514542006E-2</v>
      </c>
      <c r="Q216" s="53">
        <f t="shared" si="353"/>
        <v>2485.2614532282128</v>
      </c>
      <c r="R216" s="48">
        <f t="shared" si="354"/>
        <v>461211.02</v>
      </c>
      <c r="S216" s="33">
        <f t="shared" si="355"/>
        <v>0.17406294807424386</v>
      </c>
      <c r="T216" s="53">
        <f t="shared" si="356"/>
        <v>4913.8186660984447</v>
      </c>
      <c r="U216" s="48">
        <f t="shared" si="357"/>
        <v>16083.810000000001</v>
      </c>
      <c r="V216" s="33">
        <f t="shared" si="358"/>
        <v>6.0700964709516358E-3</v>
      </c>
      <c r="W216" s="53">
        <f t="shared" si="359"/>
        <v>171.35957809503518</v>
      </c>
      <c r="X216" s="48">
        <f t="shared" si="360"/>
        <v>36773.360000000001</v>
      </c>
      <c r="Y216" s="33">
        <f t="shared" si="361"/>
        <v>1.387841828279705E-2</v>
      </c>
      <c r="Z216" s="51">
        <f t="shared" si="362"/>
        <v>391.78947368421052</v>
      </c>
    </row>
    <row r="217" spans="1:26" x14ac:dyDescent="0.2">
      <c r="A217" s="13"/>
      <c r="B217" s="46" t="s">
        <v>349</v>
      </c>
      <c r="C217" s="46" t="s">
        <v>350</v>
      </c>
      <c r="D217" s="47">
        <f t="shared" si="340"/>
        <v>602.3599999999999</v>
      </c>
      <c r="E217" s="47">
        <f t="shared" si="341"/>
        <v>7403821.3799999999</v>
      </c>
      <c r="F217" s="48">
        <f t="shared" si="342"/>
        <v>2804130.61</v>
      </c>
      <c r="G217" s="33">
        <f t="shared" si="343"/>
        <v>0.37874098605009837</v>
      </c>
      <c r="H217" s="53">
        <f t="shared" si="344"/>
        <v>4655.2404044093237</v>
      </c>
      <c r="I217" s="48">
        <f t="shared" si="345"/>
        <v>1191001.9600000002</v>
      </c>
      <c r="J217" s="33">
        <f t="shared" si="346"/>
        <v>0.16086314065021382</v>
      </c>
      <c r="K217" s="53">
        <f t="shared" si="347"/>
        <v>1977.2261770369885</v>
      </c>
      <c r="L217" s="48">
        <f t="shared" si="348"/>
        <v>1567503.1300000006</v>
      </c>
      <c r="M217" s="33">
        <f t="shared" si="349"/>
        <v>0.21171541688381476</v>
      </c>
      <c r="N217" s="53">
        <f t="shared" si="350"/>
        <v>2602.2696228169216</v>
      </c>
      <c r="O217" s="48">
        <f t="shared" si="351"/>
        <v>735469.77</v>
      </c>
      <c r="P217" s="33">
        <f t="shared" si="352"/>
        <v>9.9336509114972743E-2</v>
      </c>
      <c r="Q217" s="53">
        <f t="shared" si="353"/>
        <v>1220.980426987184</v>
      </c>
      <c r="R217" s="48">
        <f t="shared" si="354"/>
        <v>920777.00999999989</v>
      </c>
      <c r="S217" s="33">
        <f t="shared" si="355"/>
        <v>0.12436510320026115</v>
      </c>
      <c r="T217" s="53">
        <f t="shared" si="356"/>
        <v>1528.6157945414702</v>
      </c>
      <c r="U217" s="48">
        <f t="shared" si="357"/>
        <v>46281.049999999996</v>
      </c>
      <c r="V217" s="33">
        <f t="shared" si="358"/>
        <v>6.2509679292127923E-3</v>
      </c>
      <c r="W217" s="53">
        <f t="shared" si="359"/>
        <v>76.832874028819987</v>
      </c>
      <c r="X217" s="48">
        <f t="shared" si="360"/>
        <v>138657.85</v>
      </c>
      <c r="Y217" s="33">
        <f t="shared" si="361"/>
        <v>1.8727876171426492E-2</v>
      </c>
      <c r="Z217" s="51">
        <f t="shared" si="362"/>
        <v>230.19099873829609</v>
      </c>
    </row>
    <row r="218" spans="1:26" s="61" customFormat="1" x14ac:dyDescent="0.2">
      <c r="A218" s="54"/>
      <c r="B218" s="22"/>
      <c r="C218" s="22" t="s">
        <v>35</v>
      </c>
      <c r="D218" s="55">
        <f>SUM(D210:D217)</f>
        <v>1972.56</v>
      </c>
      <c r="E218" s="56">
        <f>SUM(E210:E217)</f>
        <v>31026412.529999994</v>
      </c>
      <c r="F218" s="63">
        <f>SUM(F210:F217)</f>
        <v>11824665.460000001</v>
      </c>
      <c r="G218" s="58">
        <f>F218/E218</f>
        <v>0.38111610385398315</v>
      </c>
      <c r="H218" s="59">
        <f>F218/D218</f>
        <v>5994.5783448919174</v>
      </c>
      <c r="I218" s="63">
        <f>SUM(I210:I217)</f>
        <v>5174762.58</v>
      </c>
      <c r="J218" s="58">
        <f>I218/E218</f>
        <v>0.16678572087560653</v>
      </c>
      <c r="K218" s="59">
        <f>I218/D218</f>
        <v>2623.3739810195889</v>
      </c>
      <c r="L218" s="63">
        <f>SUM(L210:L217)</f>
        <v>6642201.8400000017</v>
      </c>
      <c r="M218" s="58">
        <f>L218/E218</f>
        <v>0.21408217381166894</v>
      </c>
      <c r="N218" s="59">
        <f>L218/D218</f>
        <v>3367.3002798393973</v>
      </c>
      <c r="O218" s="63">
        <f>SUM(O210:O217)</f>
        <v>2507621.38</v>
      </c>
      <c r="P218" s="58">
        <f>O218/E218</f>
        <v>8.0822150404122162E-2</v>
      </c>
      <c r="Q218" s="59">
        <f>O218/D218</f>
        <v>1271.2522711603197</v>
      </c>
      <c r="R218" s="63">
        <f>SUM(R210:R217)</f>
        <v>4386773.6500000004</v>
      </c>
      <c r="S218" s="58">
        <f>R218/E218</f>
        <v>0.14138836211754582</v>
      </c>
      <c r="T218" s="59">
        <f>R218/D218</f>
        <v>2223.8987153749445</v>
      </c>
      <c r="U218" s="63">
        <f>SUM(U210:U217)</f>
        <v>143757.25</v>
      </c>
      <c r="V218" s="58">
        <f>U218/E218</f>
        <v>4.6333829236944023E-3</v>
      </c>
      <c r="W218" s="59">
        <f>U218/D218</f>
        <v>72.878518270673638</v>
      </c>
      <c r="X218" s="63">
        <f>SUM(X210:X217)</f>
        <v>346630.37</v>
      </c>
      <c r="Y218" s="58">
        <f>X218/E218</f>
        <v>1.1172106013379307E-2</v>
      </c>
      <c r="Z218" s="60">
        <f>X218/D218</f>
        <v>175.72614774709007</v>
      </c>
    </row>
    <row r="219" spans="1:26" x14ac:dyDescent="0.2">
      <c r="A219" s="31"/>
      <c r="B219" s="32"/>
      <c r="C219" s="32"/>
      <c r="D219" s="27" t="s">
        <v>17</v>
      </c>
      <c r="E219" s="27" t="s">
        <v>17</v>
      </c>
      <c r="Z219" s="42"/>
    </row>
    <row r="220" spans="1:26" x14ac:dyDescent="0.2">
      <c r="A220" s="54" t="s">
        <v>351</v>
      </c>
      <c r="B220" s="46"/>
      <c r="C220" s="22"/>
      <c r="D220" s="47"/>
      <c r="E220" s="62"/>
      <c r="M220" s="33"/>
      <c r="Y220" s="33"/>
      <c r="Z220" s="42"/>
    </row>
    <row r="221" spans="1:26" x14ac:dyDescent="0.2">
      <c r="A221" s="13"/>
      <c r="B221" s="46" t="s">
        <v>352</v>
      </c>
      <c r="C221" s="46" t="s">
        <v>353</v>
      </c>
      <c r="D221" s="47">
        <f t="shared" ref="D221:D227" si="363">VLOOKUP($B221,enroll1516,3,FALSE)</f>
        <v>191.7</v>
      </c>
      <c r="E221" s="47">
        <f t="shared" ref="E221:E227" si="364">VLOOKUP($B221,enroll1516,4,FALSE)</f>
        <v>2213899.87</v>
      </c>
      <c r="F221" s="48">
        <f t="shared" ref="F221:F227" si="365">VLOOKUP($B221,object1516,4,FALSE)</f>
        <v>758026.8</v>
      </c>
      <c r="G221" s="33">
        <f t="shared" ref="G221:G227" si="366">F221/E221</f>
        <v>0.34239434685905645</v>
      </c>
      <c r="H221" s="53">
        <f t="shared" ref="H221:H227" si="367">F221/D221</f>
        <v>3954.2347417840379</v>
      </c>
      <c r="I221" s="48">
        <f t="shared" ref="I221:I227" si="368">VLOOKUP($B221,object1516,5,FALSE)</f>
        <v>293018.29000000004</v>
      </c>
      <c r="J221" s="33">
        <f t="shared" ref="J221:J227" si="369">I221/E221</f>
        <v>0.1323539036117293</v>
      </c>
      <c r="K221" s="53">
        <f t="shared" ref="K221:K227" si="370">I221/D221</f>
        <v>1528.5252477829945</v>
      </c>
      <c r="L221" s="48">
        <f t="shared" ref="L221:L227" si="371">VLOOKUP($B221,object1516,6,FALSE)</f>
        <v>431356.53999999992</v>
      </c>
      <c r="M221" s="33">
        <f t="shared" ref="M221:M227" si="372">L221/E221</f>
        <v>0.19484013068757255</v>
      </c>
      <c r="N221" s="53">
        <f t="shared" ref="N221:N227" si="373">L221/D221</f>
        <v>2250.1645279081895</v>
      </c>
      <c r="O221" s="48">
        <f t="shared" ref="O221:O227" si="374">VLOOKUP($B221,object1516,7,FALSE)</f>
        <v>82616.289999999994</v>
      </c>
      <c r="P221" s="33">
        <f t="shared" ref="P221:P227" si="375">O221/E221</f>
        <v>3.7317085166999893E-2</v>
      </c>
      <c r="Q221" s="53">
        <f t="shared" ref="Q221:Q227" si="376">O221/D221</f>
        <v>430.96656233698485</v>
      </c>
      <c r="R221" s="48">
        <f t="shared" ref="R221:R227" si="377">VLOOKUP($B221,object1516,8,FALSE)</f>
        <v>640096.9600000002</v>
      </c>
      <c r="S221" s="33">
        <f t="shared" ref="S221:S227" si="378">R221/E221</f>
        <v>0.28912642738445082</v>
      </c>
      <c r="T221" s="53">
        <f t="shared" ref="T221:T227" si="379">R221/D221</f>
        <v>3339.0556077203978</v>
      </c>
      <c r="U221" s="48">
        <f t="shared" ref="U221:U227" si="380">VLOOKUP($B221,object1516,9,FALSE)</f>
        <v>3413.6000000000004</v>
      </c>
      <c r="V221" s="33">
        <f t="shared" ref="V221:V227" si="381">U221/E221</f>
        <v>1.5418944850473298E-3</v>
      </c>
      <c r="W221" s="53">
        <f t="shared" ref="W221:W227" si="382">U221/D221</f>
        <v>17.806990088680234</v>
      </c>
      <c r="X221" s="48">
        <f t="shared" ref="X221:X227" si="383">VLOOKUP($B221,object1516,10,FALSE)</f>
        <v>5371.39</v>
      </c>
      <c r="Y221" s="33">
        <f t="shared" ref="Y221:Y226" si="384">X221/E221</f>
        <v>2.4262118051436537E-3</v>
      </c>
      <c r="Z221" s="51">
        <f t="shared" ref="Z221:Z226" si="385">X221/D221</f>
        <v>28.019770474700056</v>
      </c>
    </row>
    <row r="222" spans="1:26" x14ac:dyDescent="0.2">
      <c r="A222" s="13"/>
      <c r="B222" s="46" t="s">
        <v>354</v>
      </c>
      <c r="C222" s="46" t="s">
        <v>355</v>
      </c>
      <c r="D222" s="47">
        <f t="shared" si="363"/>
        <v>222.39000000000001</v>
      </c>
      <c r="E222" s="47">
        <f t="shared" si="364"/>
        <v>2306578.85</v>
      </c>
      <c r="F222" s="48">
        <f t="shared" si="365"/>
        <v>843596.51</v>
      </c>
      <c r="G222" s="33">
        <f t="shared" si="366"/>
        <v>0.36573495417249663</v>
      </c>
      <c r="H222" s="53">
        <f t="shared" si="367"/>
        <v>3793.3203381447006</v>
      </c>
      <c r="I222" s="48">
        <f t="shared" si="368"/>
        <v>400936.20999999996</v>
      </c>
      <c r="J222" s="33">
        <f t="shared" si="369"/>
        <v>0.17382289358978556</v>
      </c>
      <c r="K222" s="53">
        <f t="shared" si="370"/>
        <v>1802.8517918971174</v>
      </c>
      <c r="L222" s="48">
        <f t="shared" si="371"/>
        <v>504020.79999999993</v>
      </c>
      <c r="M222" s="33">
        <f t="shared" si="372"/>
        <v>0.21851444618942895</v>
      </c>
      <c r="N222" s="53">
        <f t="shared" si="373"/>
        <v>2266.3824812266735</v>
      </c>
      <c r="O222" s="48">
        <f t="shared" si="374"/>
        <v>158241.49000000002</v>
      </c>
      <c r="P222" s="33">
        <f t="shared" si="375"/>
        <v>6.8604413848674634E-2</v>
      </c>
      <c r="Q222" s="53">
        <f t="shared" si="376"/>
        <v>711.54948513872034</v>
      </c>
      <c r="R222" s="48">
        <f t="shared" si="377"/>
        <v>394771.39000000013</v>
      </c>
      <c r="S222" s="33">
        <f t="shared" si="378"/>
        <v>0.17115018201090335</v>
      </c>
      <c r="T222" s="53">
        <f t="shared" si="379"/>
        <v>1775.1310310715414</v>
      </c>
      <c r="U222" s="48">
        <f t="shared" si="380"/>
        <v>5012.4500000000007</v>
      </c>
      <c r="V222" s="33">
        <f t="shared" si="381"/>
        <v>2.1731101887108696E-3</v>
      </c>
      <c r="W222" s="53">
        <f t="shared" si="382"/>
        <v>22.539008048923066</v>
      </c>
      <c r="X222" s="48">
        <f t="shared" si="383"/>
        <v>0</v>
      </c>
      <c r="Y222" s="33"/>
      <c r="Z222" s="51"/>
    </row>
    <row r="223" spans="1:26" x14ac:dyDescent="0.2">
      <c r="A223" s="13"/>
      <c r="B223" s="46" t="s">
        <v>356</v>
      </c>
      <c r="C223" s="46" t="s">
        <v>357</v>
      </c>
      <c r="D223" s="47">
        <f t="shared" si="363"/>
        <v>4379.58</v>
      </c>
      <c r="E223" s="47">
        <f t="shared" si="364"/>
        <v>51198668.009999998</v>
      </c>
      <c r="F223" s="48">
        <f t="shared" si="365"/>
        <v>20657872.570000004</v>
      </c>
      <c r="G223" s="33">
        <f t="shared" si="366"/>
        <v>0.40348457045728531</v>
      </c>
      <c r="H223" s="53">
        <f t="shared" si="367"/>
        <v>4716.8615643509202</v>
      </c>
      <c r="I223" s="48">
        <f t="shared" si="368"/>
        <v>8922553.6399999987</v>
      </c>
      <c r="J223" s="33">
        <f t="shared" si="369"/>
        <v>0.17427315957237927</v>
      </c>
      <c r="K223" s="53">
        <f t="shared" si="370"/>
        <v>2037.3080615036142</v>
      </c>
      <c r="L223" s="48">
        <f t="shared" si="371"/>
        <v>11788609.429999998</v>
      </c>
      <c r="M223" s="33">
        <f t="shared" si="372"/>
        <v>0.23025226804137708</v>
      </c>
      <c r="N223" s="53">
        <f t="shared" si="373"/>
        <v>2691.7214504587191</v>
      </c>
      <c r="O223" s="48">
        <f t="shared" si="374"/>
        <v>3473801.040000001</v>
      </c>
      <c r="P223" s="33">
        <f t="shared" si="375"/>
        <v>6.7849441694879775E-2</v>
      </c>
      <c r="Q223" s="53">
        <f t="shared" si="376"/>
        <v>793.18131875659333</v>
      </c>
      <c r="R223" s="48">
        <f t="shared" si="377"/>
        <v>5638080.9500000002</v>
      </c>
      <c r="S223" s="33">
        <f t="shared" si="378"/>
        <v>0.11012163341629873</v>
      </c>
      <c r="T223" s="53">
        <f t="shared" si="379"/>
        <v>1287.3565387548579</v>
      </c>
      <c r="U223" s="48">
        <f t="shared" si="380"/>
        <v>133415.49</v>
      </c>
      <c r="V223" s="33">
        <f t="shared" si="381"/>
        <v>2.605839081085891E-3</v>
      </c>
      <c r="W223" s="53">
        <f t="shared" si="382"/>
        <v>30.463078651377529</v>
      </c>
      <c r="X223" s="48">
        <f t="shared" si="383"/>
        <v>584334.89</v>
      </c>
      <c r="Y223" s="33">
        <f t="shared" si="384"/>
        <v>1.1413087736694033E-2</v>
      </c>
      <c r="Z223" s="51">
        <f t="shared" si="385"/>
        <v>133.42258618406331</v>
      </c>
    </row>
    <row r="224" spans="1:26" x14ac:dyDescent="0.2">
      <c r="A224" s="13"/>
      <c r="B224" s="46" t="s">
        <v>358</v>
      </c>
      <c r="C224" s="46" t="s">
        <v>359</v>
      </c>
      <c r="D224" s="47">
        <f t="shared" si="363"/>
        <v>157.53</v>
      </c>
      <c r="E224" s="47">
        <f t="shared" si="364"/>
        <v>2944403.63</v>
      </c>
      <c r="F224" s="48">
        <f t="shared" si="365"/>
        <v>1124267.8700000001</v>
      </c>
      <c r="G224" s="33">
        <f t="shared" si="366"/>
        <v>0.38183211654307059</v>
      </c>
      <c r="H224" s="53">
        <f t="shared" si="367"/>
        <v>7136.849298546309</v>
      </c>
      <c r="I224" s="48">
        <f t="shared" si="368"/>
        <v>528290.37</v>
      </c>
      <c r="J224" s="33">
        <f t="shared" si="369"/>
        <v>0.17942185800117358</v>
      </c>
      <c r="K224" s="53">
        <f t="shared" si="370"/>
        <v>3353.5857931822511</v>
      </c>
      <c r="L224" s="48">
        <f t="shared" si="371"/>
        <v>590328.75999999989</v>
      </c>
      <c r="M224" s="33">
        <f t="shared" si="372"/>
        <v>0.20049179194905417</v>
      </c>
      <c r="N224" s="53">
        <f t="shared" si="373"/>
        <v>3747.4053196216587</v>
      </c>
      <c r="O224" s="48">
        <f t="shared" si="374"/>
        <v>193860.41</v>
      </c>
      <c r="P224" s="33">
        <f t="shared" si="375"/>
        <v>6.5840297174202311E-2</v>
      </c>
      <c r="Q224" s="53">
        <f t="shared" si="376"/>
        <v>1230.62534120485</v>
      </c>
      <c r="R224" s="48">
        <f t="shared" si="377"/>
        <v>473309.92</v>
      </c>
      <c r="S224" s="33">
        <f t="shared" si="378"/>
        <v>0.16074899350670885</v>
      </c>
      <c r="T224" s="53">
        <f t="shared" si="379"/>
        <v>3004.5700501491779</v>
      </c>
      <c r="U224" s="48">
        <f t="shared" si="380"/>
        <v>18462.099999999999</v>
      </c>
      <c r="V224" s="33">
        <f t="shared" si="381"/>
        <v>6.270234084720239E-3</v>
      </c>
      <c r="W224" s="53">
        <f t="shared" si="382"/>
        <v>117.19735923316193</v>
      </c>
      <c r="X224" s="48">
        <f t="shared" si="383"/>
        <v>15884.2</v>
      </c>
      <c r="Y224" s="33">
        <f t="shared" si="384"/>
        <v>5.3947087410702596E-3</v>
      </c>
      <c r="Z224" s="51">
        <f t="shared" si="385"/>
        <v>100.83285723354282</v>
      </c>
    </row>
    <row r="225" spans="1:27" x14ac:dyDescent="0.2">
      <c r="A225" s="13"/>
      <c r="B225" s="46" t="s">
        <v>360</v>
      </c>
      <c r="C225" s="46" t="s">
        <v>361</v>
      </c>
      <c r="D225" s="47">
        <f t="shared" si="363"/>
        <v>701.15</v>
      </c>
      <c r="E225" s="47">
        <f t="shared" si="364"/>
        <v>8965868.8800000008</v>
      </c>
      <c r="F225" s="48">
        <f t="shared" si="365"/>
        <v>3343519.1099999989</v>
      </c>
      <c r="G225" s="33">
        <f t="shared" si="366"/>
        <v>0.3729163514155695</v>
      </c>
      <c r="H225" s="53">
        <f t="shared" si="367"/>
        <v>4768.6217071953206</v>
      </c>
      <c r="I225" s="48">
        <f t="shared" si="368"/>
        <v>1526560.4300000002</v>
      </c>
      <c r="J225" s="33">
        <f t="shared" si="369"/>
        <v>0.1702635238627313</v>
      </c>
      <c r="K225" s="53">
        <f t="shared" si="370"/>
        <v>2177.2237467018472</v>
      </c>
      <c r="L225" s="48">
        <f t="shared" si="371"/>
        <v>1947514.2499999998</v>
      </c>
      <c r="M225" s="33">
        <f t="shared" si="372"/>
        <v>0.21721422386003034</v>
      </c>
      <c r="N225" s="53">
        <f t="shared" si="373"/>
        <v>2777.6000142622834</v>
      </c>
      <c r="O225" s="48">
        <f t="shared" si="374"/>
        <v>736492.80999999994</v>
      </c>
      <c r="P225" s="33">
        <f t="shared" si="375"/>
        <v>8.2144053170672721E-2</v>
      </c>
      <c r="Q225" s="53">
        <f t="shared" si="376"/>
        <v>1050.4069172074448</v>
      </c>
      <c r="R225" s="48">
        <f t="shared" si="377"/>
        <v>1394417.3899999997</v>
      </c>
      <c r="S225" s="33">
        <f t="shared" si="378"/>
        <v>0.15552507053839487</v>
      </c>
      <c r="T225" s="53">
        <f t="shared" si="379"/>
        <v>1988.7575982314765</v>
      </c>
      <c r="U225" s="48">
        <f t="shared" si="380"/>
        <v>17364.890000000003</v>
      </c>
      <c r="V225" s="33">
        <f t="shared" si="381"/>
        <v>1.9367771526009648E-3</v>
      </c>
      <c r="W225" s="53">
        <f t="shared" si="382"/>
        <v>24.766298224345721</v>
      </c>
      <c r="X225" s="48">
        <f t="shared" si="383"/>
        <v>0</v>
      </c>
      <c r="Y225" s="33"/>
      <c r="Z225" s="51"/>
    </row>
    <row r="226" spans="1:27" x14ac:dyDescent="0.2">
      <c r="A226" s="13"/>
      <c r="B226" s="46" t="s">
        <v>362</v>
      </c>
      <c r="C226" s="46" t="s">
        <v>363</v>
      </c>
      <c r="D226" s="47">
        <f t="shared" si="363"/>
        <v>2166.36</v>
      </c>
      <c r="E226" s="47">
        <f t="shared" si="364"/>
        <v>24453734.32</v>
      </c>
      <c r="F226" s="48">
        <f t="shared" si="365"/>
        <v>9207946.3499999978</v>
      </c>
      <c r="G226" s="33">
        <f t="shared" si="366"/>
        <v>0.37654561178695251</v>
      </c>
      <c r="H226" s="53">
        <f t="shared" si="367"/>
        <v>4250.4229906386736</v>
      </c>
      <c r="I226" s="48">
        <f t="shared" si="368"/>
        <v>4243351.1600000011</v>
      </c>
      <c r="J226" s="33">
        <f t="shared" si="369"/>
        <v>0.17352569159670175</v>
      </c>
      <c r="K226" s="53">
        <f t="shared" si="370"/>
        <v>1958.7470041913627</v>
      </c>
      <c r="L226" s="48">
        <f t="shared" si="371"/>
        <v>5383093.7400000002</v>
      </c>
      <c r="M226" s="33">
        <f t="shared" si="372"/>
        <v>0.22013381144806682</v>
      </c>
      <c r="N226" s="53">
        <f t="shared" si="373"/>
        <v>2484.856505843904</v>
      </c>
      <c r="O226" s="48">
        <f t="shared" si="374"/>
        <v>1816982.8400000003</v>
      </c>
      <c r="P226" s="33">
        <f t="shared" si="375"/>
        <v>7.4302878089010024E-2</v>
      </c>
      <c r="Q226" s="53">
        <f t="shared" si="376"/>
        <v>838.7261766280767</v>
      </c>
      <c r="R226" s="48">
        <f t="shared" si="377"/>
        <v>3607895.4399999995</v>
      </c>
      <c r="S226" s="33">
        <f t="shared" si="378"/>
        <v>0.14753965152263906</v>
      </c>
      <c r="T226" s="53">
        <f t="shared" si="379"/>
        <v>1665.4182315035355</v>
      </c>
      <c r="U226" s="48">
        <f t="shared" si="380"/>
        <v>74480.569999999992</v>
      </c>
      <c r="V226" s="33">
        <f t="shared" si="381"/>
        <v>3.0457748916935148E-3</v>
      </c>
      <c r="W226" s="53">
        <f t="shared" si="382"/>
        <v>34.38051385734596</v>
      </c>
      <c r="X226" s="48">
        <f t="shared" si="383"/>
        <v>119984.22</v>
      </c>
      <c r="Y226" s="33">
        <f t="shared" si="384"/>
        <v>4.90658066493625E-3</v>
      </c>
      <c r="Z226" s="51">
        <f t="shared" si="385"/>
        <v>55.385171439649916</v>
      </c>
    </row>
    <row r="227" spans="1:27" x14ac:dyDescent="0.2">
      <c r="A227" s="13"/>
      <c r="B227" s="46" t="s">
        <v>364</v>
      </c>
      <c r="C227" s="46" t="s">
        <v>365</v>
      </c>
      <c r="D227" s="47">
        <f t="shared" si="363"/>
        <v>313.79000000000002</v>
      </c>
      <c r="E227" s="47">
        <f t="shared" si="364"/>
        <v>5347959.47</v>
      </c>
      <c r="F227" s="48">
        <f t="shared" si="365"/>
        <v>1821221.1300000001</v>
      </c>
      <c r="G227" s="33">
        <f t="shared" si="366"/>
        <v>0.34054505091453136</v>
      </c>
      <c r="H227" s="53">
        <f t="shared" si="367"/>
        <v>5803.9489148793782</v>
      </c>
      <c r="I227" s="48">
        <f t="shared" si="368"/>
        <v>888335.75999999989</v>
      </c>
      <c r="J227" s="33">
        <f t="shared" si="369"/>
        <v>0.16610742190235783</v>
      </c>
      <c r="K227" s="53">
        <f t="shared" si="370"/>
        <v>2830.9881130692497</v>
      </c>
      <c r="L227" s="48">
        <f t="shared" si="371"/>
        <v>1136095.1600000001</v>
      </c>
      <c r="M227" s="33">
        <f t="shared" si="372"/>
        <v>0.21243525991044959</v>
      </c>
      <c r="N227" s="53">
        <f t="shared" si="373"/>
        <v>3620.5588450874793</v>
      </c>
      <c r="O227" s="48">
        <f t="shared" si="374"/>
        <v>365087.7300000001</v>
      </c>
      <c r="P227" s="33">
        <f t="shared" si="375"/>
        <v>6.8266734639258614E-2</v>
      </c>
      <c r="Q227" s="53">
        <f t="shared" si="376"/>
        <v>1163.4778992319707</v>
      </c>
      <c r="R227" s="48">
        <f t="shared" si="377"/>
        <v>1100181.0600000003</v>
      </c>
      <c r="S227" s="33">
        <f t="shared" si="378"/>
        <v>0.20571978268937785</v>
      </c>
      <c r="T227" s="53">
        <f t="shared" si="379"/>
        <v>3506.1061856655733</v>
      </c>
      <c r="U227" s="48">
        <f t="shared" si="380"/>
        <v>37038.630000000005</v>
      </c>
      <c r="V227" s="33">
        <f t="shared" si="381"/>
        <v>6.9257499440249139E-3</v>
      </c>
      <c r="W227" s="53">
        <f t="shared" si="382"/>
        <v>118.03636189808471</v>
      </c>
      <c r="X227" s="48">
        <f t="shared" si="383"/>
        <v>0</v>
      </c>
      <c r="Y227" s="33"/>
      <c r="Z227" s="51"/>
    </row>
    <row r="228" spans="1:27" s="61" customFormat="1" x14ac:dyDescent="0.2">
      <c r="A228" s="54"/>
      <c r="B228" s="22"/>
      <c r="C228" s="22" t="s">
        <v>35</v>
      </c>
      <c r="D228" s="55">
        <f>SUM(D221:D227)</f>
        <v>8132.4999999999991</v>
      </c>
      <c r="E228" s="56">
        <f>SUM(E221:E227)</f>
        <v>97431113.030000001</v>
      </c>
      <c r="F228" s="63">
        <f>SUM(F221:F227)</f>
        <v>37756450.340000004</v>
      </c>
      <c r="G228" s="58">
        <f>F228/E228</f>
        <v>0.38751943979511372</v>
      </c>
      <c r="H228" s="59">
        <f>F228/D228</f>
        <v>4642.6621998155561</v>
      </c>
      <c r="I228" s="63">
        <f>SUM(I221:I227)</f>
        <v>16803045.859999999</v>
      </c>
      <c r="J228" s="58">
        <f>I228/E228</f>
        <v>0.17246078113493557</v>
      </c>
      <c r="K228" s="59">
        <f>I228/D228</f>
        <v>2066.1599581924379</v>
      </c>
      <c r="L228" s="63">
        <f>SUM(L221:L227)</f>
        <v>21781018.679999996</v>
      </c>
      <c r="M228" s="58">
        <f>L228/E228</f>
        <v>0.22355301096984703</v>
      </c>
      <c r="N228" s="59">
        <f>L228/D228</f>
        <v>2678.2685127574546</v>
      </c>
      <c r="O228" s="63">
        <f>SUM(O221:O227)</f>
        <v>6827082.6100000013</v>
      </c>
      <c r="P228" s="58">
        <f>O228/E228</f>
        <v>7.007086748457729E-2</v>
      </c>
      <c r="Q228" s="59">
        <f>O228/D228</f>
        <v>839.48141530894588</v>
      </c>
      <c r="R228" s="63">
        <f>SUM(R221:R227)</f>
        <v>13248753.109999999</v>
      </c>
      <c r="S228" s="58">
        <f>R228/E228</f>
        <v>0.13598072215310295</v>
      </c>
      <c r="T228" s="59">
        <f>R228/D228</f>
        <v>1629.1119717184138</v>
      </c>
      <c r="U228" s="63">
        <f>SUM(U221:U227)</f>
        <v>289187.73</v>
      </c>
      <c r="V228" s="58">
        <f>U228/E228</f>
        <v>2.9681250783921173E-3</v>
      </c>
      <c r="W228" s="59">
        <f>U228/D228</f>
        <v>35.559511835229024</v>
      </c>
      <c r="X228" s="63">
        <f>SUM(X221:X227)</f>
        <v>725574.7</v>
      </c>
      <c r="Y228" s="58">
        <f>X228/E228</f>
        <v>7.4470533840313245E-3</v>
      </c>
      <c r="Z228" s="60">
        <f>X228/D228</f>
        <v>89.219145404242241</v>
      </c>
      <c r="AA228" s="63"/>
    </row>
    <row r="229" spans="1:27" x14ac:dyDescent="0.2">
      <c r="A229" s="31"/>
      <c r="B229" s="32"/>
      <c r="C229" s="32"/>
      <c r="D229" s="27" t="s">
        <v>17</v>
      </c>
      <c r="E229" s="27" t="s">
        <v>17</v>
      </c>
      <c r="Z229" s="42"/>
    </row>
    <row r="230" spans="1:27" x14ac:dyDescent="0.2">
      <c r="A230" s="54" t="s">
        <v>366</v>
      </c>
      <c r="B230" s="46"/>
      <c r="C230" s="22"/>
      <c r="D230" s="47"/>
      <c r="E230" s="62"/>
      <c r="M230" s="33"/>
      <c r="Z230" s="42"/>
    </row>
    <row r="231" spans="1:27" x14ac:dyDescent="0.2">
      <c r="A231" s="13"/>
      <c r="B231" s="46" t="s">
        <v>367</v>
      </c>
      <c r="C231" s="46" t="s">
        <v>368</v>
      </c>
      <c r="D231" s="47">
        <f t="shared" ref="D231:D238" si="386">VLOOKUP($B231,enroll1516,3,FALSE)</f>
        <v>120.43</v>
      </c>
      <c r="E231" s="47">
        <f t="shared" ref="E231:E238" si="387">VLOOKUP($B231,enroll1516,4,FALSE)</f>
        <v>3400750.15</v>
      </c>
      <c r="F231" s="48">
        <f t="shared" ref="F231:F238" si="388">VLOOKUP($B231,object1516,4,FALSE)</f>
        <v>657173.27000000014</v>
      </c>
      <c r="G231" s="33">
        <f t="shared" ref="G231:G238" si="389">F231/E231</f>
        <v>0.19324362008776216</v>
      </c>
      <c r="H231" s="53">
        <f t="shared" ref="H231:H238" si="390">F231/D231</f>
        <v>5456.890060616126</v>
      </c>
      <c r="I231" s="48">
        <f t="shared" ref="I231:I238" si="391">VLOOKUP($B231,object1516,5,FALSE)</f>
        <v>625991.43000000005</v>
      </c>
      <c r="J231" s="33">
        <f t="shared" ref="J231:J238" si="392">I231/E231</f>
        <v>0.18407451367751909</v>
      </c>
      <c r="K231" s="53">
        <f t="shared" ref="K231:K238" si="393">I231/D231</f>
        <v>5197.9691937224943</v>
      </c>
      <c r="L231" s="48">
        <f t="shared" ref="L231:L238" si="394">VLOOKUP($B231,object1516,6,FALSE)</f>
        <v>542902.14000000013</v>
      </c>
      <c r="M231" s="33">
        <f t="shared" ref="M231:M238" si="395">L231/E231</f>
        <v>0.15964187783686495</v>
      </c>
      <c r="N231" s="53">
        <f t="shared" ref="N231:N238" si="396">L231/D231</f>
        <v>4508.0307232417181</v>
      </c>
      <c r="O231" s="48">
        <f t="shared" ref="O231:O238" si="397">VLOOKUP($B231,object1516,7,FALSE)</f>
        <v>259640.96000000002</v>
      </c>
      <c r="P231" s="33">
        <f t="shared" ref="P231:P238" si="398">O231/E231</f>
        <v>7.6348143364780865E-2</v>
      </c>
      <c r="Q231" s="53">
        <f t="shared" ref="Q231:Q238" si="399">O231/D231</f>
        <v>2155.949182097484</v>
      </c>
      <c r="R231" s="48">
        <f t="shared" ref="R231:R238" si="400">VLOOKUP($B231,object1516,8,FALSE)</f>
        <v>1178855.7399999995</v>
      </c>
      <c r="S231" s="33">
        <f t="shared" ref="S231:S238" si="401">R231/E231</f>
        <v>0.34664579519315747</v>
      </c>
      <c r="T231" s="53">
        <f t="shared" ref="T231:T238" si="402">R231/D231</f>
        <v>9788.7215810014077</v>
      </c>
      <c r="U231" s="48">
        <f t="shared" ref="U231:U238" si="403">VLOOKUP($B231,object1516,9,FALSE)</f>
        <v>40470.800000000003</v>
      </c>
      <c r="V231" s="33">
        <f t="shared" ref="V231:V238" si="404">U231/E231</f>
        <v>1.1900550824058628E-2</v>
      </c>
      <c r="W231" s="53">
        <f t="shared" ref="W231:W238" si="405">U231/D231</f>
        <v>336.05247861828451</v>
      </c>
      <c r="X231" s="48">
        <f t="shared" ref="X231:X238" si="406">VLOOKUP($B231,object1516,10,FALSE)</f>
        <v>95715.81</v>
      </c>
      <c r="Y231" s="33">
        <f t="shared" ref="Y231:Y238" si="407">X231/E231</f>
        <v>2.8145499015856841E-2</v>
      </c>
      <c r="Z231" s="51">
        <f t="shared" ref="Z231:Z238" si="408">X231/D231</f>
        <v>794.78377480694178</v>
      </c>
    </row>
    <row r="232" spans="1:27" x14ac:dyDescent="0.2">
      <c r="A232" s="13"/>
      <c r="B232" s="46" t="s">
        <v>369</v>
      </c>
      <c r="C232" s="46" t="s">
        <v>370</v>
      </c>
      <c r="D232" s="47">
        <f t="shared" si="386"/>
        <v>5327.78</v>
      </c>
      <c r="E232" s="47">
        <f t="shared" si="387"/>
        <v>48325305.729999997</v>
      </c>
      <c r="F232" s="48">
        <f t="shared" si="388"/>
        <v>15359173.960000003</v>
      </c>
      <c r="G232" s="33">
        <f t="shared" si="389"/>
        <v>0.31782880062495167</v>
      </c>
      <c r="H232" s="53">
        <f t="shared" si="390"/>
        <v>2882.8468818156912</v>
      </c>
      <c r="I232" s="48">
        <f t="shared" si="391"/>
        <v>4175256.15</v>
      </c>
      <c r="J232" s="33">
        <f t="shared" si="392"/>
        <v>8.6398959860238017E-2</v>
      </c>
      <c r="K232" s="53">
        <f t="shared" si="393"/>
        <v>783.67653131322993</v>
      </c>
      <c r="L232" s="48">
        <f t="shared" si="394"/>
        <v>7767045.0999999996</v>
      </c>
      <c r="M232" s="33">
        <f t="shared" si="395"/>
        <v>0.16072417924049004</v>
      </c>
      <c r="N232" s="53">
        <f t="shared" si="396"/>
        <v>1457.8389310369423</v>
      </c>
      <c r="O232" s="48">
        <f t="shared" si="397"/>
        <v>2142191.2399999998</v>
      </c>
      <c r="P232" s="33">
        <f t="shared" si="398"/>
        <v>4.4328560526211903E-2</v>
      </c>
      <c r="Q232" s="53">
        <f t="shared" si="399"/>
        <v>402.07952280311872</v>
      </c>
      <c r="R232" s="48">
        <f t="shared" si="400"/>
        <v>18217624.789999999</v>
      </c>
      <c r="S232" s="33">
        <f t="shared" si="401"/>
        <v>0.37697898678146657</v>
      </c>
      <c r="T232" s="53">
        <f t="shared" si="402"/>
        <v>3419.365061995803</v>
      </c>
      <c r="U232" s="48">
        <f t="shared" si="403"/>
        <v>171990.07</v>
      </c>
      <c r="V232" s="33">
        <f t="shared" si="404"/>
        <v>3.559006350853355E-3</v>
      </c>
      <c r="W232" s="53">
        <f t="shared" si="405"/>
        <v>32.281751498748072</v>
      </c>
      <c r="X232" s="48">
        <f t="shared" si="406"/>
        <v>492024.42</v>
      </c>
      <c r="Y232" s="33">
        <f t="shared" si="407"/>
        <v>1.0181506615788564E-2</v>
      </c>
      <c r="Z232" s="51">
        <f t="shared" si="408"/>
        <v>92.350738956938912</v>
      </c>
    </row>
    <row r="233" spans="1:27" x14ac:dyDescent="0.2">
      <c r="A233" s="13"/>
      <c r="B233" s="46" t="s">
        <v>371</v>
      </c>
      <c r="C233" s="46" t="s">
        <v>372</v>
      </c>
      <c r="D233" s="47">
        <f t="shared" si="386"/>
        <v>1162.3500000000004</v>
      </c>
      <c r="E233" s="47">
        <f t="shared" si="387"/>
        <v>12200415.029999999</v>
      </c>
      <c r="F233" s="48">
        <f t="shared" si="388"/>
        <v>4408136.7399999993</v>
      </c>
      <c r="G233" s="33">
        <f t="shared" si="389"/>
        <v>0.36131039224163175</v>
      </c>
      <c r="H233" s="53">
        <f t="shared" si="390"/>
        <v>3792.4349292381794</v>
      </c>
      <c r="I233" s="48">
        <f t="shared" si="391"/>
        <v>2402334.0300000007</v>
      </c>
      <c r="J233" s="33">
        <f t="shared" si="392"/>
        <v>0.19690592689616074</v>
      </c>
      <c r="K233" s="53">
        <f t="shared" si="393"/>
        <v>2066.7905794296039</v>
      </c>
      <c r="L233" s="48">
        <f t="shared" si="394"/>
        <v>2806409.67</v>
      </c>
      <c r="M233" s="33">
        <f t="shared" si="395"/>
        <v>0.23002575429599956</v>
      </c>
      <c r="N233" s="53">
        <f t="shared" si="396"/>
        <v>2414.427384178603</v>
      </c>
      <c r="O233" s="48">
        <f t="shared" si="397"/>
        <v>929245.04999999993</v>
      </c>
      <c r="P233" s="33">
        <f t="shared" si="398"/>
        <v>7.616503600205804E-2</v>
      </c>
      <c r="Q233" s="53">
        <f t="shared" si="399"/>
        <v>799.45373596593083</v>
      </c>
      <c r="R233" s="48">
        <f t="shared" si="400"/>
        <v>1541509.26</v>
      </c>
      <c r="S233" s="33">
        <f t="shared" si="401"/>
        <v>0.1263489197875263</v>
      </c>
      <c r="T233" s="53">
        <f t="shared" si="402"/>
        <v>1326.2005936249834</v>
      </c>
      <c r="U233" s="48">
        <f t="shared" si="403"/>
        <v>112780.28</v>
      </c>
      <c r="V233" s="33">
        <f t="shared" si="404"/>
        <v>9.2439707766236549E-3</v>
      </c>
      <c r="W233" s="53">
        <f t="shared" si="405"/>
        <v>97.027814341635448</v>
      </c>
      <c r="X233" s="48">
        <f t="shared" si="406"/>
        <v>0</v>
      </c>
      <c r="Y233" s="33"/>
      <c r="Z233" s="51"/>
    </row>
    <row r="234" spans="1:27" x14ac:dyDescent="0.2">
      <c r="A234" s="13"/>
      <c r="B234" s="46" t="s">
        <v>373</v>
      </c>
      <c r="C234" s="46" t="s">
        <v>374</v>
      </c>
      <c r="D234" s="47">
        <f t="shared" si="386"/>
        <v>981.38000000000011</v>
      </c>
      <c r="E234" s="47">
        <f t="shared" si="387"/>
        <v>11589264.09</v>
      </c>
      <c r="F234" s="48">
        <f t="shared" si="388"/>
        <v>4504137.62</v>
      </c>
      <c r="G234" s="33">
        <f t="shared" si="389"/>
        <v>0.38864742273726199</v>
      </c>
      <c r="H234" s="53">
        <f t="shared" si="390"/>
        <v>4589.5958955756178</v>
      </c>
      <c r="I234" s="48">
        <f t="shared" si="391"/>
        <v>1901743.62</v>
      </c>
      <c r="J234" s="33">
        <f t="shared" si="392"/>
        <v>0.16409528726167807</v>
      </c>
      <c r="K234" s="53">
        <f t="shared" si="393"/>
        <v>1937.8259389838797</v>
      </c>
      <c r="L234" s="48">
        <f t="shared" si="394"/>
        <v>2632138.0100000002</v>
      </c>
      <c r="M234" s="33">
        <f t="shared" si="395"/>
        <v>0.22711864960184891</v>
      </c>
      <c r="N234" s="53">
        <f t="shared" si="396"/>
        <v>2682.0783080967617</v>
      </c>
      <c r="O234" s="48">
        <f t="shared" si="397"/>
        <v>641511.78999999992</v>
      </c>
      <c r="P234" s="33">
        <f t="shared" si="398"/>
        <v>5.5353971142442053E-2</v>
      </c>
      <c r="Q234" s="53">
        <f t="shared" si="399"/>
        <v>653.68337443192229</v>
      </c>
      <c r="R234" s="48">
        <f t="shared" si="400"/>
        <v>1794590.97</v>
      </c>
      <c r="S234" s="33">
        <f t="shared" si="401"/>
        <v>0.15484943272183213</v>
      </c>
      <c r="T234" s="53">
        <f t="shared" si="402"/>
        <v>1828.6402514826059</v>
      </c>
      <c r="U234" s="48">
        <f t="shared" si="403"/>
        <v>91246.63</v>
      </c>
      <c r="V234" s="33">
        <f t="shared" si="404"/>
        <v>7.8733756769537901E-3</v>
      </c>
      <c r="W234" s="53">
        <f t="shared" si="405"/>
        <v>92.977878090036469</v>
      </c>
      <c r="X234" s="48">
        <f t="shared" si="406"/>
        <v>23895.45</v>
      </c>
      <c r="Y234" s="33">
        <f t="shared" si="407"/>
        <v>2.0618608579830887E-3</v>
      </c>
      <c r="Z234" s="51">
        <f t="shared" si="408"/>
        <v>24.348825123805252</v>
      </c>
    </row>
    <row r="235" spans="1:27" x14ac:dyDescent="0.2">
      <c r="A235" s="13"/>
      <c r="B235" s="46" t="s">
        <v>375</v>
      </c>
      <c r="C235" s="46" t="s">
        <v>376</v>
      </c>
      <c r="D235" s="47">
        <f t="shared" si="386"/>
        <v>291.67999999999989</v>
      </c>
      <c r="E235" s="47">
        <f t="shared" si="387"/>
        <v>4352263.7300000004</v>
      </c>
      <c r="F235" s="48">
        <f t="shared" si="388"/>
        <v>1565036.9399999997</v>
      </c>
      <c r="G235" s="33">
        <f t="shared" si="389"/>
        <v>0.3595914763189223</v>
      </c>
      <c r="H235" s="53">
        <f t="shared" si="390"/>
        <v>5365.5956527701601</v>
      </c>
      <c r="I235" s="48">
        <f t="shared" si="391"/>
        <v>754632.13000000012</v>
      </c>
      <c r="J235" s="33">
        <f t="shared" si="392"/>
        <v>0.1733884196397262</v>
      </c>
      <c r="K235" s="53">
        <f t="shared" si="393"/>
        <v>2587.1918883708186</v>
      </c>
      <c r="L235" s="48">
        <f t="shared" si="394"/>
        <v>890655.79000000015</v>
      </c>
      <c r="M235" s="33">
        <f t="shared" si="395"/>
        <v>0.2046419622645432</v>
      </c>
      <c r="N235" s="53">
        <f t="shared" si="396"/>
        <v>3053.5374040043898</v>
      </c>
      <c r="O235" s="48">
        <f t="shared" si="397"/>
        <v>366229.97</v>
      </c>
      <c r="P235" s="33">
        <f t="shared" si="398"/>
        <v>8.4147007791735992E-2</v>
      </c>
      <c r="Q235" s="53">
        <f t="shared" si="399"/>
        <v>1255.5882131102583</v>
      </c>
      <c r="R235" s="48">
        <f t="shared" si="400"/>
        <v>709860.7699999999</v>
      </c>
      <c r="S235" s="33">
        <f t="shared" si="401"/>
        <v>0.16310150625913467</v>
      </c>
      <c r="T235" s="53">
        <f t="shared" si="402"/>
        <v>2433.6970995611637</v>
      </c>
      <c r="U235" s="48">
        <f t="shared" si="403"/>
        <v>60266.009999999987</v>
      </c>
      <c r="V235" s="33">
        <f t="shared" si="404"/>
        <v>1.3847049199842488E-2</v>
      </c>
      <c r="W235" s="53">
        <f t="shared" si="405"/>
        <v>206.61687465715858</v>
      </c>
      <c r="X235" s="48">
        <f t="shared" si="406"/>
        <v>5582.12</v>
      </c>
      <c r="Y235" s="33">
        <f t="shared" si="407"/>
        <v>1.2825785260949707E-3</v>
      </c>
      <c r="Z235" s="51">
        <f t="shared" si="408"/>
        <v>19.137822270981903</v>
      </c>
    </row>
    <row r="236" spans="1:27" x14ac:dyDescent="0.2">
      <c r="A236" s="13"/>
      <c r="B236" s="46" t="s">
        <v>377</v>
      </c>
      <c r="C236" s="46" t="s">
        <v>378</v>
      </c>
      <c r="D236" s="47">
        <f t="shared" si="386"/>
        <v>595.84999999999991</v>
      </c>
      <c r="E236" s="47">
        <f t="shared" si="387"/>
        <v>7803602.8099999996</v>
      </c>
      <c r="F236" s="48">
        <f t="shared" si="388"/>
        <v>2748149.6700000004</v>
      </c>
      <c r="G236" s="33">
        <f t="shared" si="389"/>
        <v>0.35216421656909014</v>
      </c>
      <c r="H236" s="53">
        <f t="shared" si="390"/>
        <v>4612.1501552404143</v>
      </c>
      <c r="I236" s="48">
        <f t="shared" si="391"/>
        <v>1305825.55</v>
      </c>
      <c r="J236" s="33">
        <f t="shared" si="392"/>
        <v>0.16733623965671826</v>
      </c>
      <c r="K236" s="53">
        <f t="shared" si="393"/>
        <v>2191.5340270202237</v>
      </c>
      <c r="L236" s="48">
        <f t="shared" si="394"/>
        <v>1791921.4200000006</v>
      </c>
      <c r="M236" s="33">
        <f t="shared" si="395"/>
        <v>0.22962745075950383</v>
      </c>
      <c r="N236" s="53">
        <f t="shared" si="396"/>
        <v>3007.3364437358409</v>
      </c>
      <c r="O236" s="48">
        <f t="shared" si="397"/>
        <v>444779.38000000006</v>
      </c>
      <c r="P236" s="33">
        <f t="shared" si="398"/>
        <v>5.699667074675218E-2</v>
      </c>
      <c r="Q236" s="53">
        <f t="shared" si="399"/>
        <v>746.46199546865842</v>
      </c>
      <c r="R236" s="48">
        <f t="shared" si="400"/>
        <v>1468676.7999999998</v>
      </c>
      <c r="S236" s="33">
        <f t="shared" si="401"/>
        <v>0.1882049658034812</v>
      </c>
      <c r="T236" s="53">
        <f t="shared" si="402"/>
        <v>2464.8431652261474</v>
      </c>
      <c r="U236" s="48">
        <f t="shared" si="403"/>
        <v>44249.989999999991</v>
      </c>
      <c r="V236" s="33">
        <f t="shared" si="404"/>
        <v>5.6704564644545243E-3</v>
      </c>
      <c r="W236" s="53">
        <f t="shared" si="405"/>
        <v>74.263640177897116</v>
      </c>
      <c r="X236" s="48">
        <f t="shared" si="406"/>
        <v>0</v>
      </c>
      <c r="Y236" s="33"/>
      <c r="Z236" s="51"/>
    </row>
    <row r="237" spans="1:27" x14ac:dyDescent="0.2">
      <c r="A237" s="13"/>
      <c r="B237" s="46" t="s">
        <v>379</v>
      </c>
      <c r="C237" s="46" t="s">
        <v>380</v>
      </c>
      <c r="D237" s="47">
        <f t="shared" si="386"/>
        <v>1144.1099999999997</v>
      </c>
      <c r="E237" s="47">
        <f t="shared" si="387"/>
        <v>12632667.279999999</v>
      </c>
      <c r="F237" s="48">
        <f t="shared" si="388"/>
        <v>4813982.24</v>
      </c>
      <c r="G237" s="33">
        <f t="shared" si="389"/>
        <v>0.38107409411640902</v>
      </c>
      <c r="H237" s="53">
        <f t="shared" si="390"/>
        <v>4207.6218545419597</v>
      </c>
      <c r="I237" s="48">
        <f t="shared" si="391"/>
        <v>2133428.5199999996</v>
      </c>
      <c r="J237" s="33">
        <f t="shared" si="392"/>
        <v>0.16888187369405644</v>
      </c>
      <c r="K237" s="53">
        <f t="shared" si="393"/>
        <v>1864.7057712982146</v>
      </c>
      <c r="L237" s="48">
        <f t="shared" si="394"/>
        <v>2917058.8400000012</v>
      </c>
      <c r="M237" s="33">
        <f t="shared" si="395"/>
        <v>0.23091392936615057</v>
      </c>
      <c r="N237" s="53">
        <f t="shared" si="396"/>
        <v>2549.6314515212716</v>
      </c>
      <c r="O237" s="48">
        <f t="shared" si="397"/>
        <v>818082.34999999986</v>
      </c>
      <c r="P237" s="33">
        <f t="shared" si="398"/>
        <v>6.4759273070951959E-2</v>
      </c>
      <c r="Q237" s="53">
        <f t="shared" si="399"/>
        <v>715.03819562804279</v>
      </c>
      <c r="R237" s="48">
        <f t="shared" si="400"/>
        <v>1707166.0299999998</v>
      </c>
      <c r="S237" s="33">
        <f t="shared" si="401"/>
        <v>0.13513900051042901</v>
      </c>
      <c r="T237" s="53">
        <f t="shared" si="402"/>
        <v>1492.1345237783082</v>
      </c>
      <c r="U237" s="48">
        <f t="shared" si="403"/>
        <v>116464.41999999998</v>
      </c>
      <c r="V237" s="33">
        <f t="shared" si="404"/>
        <v>9.2193055843706184E-3</v>
      </c>
      <c r="W237" s="53">
        <f t="shared" si="405"/>
        <v>101.79477497793046</v>
      </c>
      <c r="X237" s="48">
        <f t="shared" si="406"/>
        <v>126484.87999999999</v>
      </c>
      <c r="Y237" s="33">
        <f t="shared" si="407"/>
        <v>1.0012523657632499E-2</v>
      </c>
      <c r="Z237" s="51">
        <f t="shared" si="408"/>
        <v>110.55307619022649</v>
      </c>
    </row>
    <row r="238" spans="1:27" x14ac:dyDescent="0.2">
      <c r="A238" s="13"/>
      <c r="B238" s="46" t="s">
        <v>381</v>
      </c>
      <c r="C238" s="46" t="s">
        <v>382</v>
      </c>
      <c r="D238" s="47">
        <f t="shared" si="386"/>
        <v>554.43999999999994</v>
      </c>
      <c r="E238" s="47">
        <f t="shared" si="387"/>
        <v>7200919.0700000003</v>
      </c>
      <c r="F238" s="48">
        <f t="shared" si="388"/>
        <v>2711513.75</v>
      </c>
      <c r="G238" s="33">
        <f t="shared" si="389"/>
        <v>0.37655106572389235</v>
      </c>
      <c r="H238" s="53">
        <f t="shared" si="390"/>
        <v>4890.5449642882913</v>
      </c>
      <c r="I238" s="48">
        <f t="shared" si="391"/>
        <v>1212320.68</v>
      </c>
      <c r="J238" s="33">
        <f t="shared" si="392"/>
        <v>0.16835638176391834</v>
      </c>
      <c r="K238" s="53">
        <f t="shared" si="393"/>
        <v>2186.5678522473127</v>
      </c>
      <c r="L238" s="48">
        <f t="shared" si="394"/>
        <v>1726905.27</v>
      </c>
      <c r="M238" s="33">
        <f t="shared" si="395"/>
        <v>0.23981734181606348</v>
      </c>
      <c r="N238" s="53">
        <f t="shared" si="396"/>
        <v>3114.6837710121927</v>
      </c>
      <c r="O238" s="48">
        <f t="shared" si="397"/>
        <v>444967.44999999995</v>
      </c>
      <c r="P238" s="33">
        <f t="shared" si="398"/>
        <v>6.1793146912842607E-2</v>
      </c>
      <c r="Q238" s="53">
        <f t="shared" si="399"/>
        <v>802.55293629608252</v>
      </c>
      <c r="R238" s="48">
        <f t="shared" si="400"/>
        <v>1058549.8</v>
      </c>
      <c r="S238" s="33">
        <f t="shared" si="401"/>
        <v>0.14700204094919789</v>
      </c>
      <c r="T238" s="53">
        <f t="shared" si="402"/>
        <v>1909.2233605079002</v>
      </c>
      <c r="U238" s="48">
        <f t="shared" si="403"/>
        <v>33244.65</v>
      </c>
      <c r="V238" s="33">
        <f t="shared" si="404"/>
        <v>4.6167231816979714E-3</v>
      </c>
      <c r="W238" s="53">
        <f t="shared" si="405"/>
        <v>59.960771228627095</v>
      </c>
      <c r="X238" s="48">
        <f t="shared" si="406"/>
        <v>13417.47</v>
      </c>
      <c r="Y238" s="33">
        <f t="shared" si="407"/>
        <v>1.8632996523872888E-3</v>
      </c>
      <c r="Z238" s="51">
        <f t="shared" si="408"/>
        <v>24.200039679676792</v>
      </c>
    </row>
    <row r="239" spans="1:27" s="61" customFormat="1" x14ac:dyDescent="0.2">
      <c r="A239" s="54"/>
      <c r="B239" s="22"/>
      <c r="C239" s="22" t="s">
        <v>35</v>
      </c>
      <c r="D239" s="55">
        <f>SUM(D231:D238)</f>
        <v>10178.020000000002</v>
      </c>
      <c r="E239" s="56">
        <f>SUM(E231:E238)</f>
        <v>107505187.89000002</v>
      </c>
      <c r="F239" s="63">
        <f>SUM(F231:F238)</f>
        <v>36767304.190000005</v>
      </c>
      <c r="G239" s="58">
        <f>F239/E239</f>
        <v>0.34200492935857701</v>
      </c>
      <c r="H239" s="59">
        <f>F239/D239</f>
        <v>3612.4220811120431</v>
      </c>
      <c r="I239" s="63">
        <f>SUM(I231:I238)</f>
        <v>14511532.110000001</v>
      </c>
      <c r="J239" s="58">
        <f>I239/E239</f>
        <v>0.13498448209632721</v>
      </c>
      <c r="K239" s="59">
        <f>I239/D239</f>
        <v>1425.7716245399397</v>
      </c>
      <c r="L239" s="63">
        <f>SUM(L231:L238)</f>
        <v>21075036.240000002</v>
      </c>
      <c r="M239" s="58">
        <f>L239/E239</f>
        <v>0.19603738808925306</v>
      </c>
      <c r="N239" s="59">
        <f>L239/D239</f>
        <v>2070.642054151986</v>
      </c>
      <c r="O239" s="63">
        <f>SUM(O231:O238)</f>
        <v>6046648.1899999995</v>
      </c>
      <c r="P239" s="58">
        <f>O239/E239</f>
        <v>5.6245175778744445E-2</v>
      </c>
      <c r="Q239" s="59">
        <f>O239/D239</f>
        <v>594.08884930467798</v>
      </c>
      <c r="R239" s="63">
        <f>SUM(R231:R238)</f>
        <v>27676834.16</v>
      </c>
      <c r="S239" s="58">
        <f>R239/E239</f>
        <v>0.25744649819429283</v>
      </c>
      <c r="T239" s="59">
        <f>R239/D239</f>
        <v>2719.2748845060232</v>
      </c>
      <c r="U239" s="63">
        <f>SUM(U231:U238)</f>
        <v>670712.85</v>
      </c>
      <c r="V239" s="58">
        <f>U239/E239</f>
        <v>6.2388882170623947E-3</v>
      </c>
      <c r="W239" s="59">
        <f>U239/D239</f>
        <v>65.898165851511379</v>
      </c>
      <c r="X239" s="63">
        <f>SUM(X231:X238)</f>
        <v>757120.14999999991</v>
      </c>
      <c r="Y239" s="58">
        <f>X239/E239</f>
        <v>7.0426382657429523E-3</v>
      </c>
      <c r="Z239" s="60">
        <f>X239/D239</f>
        <v>74.387764024829949</v>
      </c>
      <c r="AA239" s="63">
        <f>SUM(AA231:AA238)</f>
        <v>0</v>
      </c>
    </row>
    <row r="240" spans="1:27" x14ac:dyDescent="0.2">
      <c r="A240" s="31"/>
      <c r="B240" s="32"/>
      <c r="C240" s="32"/>
      <c r="D240" s="27" t="s">
        <v>17</v>
      </c>
      <c r="E240" s="27" t="s">
        <v>17</v>
      </c>
      <c r="Z240" s="42"/>
    </row>
    <row r="241" spans="1:27" x14ac:dyDescent="0.2">
      <c r="A241" s="54" t="s">
        <v>383</v>
      </c>
      <c r="B241" s="46"/>
      <c r="C241" s="22"/>
      <c r="D241" s="47"/>
      <c r="E241" s="62"/>
      <c r="M241" s="33"/>
      <c r="Y241" s="33"/>
      <c r="Z241" s="42"/>
    </row>
    <row r="242" spans="1:27" x14ac:dyDescent="0.2">
      <c r="A242" s="13"/>
      <c r="B242" s="46" t="s">
        <v>384</v>
      </c>
      <c r="C242" s="46" t="s">
        <v>385</v>
      </c>
      <c r="D242" s="47">
        <f t="shared" ref="D242:D247" si="409">VLOOKUP($B242,enroll1516,3,FALSE)</f>
        <v>996.19999999999993</v>
      </c>
      <c r="E242" s="47">
        <f t="shared" ref="E242:E247" si="410">VLOOKUP($B242,enroll1516,4,FALSE)</f>
        <v>13587017.65</v>
      </c>
      <c r="F242" s="48">
        <f t="shared" ref="F242:F247" si="411">VLOOKUP($B242,object1516,4,FALSE)</f>
        <v>4021755.22</v>
      </c>
      <c r="G242" s="33">
        <f t="shared" ref="G242:G247" si="412">F242/E242</f>
        <v>0.2959998524768237</v>
      </c>
      <c r="H242" s="53">
        <f t="shared" ref="H242:H247" si="413">F242/D242</f>
        <v>4037.096185504919</v>
      </c>
      <c r="I242" s="48">
        <f t="shared" ref="I242:I247" si="414">VLOOKUP($B242,object1516,5,FALSE)</f>
        <v>2284810.1199999996</v>
      </c>
      <c r="J242" s="33">
        <f t="shared" ref="J242:J247" si="415">I242/E242</f>
        <v>0.16816126826772759</v>
      </c>
      <c r="K242" s="53">
        <f t="shared" ref="K242:K247" si="416">I242/D242</f>
        <v>2293.5255169644647</v>
      </c>
      <c r="L242" s="48">
        <f t="shared" ref="L242:L247" si="417">VLOOKUP($B242,object1516,6,FALSE)</f>
        <v>2647155.2600000007</v>
      </c>
      <c r="M242" s="33">
        <f t="shared" ref="M242:M247" si="418">L242/E242</f>
        <v>0.19482975058915897</v>
      </c>
      <c r="N242" s="53">
        <f t="shared" ref="N242:N247" si="419">L242/D242</f>
        <v>2657.252820718732</v>
      </c>
      <c r="O242" s="48">
        <f t="shared" ref="O242:O247" si="420">VLOOKUP($B242,object1516,7,FALSE)</f>
        <v>654549.67999999982</v>
      </c>
      <c r="P242" s="33">
        <f t="shared" ref="P242:P247" si="421">O242/E242</f>
        <v>4.8174639708368952E-2</v>
      </c>
      <c r="Q242" s="53">
        <f t="shared" ref="Q242:Q247" si="422">O242/D242</f>
        <v>657.04645653483226</v>
      </c>
      <c r="R242" s="48">
        <f t="shared" ref="R242:R247" si="423">VLOOKUP($B242,object1516,8,FALSE)</f>
        <v>3741073.7300000009</v>
      </c>
      <c r="S242" s="33">
        <f t="shared" ref="S242:S247" si="424">R242/E242</f>
        <v>0.27534178775428331</v>
      </c>
      <c r="T242" s="53">
        <f t="shared" ref="T242:T247" si="425">R242/D242</f>
        <v>3755.3440373419003</v>
      </c>
      <c r="U242" s="48">
        <f t="shared" ref="U242:U247" si="426">VLOOKUP($B242,object1516,9,FALSE)</f>
        <v>124770.03000000001</v>
      </c>
      <c r="V242" s="33">
        <f t="shared" ref="V242:V247" si="427">U242/E242</f>
        <v>9.1830328931676933E-3</v>
      </c>
      <c r="W242" s="53">
        <f t="shared" ref="W242:W247" si="428">U242/D242</f>
        <v>125.2459646657298</v>
      </c>
      <c r="X242" s="48">
        <f t="shared" ref="X242:X247" si="429">VLOOKUP($B242,object1516,10,FALSE)</f>
        <v>112903.61</v>
      </c>
      <c r="Y242" s="33">
        <f t="shared" ref="Y242:Y246" si="430">X242/E242</f>
        <v>8.3096683104698851E-3</v>
      </c>
      <c r="Z242" s="51">
        <f t="shared" ref="Z242:Z246" si="431">X242/D242</f>
        <v>113.33428026500704</v>
      </c>
    </row>
    <row r="243" spans="1:27" x14ac:dyDescent="0.2">
      <c r="A243" s="13"/>
      <c r="B243" s="46" t="s">
        <v>386</v>
      </c>
      <c r="C243" s="46" t="s">
        <v>387</v>
      </c>
      <c r="D243" s="47">
        <f t="shared" si="409"/>
        <v>618.39</v>
      </c>
      <c r="E243" s="47">
        <f t="shared" si="410"/>
        <v>7678610.6399999997</v>
      </c>
      <c r="F243" s="48">
        <f t="shared" si="411"/>
        <v>2831902.1500000008</v>
      </c>
      <c r="G243" s="33">
        <f t="shared" si="412"/>
        <v>0.36880397805923926</v>
      </c>
      <c r="H243" s="53">
        <f t="shared" si="413"/>
        <v>4579.4759779427241</v>
      </c>
      <c r="I243" s="48">
        <f t="shared" si="414"/>
        <v>1555349.6899999997</v>
      </c>
      <c r="J243" s="33">
        <f t="shared" si="415"/>
        <v>0.20255613455613369</v>
      </c>
      <c r="K243" s="53">
        <f t="shared" si="416"/>
        <v>2515.159834408706</v>
      </c>
      <c r="L243" s="48">
        <f t="shared" si="417"/>
        <v>1837360.3099999998</v>
      </c>
      <c r="M243" s="33">
        <f t="shared" si="418"/>
        <v>0.23928291147212016</v>
      </c>
      <c r="N243" s="53">
        <f t="shared" si="419"/>
        <v>2971.1999062080563</v>
      </c>
      <c r="O243" s="48">
        <f t="shared" si="420"/>
        <v>488726.2699999999</v>
      </c>
      <c r="P243" s="33">
        <f t="shared" si="421"/>
        <v>6.3647747348210368E-2</v>
      </c>
      <c r="Q243" s="53">
        <f t="shared" si="422"/>
        <v>790.32046119762595</v>
      </c>
      <c r="R243" s="48">
        <f t="shared" si="423"/>
        <v>904515.36</v>
      </c>
      <c r="S243" s="33">
        <f t="shared" si="424"/>
        <v>0.1177967476678828</v>
      </c>
      <c r="T243" s="53">
        <f t="shared" si="425"/>
        <v>1462.694028040557</v>
      </c>
      <c r="U243" s="48">
        <f t="shared" si="426"/>
        <v>38951.530000000006</v>
      </c>
      <c r="V243" s="33">
        <f t="shared" si="427"/>
        <v>5.0727314909146124E-3</v>
      </c>
      <c r="W243" s="53">
        <f t="shared" si="428"/>
        <v>62.98861559857049</v>
      </c>
      <c r="X243" s="48">
        <f t="shared" si="429"/>
        <v>21805.33</v>
      </c>
      <c r="Y243" s="33">
        <f t="shared" si="430"/>
        <v>2.8397494054992222E-3</v>
      </c>
      <c r="Z243" s="51">
        <f t="shared" si="431"/>
        <v>35.261453128284742</v>
      </c>
    </row>
    <row r="244" spans="1:27" x14ac:dyDescent="0.2">
      <c r="A244" s="13"/>
      <c r="B244" s="46" t="s">
        <v>388</v>
      </c>
      <c r="C244" s="46" t="s">
        <v>389</v>
      </c>
      <c r="D244" s="47">
        <f t="shared" si="409"/>
        <v>624.7399999999999</v>
      </c>
      <c r="E244" s="47">
        <f t="shared" si="410"/>
        <v>8094641.8499999996</v>
      </c>
      <c r="F244" s="48">
        <f t="shared" si="411"/>
        <v>2756704.8799999994</v>
      </c>
      <c r="G244" s="33">
        <f t="shared" si="412"/>
        <v>0.34055921572367026</v>
      </c>
      <c r="H244" s="53">
        <f t="shared" si="413"/>
        <v>4412.5634343887059</v>
      </c>
      <c r="I244" s="48">
        <f t="shared" si="414"/>
        <v>1666248.8499999999</v>
      </c>
      <c r="J244" s="33">
        <f t="shared" si="415"/>
        <v>0.20584590163183067</v>
      </c>
      <c r="K244" s="53">
        <f t="shared" si="416"/>
        <v>2667.1076767935465</v>
      </c>
      <c r="L244" s="48">
        <f t="shared" si="417"/>
        <v>1910675.4600000009</v>
      </c>
      <c r="M244" s="33">
        <f t="shared" si="418"/>
        <v>0.23604200104294928</v>
      </c>
      <c r="N244" s="53">
        <f t="shared" si="419"/>
        <v>3058.3530108525165</v>
      </c>
      <c r="O244" s="48">
        <f t="shared" si="420"/>
        <v>569839.84</v>
      </c>
      <c r="P244" s="33">
        <f t="shared" si="421"/>
        <v>7.0397165255680835E-2</v>
      </c>
      <c r="Q244" s="53">
        <f t="shared" si="422"/>
        <v>912.12318724589443</v>
      </c>
      <c r="R244" s="48">
        <f t="shared" si="423"/>
        <v>1138587.83</v>
      </c>
      <c r="S244" s="33">
        <f t="shared" si="424"/>
        <v>0.14065944498829186</v>
      </c>
      <c r="T244" s="53">
        <f t="shared" si="425"/>
        <v>1822.4986874539813</v>
      </c>
      <c r="U244" s="48">
        <f t="shared" si="426"/>
        <v>52584.99</v>
      </c>
      <c r="V244" s="33">
        <f t="shared" si="427"/>
        <v>6.4962713575771117E-3</v>
      </c>
      <c r="W244" s="53">
        <f t="shared" si="428"/>
        <v>84.170999135640443</v>
      </c>
      <c r="X244" s="48">
        <f t="shared" si="429"/>
        <v>0</v>
      </c>
      <c r="Y244" s="33"/>
      <c r="Z244" s="51"/>
    </row>
    <row r="245" spans="1:27" x14ac:dyDescent="0.2">
      <c r="A245" s="13"/>
      <c r="B245" s="46" t="s">
        <v>390</v>
      </c>
      <c r="C245" s="46" t="s">
        <v>391</v>
      </c>
      <c r="D245" s="47">
        <f t="shared" si="409"/>
        <v>425.71999999999997</v>
      </c>
      <c r="E245" s="47">
        <f t="shared" si="410"/>
        <v>5663351</v>
      </c>
      <c r="F245" s="48">
        <f t="shared" si="411"/>
        <v>2064746.4600000002</v>
      </c>
      <c r="G245" s="33">
        <f t="shared" si="412"/>
        <v>0.36458034474642315</v>
      </c>
      <c r="H245" s="53">
        <f t="shared" si="413"/>
        <v>4850.0104763694453</v>
      </c>
      <c r="I245" s="48">
        <f t="shared" si="414"/>
        <v>796885.7</v>
      </c>
      <c r="J245" s="33">
        <f t="shared" si="415"/>
        <v>0.14070921968283442</v>
      </c>
      <c r="K245" s="53">
        <f t="shared" si="416"/>
        <v>1871.8540355163018</v>
      </c>
      <c r="L245" s="48">
        <f t="shared" si="417"/>
        <v>1173495.96</v>
      </c>
      <c r="M245" s="33">
        <f t="shared" si="418"/>
        <v>0.20720876385729933</v>
      </c>
      <c r="N245" s="53">
        <f t="shared" si="419"/>
        <v>2756.497134266654</v>
      </c>
      <c r="O245" s="48">
        <f t="shared" si="420"/>
        <v>386317.39000000007</v>
      </c>
      <c r="P245" s="33">
        <f t="shared" si="421"/>
        <v>6.8213570022412545E-2</v>
      </c>
      <c r="Q245" s="53">
        <f t="shared" si="422"/>
        <v>907.44477590904842</v>
      </c>
      <c r="R245" s="48">
        <f t="shared" si="423"/>
        <v>894543.05999999994</v>
      </c>
      <c r="S245" s="33">
        <f t="shared" si="424"/>
        <v>0.15795296106492426</v>
      </c>
      <c r="T245" s="53">
        <f t="shared" si="425"/>
        <v>2101.2474396316829</v>
      </c>
      <c r="U245" s="48">
        <f t="shared" si="426"/>
        <v>71794.670000000013</v>
      </c>
      <c r="V245" s="33">
        <f t="shared" si="427"/>
        <v>1.2677065221632918E-2</v>
      </c>
      <c r="W245" s="53">
        <f t="shared" si="428"/>
        <v>168.64293432302927</v>
      </c>
      <c r="X245" s="48">
        <f t="shared" si="429"/>
        <v>275567.76</v>
      </c>
      <c r="Y245" s="33">
        <f t="shared" si="430"/>
        <v>4.8658075404473429E-2</v>
      </c>
      <c r="Z245" s="51">
        <f t="shared" si="431"/>
        <v>647.29813022643998</v>
      </c>
    </row>
    <row r="246" spans="1:27" x14ac:dyDescent="0.2">
      <c r="A246" s="13"/>
      <c r="B246" s="46" t="s">
        <v>392</v>
      </c>
      <c r="C246" s="46" t="s">
        <v>393</v>
      </c>
      <c r="D246" s="47">
        <f t="shared" si="409"/>
        <v>334.36</v>
      </c>
      <c r="E246" s="47">
        <f t="shared" si="410"/>
        <v>4521538.8499999996</v>
      </c>
      <c r="F246" s="48">
        <f t="shared" si="411"/>
        <v>1748710.4500000002</v>
      </c>
      <c r="G246" s="33">
        <f t="shared" si="412"/>
        <v>0.38675117211477689</v>
      </c>
      <c r="H246" s="53">
        <f t="shared" si="413"/>
        <v>5230.022879531045</v>
      </c>
      <c r="I246" s="48">
        <f t="shared" si="414"/>
        <v>858446.3</v>
      </c>
      <c r="J246" s="33">
        <f t="shared" si="415"/>
        <v>0.18985711026236127</v>
      </c>
      <c r="K246" s="53">
        <f t="shared" si="416"/>
        <v>2567.4312118674484</v>
      </c>
      <c r="L246" s="48">
        <f t="shared" si="417"/>
        <v>1103124.9000000001</v>
      </c>
      <c r="M246" s="33">
        <f t="shared" si="418"/>
        <v>0.24397112058431175</v>
      </c>
      <c r="N246" s="53">
        <f t="shared" si="419"/>
        <v>3299.2131235793759</v>
      </c>
      <c r="O246" s="48">
        <f t="shared" si="420"/>
        <v>365111.86</v>
      </c>
      <c r="P246" s="33">
        <f t="shared" si="421"/>
        <v>8.0749468734521657E-2</v>
      </c>
      <c r="Q246" s="53">
        <f t="shared" si="422"/>
        <v>1091.9723052996769</v>
      </c>
      <c r="R246" s="48">
        <f t="shared" si="423"/>
        <v>382032.97999999992</v>
      </c>
      <c r="S246" s="33">
        <f t="shared" si="424"/>
        <v>8.4491805262272596E-2</v>
      </c>
      <c r="T246" s="53">
        <f t="shared" si="425"/>
        <v>1142.5797942337597</v>
      </c>
      <c r="U246" s="48">
        <f t="shared" si="426"/>
        <v>29001.61</v>
      </c>
      <c r="V246" s="33">
        <f t="shared" si="427"/>
        <v>6.4141016946033767E-3</v>
      </c>
      <c r="W246" s="53">
        <f t="shared" si="428"/>
        <v>86.737677951908125</v>
      </c>
      <c r="X246" s="48">
        <f t="shared" si="429"/>
        <v>35110.75</v>
      </c>
      <c r="Y246" s="33">
        <f t="shared" si="430"/>
        <v>7.7652213471526409E-3</v>
      </c>
      <c r="Z246" s="51">
        <f t="shared" si="431"/>
        <v>105.00882282569685</v>
      </c>
    </row>
    <row r="247" spans="1:27" x14ac:dyDescent="0.2">
      <c r="A247" s="13"/>
      <c r="B247" s="46" t="s">
        <v>394</v>
      </c>
      <c r="C247" s="46" t="s">
        <v>395</v>
      </c>
      <c r="D247" s="47">
        <f t="shared" si="409"/>
        <v>65.549999999999983</v>
      </c>
      <c r="E247" s="47">
        <f t="shared" si="410"/>
        <v>1603996.77</v>
      </c>
      <c r="F247" s="48">
        <f t="shared" si="411"/>
        <v>617231.13</v>
      </c>
      <c r="G247" s="33">
        <f t="shared" si="412"/>
        <v>0.38480821255020359</v>
      </c>
      <c r="H247" s="53">
        <f t="shared" si="413"/>
        <v>9416.1881006865005</v>
      </c>
      <c r="I247" s="48">
        <f t="shared" si="414"/>
        <v>334274.37</v>
      </c>
      <c r="J247" s="33">
        <f t="shared" si="415"/>
        <v>0.20840089971004119</v>
      </c>
      <c r="K247" s="53">
        <f t="shared" si="416"/>
        <v>5099.5327231121291</v>
      </c>
      <c r="L247" s="48">
        <f t="shared" si="417"/>
        <v>375737.50000000006</v>
      </c>
      <c r="M247" s="33">
        <f t="shared" si="418"/>
        <v>0.23425078343518113</v>
      </c>
      <c r="N247" s="53">
        <f t="shared" si="419"/>
        <v>5732.0747520976374</v>
      </c>
      <c r="O247" s="48">
        <f t="shared" si="420"/>
        <v>148098.57999999999</v>
      </c>
      <c r="P247" s="33">
        <f t="shared" si="421"/>
        <v>9.2330971464487419E-2</v>
      </c>
      <c r="Q247" s="53">
        <f t="shared" si="422"/>
        <v>2259.3223493516402</v>
      </c>
      <c r="R247" s="48">
        <f t="shared" si="423"/>
        <v>122641.62</v>
      </c>
      <c r="S247" s="33">
        <f t="shared" si="424"/>
        <v>7.6460016811629866E-2</v>
      </c>
      <c r="T247" s="53">
        <f t="shared" si="425"/>
        <v>1870.9629290617854</v>
      </c>
      <c r="U247" s="48">
        <f t="shared" si="426"/>
        <v>6013.57</v>
      </c>
      <c r="V247" s="33">
        <f t="shared" si="427"/>
        <v>3.74911602845684E-3</v>
      </c>
      <c r="W247" s="53">
        <f t="shared" si="428"/>
        <v>91.740198321891711</v>
      </c>
      <c r="X247" s="48">
        <f t="shared" si="429"/>
        <v>0</v>
      </c>
      <c r="Y247" s="33"/>
      <c r="Z247" s="51"/>
    </row>
    <row r="248" spans="1:27" s="61" customFormat="1" x14ac:dyDescent="0.2">
      <c r="A248" s="54"/>
      <c r="B248" s="22"/>
      <c r="C248" s="22" t="s">
        <v>35</v>
      </c>
      <c r="D248" s="55">
        <f>SUM(D242:D247)</f>
        <v>3064.96</v>
      </c>
      <c r="E248" s="56">
        <f>SUM(E242:E247)</f>
        <v>41149156.760000005</v>
      </c>
      <c r="F248" s="63">
        <f>SUM(F242:F247)</f>
        <v>14041050.290000001</v>
      </c>
      <c r="G248" s="58">
        <f>F248/E248</f>
        <v>0.34122328124227641</v>
      </c>
      <c r="H248" s="59">
        <f>F248/D248</f>
        <v>4581.1528665953228</v>
      </c>
      <c r="I248" s="63">
        <f>SUM(I242:I247)</f>
        <v>7496015.0299999993</v>
      </c>
      <c r="J248" s="58">
        <f>I248/E248</f>
        <v>0.18216691714292127</v>
      </c>
      <c r="K248" s="59">
        <f>I248/D248</f>
        <v>2445.7138200824807</v>
      </c>
      <c r="L248" s="63">
        <f>SUM(L242:L247)</f>
        <v>9047549.3900000006</v>
      </c>
      <c r="M248" s="58">
        <f>L248/E248</f>
        <v>0.219872048478886</v>
      </c>
      <c r="N248" s="59">
        <f>L248/D248</f>
        <v>2951.9306581488831</v>
      </c>
      <c r="O248" s="63">
        <f>SUM(O242:O247)</f>
        <v>2612643.6199999996</v>
      </c>
      <c r="P248" s="58">
        <f>O248/E248</f>
        <v>6.3492033026049291E-2</v>
      </c>
      <c r="Q248" s="59">
        <f>O248/D248</f>
        <v>852.42339867404451</v>
      </c>
      <c r="R248" s="63">
        <f>SUM(R242:R247)</f>
        <v>7183394.5800000001</v>
      </c>
      <c r="S248" s="58">
        <f>R248/E248</f>
        <v>0.17456966668592311</v>
      </c>
      <c r="T248" s="59">
        <f>R248/D248</f>
        <v>2343.7156047713511</v>
      </c>
      <c r="U248" s="63">
        <f>SUM(U242:U247)</f>
        <v>323116.40000000002</v>
      </c>
      <c r="V248" s="58">
        <f>U248/E248</f>
        <v>7.8523212974826451E-3</v>
      </c>
      <c r="W248" s="59">
        <f>U248/D248</f>
        <v>105.42271351012738</v>
      </c>
      <c r="X248" s="63">
        <f>SUM(X242:X247)</f>
        <v>445387.45</v>
      </c>
      <c r="Y248" s="58">
        <f>X248/E248</f>
        <v>1.0823732126461197E-2</v>
      </c>
      <c r="Z248" s="60">
        <f>X248/D248</f>
        <v>145.31590950615995</v>
      </c>
      <c r="AA248" s="63"/>
    </row>
    <row r="249" spans="1:27" x14ac:dyDescent="0.2">
      <c r="A249" s="54" t="s">
        <v>396</v>
      </c>
      <c r="B249" s="46"/>
      <c r="C249" s="22"/>
      <c r="D249" s="47"/>
      <c r="E249" s="62"/>
      <c r="M249" s="33"/>
      <c r="Y249" s="33"/>
      <c r="Z249" s="42"/>
    </row>
    <row r="250" spans="1:27" x14ac:dyDescent="0.2">
      <c r="A250" s="13"/>
      <c r="B250" s="46" t="s">
        <v>397</v>
      </c>
      <c r="C250" s="46" t="s">
        <v>398</v>
      </c>
      <c r="D250" s="47">
        <f>VLOOKUP($B250,enroll1516,3,FALSE)</f>
        <v>1109.77</v>
      </c>
      <c r="E250" s="47">
        <f>VLOOKUP($B250,enroll1516,4,FALSE)</f>
        <v>12673576.49</v>
      </c>
      <c r="F250" s="48">
        <f>VLOOKUP($B250,object1516,4,FALSE)</f>
        <v>4990427.6599999983</v>
      </c>
      <c r="G250" s="33">
        <f>F250/E250</f>
        <v>0.3937663266511755</v>
      </c>
      <c r="H250" s="53">
        <f>F250/D250</f>
        <v>4496.8125467439186</v>
      </c>
      <c r="I250" s="48">
        <f>VLOOKUP($B250,object1516,5,FALSE)</f>
        <v>1968763.0300000003</v>
      </c>
      <c r="J250" s="33">
        <f>I250/E250</f>
        <v>0.15534391823440205</v>
      </c>
      <c r="K250" s="53">
        <f>I250/D250</f>
        <v>1774.0279787703762</v>
      </c>
      <c r="L250" s="48">
        <f>VLOOKUP($B250,object1516,6,FALSE)</f>
        <v>2659586.13</v>
      </c>
      <c r="M250" s="33">
        <f>L250/E250</f>
        <v>0.209852848728102</v>
      </c>
      <c r="N250" s="53">
        <f>L250/D250</f>
        <v>2396.5201167809546</v>
      </c>
      <c r="O250" s="48">
        <f>VLOOKUP($B250,object1516,7,FALSE)</f>
        <v>940733.64999999991</v>
      </c>
      <c r="P250" s="33">
        <f>O250/E250</f>
        <v>7.4227953785758846E-2</v>
      </c>
      <c r="Q250" s="53">
        <f>O250/D250</f>
        <v>847.68343891076518</v>
      </c>
      <c r="R250" s="48">
        <f>VLOOKUP($B250,object1516,8,FALSE)</f>
        <v>1979481</v>
      </c>
      <c r="S250" s="33">
        <f>R250/E250</f>
        <v>0.15618961242407745</v>
      </c>
      <c r="T250" s="53">
        <f>R250/D250</f>
        <v>1783.6858087711869</v>
      </c>
      <c r="U250" s="48">
        <f>VLOOKUP($B250,object1516,9,FALSE)</f>
        <v>60439.790000000015</v>
      </c>
      <c r="V250" s="33">
        <f>U250/E250</f>
        <v>4.7689608412976106E-3</v>
      </c>
      <c r="W250" s="53">
        <f>U250/D250</f>
        <v>54.461546086125971</v>
      </c>
      <c r="X250" s="48">
        <f>VLOOKUP($B250,object1516,10,FALSE)</f>
        <v>74145.23</v>
      </c>
      <c r="Y250" s="33">
        <f t="shared" ref="Y250:Y251" si="432">X250/E250</f>
        <v>5.8503793351863849E-3</v>
      </c>
      <c r="Z250" s="51">
        <f t="shared" ref="Z250:Z251" si="433">X250/D250</f>
        <v>66.811348297394957</v>
      </c>
    </row>
    <row r="251" spans="1:27" x14ac:dyDescent="0.2">
      <c r="A251" s="13"/>
      <c r="B251" s="46" t="s">
        <v>399</v>
      </c>
      <c r="C251" s="46" t="s">
        <v>400</v>
      </c>
      <c r="D251" s="47">
        <f>VLOOKUP($B251,enroll1516,3,FALSE)</f>
        <v>234.48000000000005</v>
      </c>
      <c r="E251" s="47">
        <f>VLOOKUP($B251,enroll1516,4,FALSE)</f>
        <v>3494782.46</v>
      </c>
      <c r="F251" s="48">
        <f>VLOOKUP($B251,object1516,4,FALSE)</f>
        <v>1340334.2299999997</v>
      </c>
      <c r="G251" s="33">
        <f>F251/E251</f>
        <v>0.38352436677846891</v>
      </c>
      <c r="H251" s="53">
        <f>F251/D251</f>
        <v>5716.1985243944027</v>
      </c>
      <c r="I251" s="48">
        <f>VLOOKUP($B251,object1516,5,FALSE)</f>
        <v>656216.07000000018</v>
      </c>
      <c r="J251" s="33">
        <f>I251/E251</f>
        <v>0.18777021960903403</v>
      </c>
      <c r="K251" s="53">
        <f>I251/D251</f>
        <v>2798.6014585465714</v>
      </c>
      <c r="L251" s="48">
        <f>VLOOKUP($B251,object1516,6,FALSE)</f>
        <v>834086.30999999982</v>
      </c>
      <c r="M251" s="33">
        <f>L251/E251</f>
        <v>0.23866616006765692</v>
      </c>
      <c r="N251" s="53">
        <f>L251/D251</f>
        <v>3557.17464176049</v>
      </c>
      <c r="O251" s="48">
        <f>VLOOKUP($B251,object1516,7,FALSE)</f>
        <v>234775.52000000002</v>
      </c>
      <c r="P251" s="33">
        <f>O251/E251</f>
        <v>6.7178865261902462E-2</v>
      </c>
      <c r="Q251" s="53">
        <f>O251/D251</f>
        <v>1001.2603207096553</v>
      </c>
      <c r="R251" s="48">
        <f>VLOOKUP($B251,object1516,8,FALSE)</f>
        <v>417490.4800000001</v>
      </c>
      <c r="S251" s="33">
        <f>R251/E251</f>
        <v>0.11946107798652512</v>
      </c>
      <c r="T251" s="53">
        <f>R251/D251</f>
        <v>1780.4950528829752</v>
      </c>
      <c r="U251" s="48">
        <f>VLOOKUP($B251,object1516,9,FALSE)</f>
        <v>11185.8</v>
      </c>
      <c r="V251" s="33">
        <f>U251/E251</f>
        <v>3.200714244170723E-3</v>
      </c>
      <c r="W251" s="53">
        <f>U251/D251</f>
        <v>47.704708290685758</v>
      </c>
      <c r="X251" s="48">
        <f>VLOOKUP($B251,object1516,10,FALSE)</f>
        <v>694.05</v>
      </c>
      <c r="Y251" s="33">
        <f t="shared" si="432"/>
        <v>1.9859605224183252E-4</v>
      </c>
      <c r="Z251" s="51">
        <f t="shared" si="433"/>
        <v>2.9599539406345947</v>
      </c>
    </row>
    <row r="252" spans="1:27" x14ac:dyDescent="0.2">
      <c r="A252" s="13"/>
      <c r="B252" s="46" t="s">
        <v>401</v>
      </c>
      <c r="C252" s="46" t="s">
        <v>402</v>
      </c>
      <c r="D252" s="47">
        <f>VLOOKUP($B252,enroll1516,3,FALSE)</f>
        <v>253.82</v>
      </c>
      <c r="E252" s="47">
        <f>VLOOKUP($B252,enroll1516,4,FALSE)</f>
        <v>3965379.45</v>
      </c>
      <c r="F252" s="48">
        <f>VLOOKUP($B252,object1516,4,FALSE)</f>
        <v>1600685.91</v>
      </c>
      <c r="G252" s="33">
        <f>F252/E252</f>
        <v>0.40366525579285983</v>
      </c>
      <c r="H252" s="53">
        <f>F252/D252</f>
        <v>6306.3821211882432</v>
      </c>
      <c r="I252" s="48">
        <f>VLOOKUP($B252,object1516,5,FALSE)</f>
        <v>741467.52000000014</v>
      </c>
      <c r="J252" s="33">
        <f>I252/E252</f>
        <v>0.18698526316315078</v>
      </c>
      <c r="K252" s="53">
        <f>I252/D252</f>
        <v>2921.23363013159</v>
      </c>
      <c r="L252" s="48">
        <f>VLOOKUP($B252,object1516,6,FALSE)</f>
        <v>862219.13000000024</v>
      </c>
      <c r="M252" s="33">
        <f>L252/E252</f>
        <v>0.21743672727208999</v>
      </c>
      <c r="N252" s="53">
        <f>L252/D252</f>
        <v>3396.9708060830521</v>
      </c>
      <c r="O252" s="48">
        <f>VLOOKUP($B252,object1516,7,FALSE)</f>
        <v>454845.54000000004</v>
      </c>
      <c r="P252" s="33">
        <f>O252/E252</f>
        <v>0.11470416532269062</v>
      </c>
      <c r="Q252" s="53">
        <f>O252/D252</f>
        <v>1792.000393979986</v>
      </c>
      <c r="R252" s="48">
        <f>VLOOKUP($B252,object1516,8,FALSE)</f>
        <v>281964.46000000002</v>
      </c>
      <c r="S252" s="33">
        <f>R252/E252</f>
        <v>7.1106551984577424E-2</v>
      </c>
      <c r="T252" s="53">
        <f>R252/D252</f>
        <v>1110.8835395161927</v>
      </c>
      <c r="U252" s="48">
        <f>VLOOKUP($B252,object1516,9,FALSE)</f>
        <v>24196.89</v>
      </c>
      <c r="V252" s="33">
        <f>U252/E252</f>
        <v>6.1020364646313984E-3</v>
      </c>
      <c r="W252" s="53">
        <f>U252/D252</f>
        <v>95.330903790087461</v>
      </c>
      <c r="X252" s="48">
        <f>VLOOKUP($B252,object1516,10,FALSE)</f>
        <v>0</v>
      </c>
      <c r="Y252" s="33"/>
      <c r="Z252" s="51"/>
    </row>
    <row r="253" spans="1:27" s="61" customFormat="1" x14ac:dyDescent="0.2">
      <c r="A253" s="54"/>
      <c r="B253" s="22"/>
      <c r="C253" s="22" t="s">
        <v>35</v>
      </c>
      <c r="D253" s="55">
        <f>SUM(D250:D252)</f>
        <v>1598.07</v>
      </c>
      <c r="E253" s="56">
        <f>SUM(E250:E252)</f>
        <v>20133738.399999999</v>
      </c>
      <c r="F253" s="63">
        <f>SUM(F250:F252)</f>
        <v>7931447.799999998</v>
      </c>
      <c r="G253" s="58">
        <f>F253/E253</f>
        <v>0.39393815705880031</v>
      </c>
      <c r="H253" s="59">
        <f>F253/D253</f>
        <v>4963.1416646329626</v>
      </c>
      <c r="I253" s="63">
        <f>SUM(I250:I252)</f>
        <v>3366446.6200000006</v>
      </c>
      <c r="J253" s="58">
        <f>I253/E253</f>
        <v>0.16720424955953539</v>
      </c>
      <c r="K253" s="59">
        <f>I253/D253</f>
        <v>2106.570187789021</v>
      </c>
      <c r="L253" s="63">
        <f>SUM(L250:L252)</f>
        <v>4355891.5699999994</v>
      </c>
      <c r="M253" s="58">
        <f>L253/E253</f>
        <v>0.21634787755064899</v>
      </c>
      <c r="N253" s="59">
        <f>L253/D253</f>
        <v>2725.7201311582094</v>
      </c>
      <c r="O253" s="63">
        <f>SUM(O250:O252)</f>
        <v>1630354.71</v>
      </c>
      <c r="P253" s="58">
        <f>O253/E253</f>
        <v>8.0976253769146023E-2</v>
      </c>
      <c r="Q253" s="59">
        <f>O253/D253</f>
        <v>1020.2023127898027</v>
      </c>
      <c r="R253" s="63">
        <f>SUM(R250:R252)</f>
        <v>2678935.94</v>
      </c>
      <c r="S253" s="58">
        <f>R253/E253</f>
        <v>0.13305705511699706</v>
      </c>
      <c r="T253" s="59">
        <f>R253/D253</f>
        <v>1676.3570682135326</v>
      </c>
      <c r="U253" s="63">
        <f>SUM(U250:U252)</f>
        <v>95822.48000000001</v>
      </c>
      <c r="V253" s="58">
        <f>U253/E253</f>
        <v>4.7592989486741327E-3</v>
      </c>
      <c r="W253" s="59">
        <f>U253/D253</f>
        <v>59.961378412710339</v>
      </c>
      <c r="X253" s="63">
        <f>SUM(X250:X252)</f>
        <v>74839.28</v>
      </c>
      <c r="Y253" s="58">
        <f>X253/E253</f>
        <v>3.7171079961980636E-3</v>
      </c>
      <c r="Z253" s="60">
        <f>X253/D253</f>
        <v>46.831039941929951</v>
      </c>
    </row>
    <row r="254" spans="1:27" x14ac:dyDescent="0.2">
      <c r="A254" s="31"/>
      <c r="B254" s="32"/>
      <c r="C254" s="32"/>
      <c r="D254" s="27" t="s">
        <v>17</v>
      </c>
      <c r="E254" s="27" t="s">
        <v>17</v>
      </c>
      <c r="Z254" s="42"/>
    </row>
    <row r="255" spans="1:27" x14ac:dyDescent="0.2">
      <c r="A255" s="54" t="s">
        <v>403</v>
      </c>
      <c r="B255" s="46"/>
      <c r="C255" s="22"/>
      <c r="D255" s="47"/>
      <c r="E255" s="62"/>
      <c r="M255" s="33"/>
      <c r="Y255" s="33"/>
      <c r="Z255" s="42"/>
    </row>
    <row r="256" spans="1:27" x14ac:dyDescent="0.2">
      <c r="A256" s="13"/>
      <c r="B256" s="46" t="s">
        <v>404</v>
      </c>
      <c r="C256" s="46" t="s">
        <v>405</v>
      </c>
      <c r="D256" s="47">
        <f t="shared" ref="D256:D270" si="434">VLOOKUP($B256,enroll1516,3,FALSE)</f>
        <v>3092.01</v>
      </c>
      <c r="E256" s="47">
        <f t="shared" ref="E256:E270" si="435">VLOOKUP($B256,enroll1516,4,FALSE)</f>
        <v>33087403.489999998</v>
      </c>
      <c r="F256" s="48">
        <f t="shared" ref="F256:F270" si="436">VLOOKUP($B256,object1516,4,FALSE)</f>
        <v>14059800.140000001</v>
      </c>
      <c r="G256" s="33">
        <f t="shared" ref="G256:G270" si="437">F256/E256</f>
        <v>0.4249290865101969</v>
      </c>
      <c r="H256" s="53">
        <f t="shared" ref="H256:H270" si="438">F256/D256</f>
        <v>4547.1392848017958</v>
      </c>
      <c r="I256" s="48">
        <f t="shared" ref="I256:I270" si="439">VLOOKUP($B256,object1516,5,FALSE)</f>
        <v>4297192.7699999996</v>
      </c>
      <c r="J256" s="33">
        <f t="shared" ref="J256:J270" si="440">I256/E256</f>
        <v>0.12987397972460243</v>
      </c>
      <c r="K256" s="53">
        <f t="shared" ref="K256:K270" si="441">I256/D256</f>
        <v>1389.7732445884712</v>
      </c>
      <c r="L256" s="48">
        <f t="shared" ref="L256:L270" si="442">VLOOKUP($B256,object1516,6,FALSE)</f>
        <v>6915703.9100000001</v>
      </c>
      <c r="M256" s="33">
        <f t="shared" ref="M256:M270" si="443">L256/E256</f>
        <v>0.20901319476731176</v>
      </c>
      <c r="N256" s="53">
        <f t="shared" ref="N256:N270" si="444">L256/D256</f>
        <v>2236.6369804754836</v>
      </c>
      <c r="O256" s="48">
        <f t="shared" ref="O256:O270" si="445">VLOOKUP($B256,object1516,7,FALSE)</f>
        <v>1413169.5300000003</v>
      </c>
      <c r="P256" s="33">
        <f t="shared" ref="P256:P270" si="446">O256/E256</f>
        <v>4.271019726365359E-2</v>
      </c>
      <c r="Q256" s="53">
        <f t="shared" ref="Q256:Q270" si="447">O256/D256</f>
        <v>457.03912018395806</v>
      </c>
      <c r="R256" s="48">
        <f t="shared" ref="R256:R270" si="448">VLOOKUP($B256,object1516,8,FALSE)</f>
        <v>5670602.5700000003</v>
      </c>
      <c r="S256" s="33">
        <f t="shared" ref="S256:S270" si="449">R256/E256</f>
        <v>0.17138251938426735</v>
      </c>
      <c r="T256" s="53">
        <f t="shared" ref="T256:T270" si="450">R256/D256</f>
        <v>1833.9535027377012</v>
      </c>
      <c r="U256" s="48">
        <f t="shared" ref="U256:U270" si="451">VLOOKUP($B256,object1516,9,FALSE)</f>
        <v>51092.299999999988</v>
      </c>
      <c r="V256" s="33">
        <f t="shared" ref="V256:V270" si="452">U256/E256</f>
        <v>1.5441616630764517E-3</v>
      </c>
      <c r="W256" s="53">
        <f t="shared" ref="W256:W270" si="453">U256/D256</f>
        <v>16.52397631314258</v>
      </c>
      <c r="X256" s="48">
        <f t="shared" ref="X256:X270" si="454">VLOOKUP($B256,object1516,10,FALSE)</f>
        <v>679842.27</v>
      </c>
      <c r="Y256" s="33">
        <f t="shared" ref="Y256:Y270" si="455">X256/E256</f>
        <v>2.0546860686891575E-2</v>
      </c>
      <c r="Z256" s="51">
        <f t="shared" ref="Z256:Z270" si="456">X256/D256</f>
        <v>219.87065695130352</v>
      </c>
    </row>
    <row r="257" spans="1:26" x14ac:dyDescent="0.2">
      <c r="A257" s="13"/>
      <c r="B257" s="46" t="s">
        <v>406</v>
      </c>
      <c r="C257" s="46" t="s">
        <v>407</v>
      </c>
      <c r="D257" s="47">
        <f t="shared" si="434"/>
        <v>22906.960000000003</v>
      </c>
      <c r="E257" s="47">
        <f t="shared" si="435"/>
        <v>227028664.36000001</v>
      </c>
      <c r="F257" s="48">
        <f t="shared" si="436"/>
        <v>100666591.97000006</v>
      </c>
      <c r="G257" s="33">
        <f t="shared" si="437"/>
        <v>0.44340917149727294</v>
      </c>
      <c r="H257" s="53">
        <f t="shared" si="438"/>
        <v>4394.5853998086195</v>
      </c>
      <c r="I257" s="48">
        <f t="shared" si="439"/>
        <v>40731165.130000003</v>
      </c>
      <c r="J257" s="33">
        <f t="shared" si="440"/>
        <v>0.17940979058667444</v>
      </c>
      <c r="K257" s="53">
        <f t="shared" si="441"/>
        <v>1778.1130769862084</v>
      </c>
      <c r="L257" s="48">
        <f t="shared" si="442"/>
        <v>49727812.810000002</v>
      </c>
      <c r="M257" s="33">
        <f t="shared" si="443"/>
        <v>0.21903759575991896</v>
      </c>
      <c r="N257" s="53">
        <f t="shared" si="444"/>
        <v>2170.8604201517792</v>
      </c>
      <c r="O257" s="48">
        <f t="shared" si="445"/>
        <v>12206410.870000003</v>
      </c>
      <c r="P257" s="33">
        <f t="shared" si="446"/>
        <v>5.3765945830717927E-2</v>
      </c>
      <c r="Q257" s="53">
        <f t="shared" si="447"/>
        <v>532.86908738654108</v>
      </c>
      <c r="R257" s="48">
        <f t="shared" si="448"/>
        <v>22095677.370000001</v>
      </c>
      <c r="S257" s="33">
        <f t="shared" si="449"/>
        <v>9.7325496021783489E-2</v>
      </c>
      <c r="T257" s="53">
        <f t="shared" si="450"/>
        <v>964.5835750357096</v>
      </c>
      <c r="U257" s="48">
        <f t="shared" si="451"/>
        <v>324011.46000000002</v>
      </c>
      <c r="V257" s="33">
        <f t="shared" si="452"/>
        <v>1.4271830427818317E-3</v>
      </c>
      <c r="W257" s="53">
        <f t="shared" si="453"/>
        <v>14.144673060065585</v>
      </c>
      <c r="X257" s="48">
        <f t="shared" si="454"/>
        <v>1276994.75</v>
      </c>
      <c r="Y257" s="33">
        <f t="shared" si="455"/>
        <v>5.6248172608506638E-3</v>
      </c>
      <c r="Z257" s="51">
        <f t="shared" si="456"/>
        <v>55.747019683100675</v>
      </c>
    </row>
    <row r="258" spans="1:26" x14ac:dyDescent="0.2">
      <c r="A258" s="13"/>
      <c r="B258" s="46" t="s">
        <v>408</v>
      </c>
      <c r="C258" s="46" t="s">
        <v>409</v>
      </c>
      <c r="D258" s="47">
        <f t="shared" si="434"/>
        <v>28909.200000000004</v>
      </c>
      <c r="E258" s="47">
        <f t="shared" si="435"/>
        <v>378116107.30000001</v>
      </c>
      <c r="F258" s="48">
        <f t="shared" si="436"/>
        <v>170972853.54000008</v>
      </c>
      <c r="G258" s="33">
        <f t="shared" si="437"/>
        <v>0.45217024675531475</v>
      </c>
      <c r="H258" s="53">
        <f t="shared" si="438"/>
        <v>5914.1329936490829</v>
      </c>
      <c r="I258" s="48">
        <f t="shared" si="439"/>
        <v>61372776.679999992</v>
      </c>
      <c r="J258" s="33">
        <f t="shared" si="440"/>
        <v>0.16231198696676097</v>
      </c>
      <c r="K258" s="53">
        <f t="shared" si="441"/>
        <v>2122.94967276853</v>
      </c>
      <c r="L258" s="48">
        <f t="shared" si="442"/>
        <v>84667576.289999992</v>
      </c>
      <c r="M258" s="33">
        <f t="shared" si="443"/>
        <v>0.22391951745875807</v>
      </c>
      <c r="N258" s="53">
        <f t="shared" si="444"/>
        <v>2928.7415871072176</v>
      </c>
      <c r="O258" s="48">
        <f t="shared" si="445"/>
        <v>19096085.430000007</v>
      </c>
      <c r="P258" s="33">
        <f t="shared" si="446"/>
        <v>5.0503231841559811E-2</v>
      </c>
      <c r="Q258" s="53">
        <f t="shared" si="447"/>
        <v>660.5539215889753</v>
      </c>
      <c r="R258" s="48">
        <f t="shared" si="448"/>
        <v>37554470.309999995</v>
      </c>
      <c r="S258" s="33">
        <f t="shared" si="449"/>
        <v>9.9319943226338178E-2</v>
      </c>
      <c r="T258" s="53">
        <f t="shared" si="450"/>
        <v>1299.0491023618774</v>
      </c>
      <c r="U258" s="48">
        <f t="shared" si="451"/>
        <v>1528725.41</v>
      </c>
      <c r="V258" s="33">
        <f t="shared" si="452"/>
        <v>4.0430052581364867E-3</v>
      </c>
      <c r="W258" s="53">
        <f t="shared" si="453"/>
        <v>52.880239162619503</v>
      </c>
      <c r="X258" s="48">
        <f t="shared" si="454"/>
        <v>2923619.6399999997</v>
      </c>
      <c r="Y258" s="33">
        <f t="shared" si="455"/>
        <v>7.7320684931318703E-3</v>
      </c>
      <c r="Z258" s="51">
        <f t="shared" si="456"/>
        <v>101.13111535428166</v>
      </c>
    </row>
    <row r="259" spans="1:26" x14ac:dyDescent="0.2">
      <c r="A259" s="13"/>
      <c r="B259" s="46" t="s">
        <v>410</v>
      </c>
      <c r="C259" s="46" t="s">
        <v>411</v>
      </c>
      <c r="D259" s="47">
        <f t="shared" si="434"/>
        <v>170.11</v>
      </c>
      <c r="E259" s="47">
        <f t="shared" si="435"/>
        <v>2147404.71</v>
      </c>
      <c r="F259" s="48">
        <f t="shared" si="436"/>
        <v>771733.41999999993</v>
      </c>
      <c r="G259" s="33">
        <f t="shared" si="437"/>
        <v>0.35937958802372189</v>
      </c>
      <c r="H259" s="53">
        <f t="shared" si="438"/>
        <v>4536.6728587384623</v>
      </c>
      <c r="I259" s="48">
        <f t="shared" si="439"/>
        <v>352196.81</v>
      </c>
      <c r="J259" s="33">
        <f t="shared" si="440"/>
        <v>0.16401044868715037</v>
      </c>
      <c r="K259" s="53">
        <f t="shared" si="441"/>
        <v>2070.4062665334195</v>
      </c>
      <c r="L259" s="48">
        <f t="shared" si="442"/>
        <v>476857.72000000003</v>
      </c>
      <c r="M259" s="33">
        <f t="shared" si="443"/>
        <v>0.22206234240773368</v>
      </c>
      <c r="N259" s="53">
        <f t="shared" si="444"/>
        <v>2803.2315560519664</v>
      </c>
      <c r="O259" s="48">
        <f t="shared" si="445"/>
        <v>125999.98999999999</v>
      </c>
      <c r="P259" s="33">
        <f t="shared" si="446"/>
        <v>5.8675474358999613E-2</v>
      </c>
      <c r="Q259" s="53">
        <f t="shared" si="447"/>
        <v>740.69713714655211</v>
      </c>
      <c r="R259" s="48">
        <f t="shared" si="448"/>
        <v>408714.99</v>
      </c>
      <c r="S259" s="33">
        <f t="shared" si="449"/>
        <v>0.19032974459667643</v>
      </c>
      <c r="T259" s="53">
        <f t="shared" si="450"/>
        <v>2402.6511668920107</v>
      </c>
      <c r="U259" s="48">
        <f t="shared" si="451"/>
        <v>2392.66</v>
      </c>
      <c r="V259" s="33">
        <f t="shared" si="452"/>
        <v>1.1142100922373406E-3</v>
      </c>
      <c r="W259" s="53">
        <f t="shared" si="453"/>
        <v>14.065369466815588</v>
      </c>
      <c r="X259" s="48">
        <f t="shared" si="454"/>
        <v>9509.119999999999</v>
      </c>
      <c r="Y259" s="33">
        <f t="shared" si="455"/>
        <v>4.4281918334807035E-3</v>
      </c>
      <c r="Z259" s="51">
        <f t="shared" si="456"/>
        <v>55.899829522073944</v>
      </c>
    </row>
    <row r="260" spans="1:26" x14ac:dyDescent="0.2">
      <c r="A260" s="13"/>
      <c r="B260" s="46" t="s">
        <v>412</v>
      </c>
      <c r="C260" s="46" t="s">
        <v>413</v>
      </c>
      <c r="D260" s="47">
        <f t="shared" si="434"/>
        <v>5626.7999999999993</v>
      </c>
      <c r="E260" s="47">
        <f t="shared" si="435"/>
        <v>59374151.329999998</v>
      </c>
      <c r="F260" s="48">
        <f t="shared" si="436"/>
        <v>27875170.600000009</v>
      </c>
      <c r="G260" s="33">
        <f t="shared" si="437"/>
        <v>0.46948326798088502</v>
      </c>
      <c r="H260" s="53">
        <f t="shared" si="438"/>
        <v>4954.0006042510868</v>
      </c>
      <c r="I260" s="48">
        <f t="shared" si="439"/>
        <v>8946865.75</v>
      </c>
      <c r="J260" s="33">
        <f t="shared" si="440"/>
        <v>0.15068620855350928</v>
      </c>
      <c r="K260" s="53">
        <f t="shared" si="441"/>
        <v>1590.0450966801736</v>
      </c>
      <c r="L260" s="48">
        <f t="shared" si="442"/>
        <v>12990908.889999999</v>
      </c>
      <c r="M260" s="33">
        <f t="shared" si="443"/>
        <v>0.21879738234567536</v>
      </c>
      <c r="N260" s="53">
        <f t="shared" si="444"/>
        <v>2308.7561118219946</v>
      </c>
      <c r="O260" s="48">
        <f t="shared" si="445"/>
        <v>3659053.48</v>
      </c>
      <c r="P260" s="33">
        <f t="shared" si="446"/>
        <v>6.1627044733036693E-2</v>
      </c>
      <c r="Q260" s="53">
        <f t="shared" si="447"/>
        <v>650.29030354730935</v>
      </c>
      <c r="R260" s="48">
        <f t="shared" si="448"/>
        <v>5662333.9800000004</v>
      </c>
      <c r="S260" s="33">
        <f t="shared" si="449"/>
        <v>9.5366988043818837E-2</v>
      </c>
      <c r="T260" s="53">
        <f t="shared" si="450"/>
        <v>1006.3151311580297</v>
      </c>
      <c r="U260" s="48">
        <f t="shared" si="451"/>
        <v>46964.22</v>
      </c>
      <c r="V260" s="33">
        <f t="shared" si="452"/>
        <v>7.9098764273655186E-4</v>
      </c>
      <c r="W260" s="53">
        <f t="shared" si="453"/>
        <v>8.3465237790573692</v>
      </c>
      <c r="X260" s="48">
        <f t="shared" si="454"/>
        <v>192854.41</v>
      </c>
      <c r="Y260" s="33">
        <f t="shared" si="455"/>
        <v>3.248120700338438E-3</v>
      </c>
      <c r="Z260" s="51">
        <f t="shared" si="456"/>
        <v>34.274260681026519</v>
      </c>
    </row>
    <row r="261" spans="1:26" x14ac:dyDescent="0.2">
      <c r="A261" s="13"/>
      <c r="B261" s="46" t="s">
        <v>414</v>
      </c>
      <c r="C261" s="46" t="s">
        <v>415</v>
      </c>
      <c r="D261" s="47">
        <f t="shared" si="434"/>
        <v>9098.909999999998</v>
      </c>
      <c r="E261" s="47">
        <f t="shared" si="435"/>
        <v>102980886.65000001</v>
      </c>
      <c r="F261" s="48">
        <f t="shared" si="436"/>
        <v>43105318.850000009</v>
      </c>
      <c r="G261" s="33">
        <f t="shared" si="437"/>
        <v>0.41857591493168606</v>
      </c>
      <c r="H261" s="53">
        <f t="shared" si="438"/>
        <v>4737.4156739653454</v>
      </c>
      <c r="I261" s="48">
        <f t="shared" si="439"/>
        <v>19470233.559999999</v>
      </c>
      <c r="J261" s="33">
        <f t="shared" si="440"/>
        <v>0.18906647819195094</v>
      </c>
      <c r="K261" s="53">
        <f t="shared" si="441"/>
        <v>2139.8424162894239</v>
      </c>
      <c r="L261" s="48">
        <f t="shared" si="442"/>
        <v>22647159.25</v>
      </c>
      <c r="M261" s="33">
        <f t="shared" si="443"/>
        <v>0.2199161415940285</v>
      </c>
      <c r="N261" s="53">
        <f t="shared" si="444"/>
        <v>2488.9969512831763</v>
      </c>
      <c r="O261" s="48">
        <f t="shared" si="445"/>
        <v>6988426.4399999985</v>
      </c>
      <c r="P261" s="33">
        <f t="shared" si="446"/>
        <v>6.7861393189898297E-2</v>
      </c>
      <c r="Q261" s="53">
        <f t="shared" si="447"/>
        <v>768.05094676175497</v>
      </c>
      <c r="R261" s="48">
        <f t="shared" si="448"/>
        <v>10441309.530000001</v>
      </c>
      <c r="S261" s="33">
        <f t="shared" si="449"/>
        <v>0.10139075191192287</v>
      </c>
      <c r="T261" s="53">
        <f t="shared" si="450"/>
        <v>1147.5341035354788</v>
      </c>
      <c r="U261" s="48">
        <f t="shared" si="451"/>
        <v>190625.65000000002</v>
      </c>
      <c r="V261" s="33">
        <f t="shared" si="452"/>
        <v>1.8510779640874262E-3</v>
      </c>
      <c r="W261" s="53">
        <f t="shared" si="453"/>
        <v>20.950383067861981</v>
      </c>
      <c r="X261" s="48">
        <f t="shared" si="454"/>
        <v>137813.37</v>
      </c>
      <c r="Y261" s="33">
        <f t="shared" si="455"/>
        <v>1.3382422164258962E-3</v>
      </c>
      <c r="Z261" s="51">
        <f t="shared" si="456"/>
        <v>15.146140581674072</v>
      </c>
    </row>
    <row r="262" spans="1:26" x14ac:dyDescent="0.2">
      <c r="A262" s="13"/>
      <c r="B262" s="46" t="s">
        <v>416</v>
      </c>
      <c r="C262" s="46" t="s">
        <v>417</v>
      </c>
      <c r="D262" s="47">
        <f t="shared" si="434"/>
        <v>1496.48</v>
      </c>
      <c r="E262" s="47">
        <f t="shared" si="435"/>
        <v>18420929.640000001</v>
      </c>
      <c r="F262" s="48">
        <f t="shared" si="436"/>
        <v>7188715.790000001</v>
      </c>
      <c r="G262" s="33">
        <f t="shared" si="437"/>
        <v>0.3902471770148947</v>
      </c>
      <c r="H262" s="53">
        <f t="shared" si="438"/>
        <v>4803.7499933176523</v>
      </c>
      <c r="I262" s="48">
        <f t="shared" si="439"/>
        <v>3272878.55</v>
      </c>
      <c r="J262" s="33">
        <f t="shared" si="440"/>
        <v>0.1776717361154852</v>
      </c>
      <c r="K262" s="53">
        <f t="shared" si="441"/>
        <v>2187.0513137495991</v>
      </c>
      <c r="L262" s="48">
        <f t="shared" si="442"/>
        <v>3999500.4799999991</v>
      </c>
      <c r="M262" s="33">
        <f t="shared" si="443"/>
        <v>0.21711718996609766</v>
      </c>
      <c r="N262" s="53">
        <f t="shared" si="444"/>
        <v>2672.6053672618405</v>
      </c>
      <c r="O262" s="48">
        <f t="shared" si="445"/>
        <v>833008.32999999984</v>
      </c>
      <c r="P262" s="33">
        <f t="shared" si="446"/>
        <v>4.5220754124763042E-2</v>
      </c>
      <c r="Q262" s="53">
        <f t="shared" si="447"/>
        <v>556.64514727894777</v>
      </c>
      <c r="R262" s="48">
        <f t="shared" si="448"/>
        <v>3105497.6200000015</v>
      </c>
      <c r="S262" s="33">
        <f t="shared" si="449"/>
        <v>0.16858528210523047</v>
      </c>
      <c r="T262" s="53">
        <f t="shared" si="450"/>
        <v>2075.2015529776554</v>
      </c>
      <c r="U262" s="48">
        <f t="shared" si="451"/>
        <v>9704.01</v>
      </c>
      <c r="V262" s="33">
        <f t="shared" si="452"/>
        <v>5.2679263151455148E-4</v>
      </c>
      <c r="W262" s="53">
        <f t="shared" si="453"/>
        <v>6.4845570939805413</v>
      </c>
      <c r="X262" s="48">
        <f t="shared" si="454"/>
        <v>11624.86</v>
      </c>
      <c r="Y262" s="33">
        <f t="shared" si="455"/>
        <v>6.3106804201440946E-4</v>
      </c>
      <c r="Z262" s="51">
        <f t="shared" si="456"/>
        <v>7.7681358922270931</v>
      </c>
    </row>
    <row r="263" spans="1:26" x14ac:dyDescent="0.2">
      <c r="A263" s="13"/>
      <c r="B263" s="46" t="s">
        <v>418</v>
      </c>
      <c r="C263" s="46" t="s">
        <v>419</v>
      </c>
      <c r="D263" s="47">
        <f t="shared" si="434"/>
        <v>2486.33</v>
      </c>
      <c r="E263" s="47">
        <f t="shared" si="435"/>
        <v>24960798.59</v>
      </c>
      <c r="F263" s="48">
        <f t="shared" si="436"/>
        <v>10306835.529999997</v>
      </c>
      <c r="G263" s="33">
        <f t="shared" si="437"/>
        <v>0.41292090446694307</v>
      </c>
      <c r="H263" s="53">
        <f t="shared" si="438"/>
        <v>4145.4012661231609</v>
      </c>
      <c r="I263" s="48">
        <f t="shared" si="439"/>
        <v>4551017.9399999995</v>
      </c>
      <c r="J263" s="33">
        <f t="shared" si="440"/>
        <v>0.18232661601713598</v>
      </c>
      <c r="K263" s="53">
        <f t="shared" si="441"/>
        <v>1830.4158900869954</v>
      </c>
      <c r="L263" s="48">
        <f t="shared" si="442"/>
        <v>5765363.8999999976</v>
      </c>
      <c r="M263" s="33">
        <f t="shared" si="443"/>
        <v>0.23097674055628031</v>
      </c>
      <c r="N263" s="53">
        <f t="shared" si="444"/>
        <v>2318.8248945232522</v>
      </c>
      <c r="O263" s="48">
        <f t="shared" si="445"/>
        <v>1451759.3099999998</v>
      </c>
      <c r="P263" s="33">
        <f t="shared" si="446"/>
        <v>5.8161573026818764E-2</v>
      </c>
      <c r="Q263" s="53">
        <f t="shared" si="447"/>
        <v>583.8964698973989</v>
      </c>
      <c r="R263" s="48">
        <f t="shared" si="448"/>
        <v>2712791.26</v>
      </c>
      <c r="S263" s="33">
        <f t="shared" si="449"/>
        <v>0.10868207001545296</v>
      </c>
      <c r="T263" s="53">
        <f t="shared" si="450"/>
        <v>1091.0825433470216</v>
      </c>
      <c r="U263" s="48">
        <f t="shared" si="451"/>
        <v>61176.5</v>
      </c>
      <c r="V263" s="33">
        <f t="shared" si="452"/>
        <v>2.4509031543770011E-3</v>
      </c>
      <c r="W263" s="53">
        <f t="shared" si="453"/>
        <v>24.605140910498609</v>
      </c>
      <c r="X263" s="48">
        <f t="shared" si="454"/>
        <v>111854.15000000001</v>
      </c>
      <c r="Y263" s="33">
        <f t="shared" si="455"/>
        <v>4.4811927629916431E-3</v>
      </c>
      <c r="Z263" s="51">
        <f t="shared" si="456"/>
        <v>44.987652483781318</v>
      </c>
    </row>
    <row r="264" spans="1:26" x14ac:dyDescent="0.2">
      <c r="A264" s="13"/>
      <c r="B264" s="46" t="s">
        <v>420</v>
      </c>
      <c r="C264" s="46" t="s">
        <v>421</v>
      </c>
      <c r="D264" s="47">
        <f t="shared" si="434"/>
        <v>12671.419999999998</v>
      </c>
      <c r="E264" s="47">
        <f t="shared" si="435"/>
        <v>154159242.18000001</v>
      </c>
      <c r="F264" s="48">
        <f t="shared" si="436"/>
        <v>65292924.479999989</v>
      </c>
      <c r="G264" s="33">
        <f t="shared" si="437"/>
        <v>0.42354206959426027</v>
      </c>
      <c r="H264" s="53">
        <f t="shared" si="438"/>
        <v>5152.7709191235081</v>
      </c>
      <c r="I264" s="48">
        <f t="shared" si="439"/>
        <v>27240413.440000013</v>
      </c>
      <c r="J264" s="33">
        <f t="shared" si="440"/>
        <v>0.1767030834790525</v>
      </c>
      <c r="K264" s="53">
        <f t="shared" si="441"/>
        <v>2149.7522329778362</v>
      </c>
      <c r="L264" s="48">
        <f t="shared" si="442"/>
        <v>35074289.609999985</v>
      </c>
      <c r="M264" s="33">
        <f t="shared" si="443"/>
        <v>0.22751986266931962</v>
      </c>
      <c r="N264" s="53">
        <f t="shared" si="444"/>
        <v>2767.9841414774342</v>
      </c>
      <c r="O264" s="48">
        <f t="shared" si="445"/>
        <v>10568901.200000001</v>
      </c>
      <c r="P264" s="33">
        <f t="shared" si="446"/>
        <v>6.8558336500250172E-2</v>
      </c>
      <c r="Q264" s="53">
        <f t="shared" si="447"/>
        <v>834.0739396216054</v>
      </c>
      <c r="R264" s="48">
        <f t="shared" si="448"/>
        <v>15538155.370000001</v>
      </c>
      <c r="S264" s="33">
        <f t="shared" si="449"/>
        <v>0.10079288890027936</v>
      </c>
      <c r="T264" s="53">
        <f t="shared" si="450"/>
        <v>1226.2363152669554</v>
      </c>
      <c r="U264" s="48">
        <f t="shared" si="451"/>
        <v>256823.92000000004</v>
      </c>
      <c r="V264" s="33">
        <f t="shared" si="452"/>
        <v>1.6659651174214148E-3</v>
      </c>
      <c r="W264" s="53">
        <f t="shared" si="453"/>
        <v>20.267966810349595</v>
      </c>
      <c r="X264" s="48">
        <f t="shared" si="454"/>
        <v>187734.15999999997</v>
      </c>
      <c r="Y264" s="33">
        <f t="shared" si="455"/>
        <v>1.2177937394165254E-3</v>
      </c>
      <c r="Z264" s="51">
        <f t="shared" si="456"/>
        <v>14.815558161595149</v>
      </c>
    </row>
    <row r="265" spans="1:26" x14ac:dyDescent="0.2">
      <c r="A265" s="13"/>
      <c r="B265" s="46" t="s">
        <v>422</v>
      </c>
      <c r="C265" s="46" t="s">
        <v>423</v>
      </c>
      <c r="D265" s="47">
        <f t="shared" si="434"/>
        <v>8694.7900000000009</v>
      </c>
      <c r="E265" s="47">
        <f t="shared" si="435"/>
        <v>97048845.969999999</v>
      </c>
      <c r="F265" s="48">
        <f t="shared" si="436"/>
        <v>41427483.470000014</v>
      </c>
      <c r="G265" s="33">
        <f t="shared" si="437"/>
        <v>0.4268724996771851</v>
      </c>
      <c r="H265" s="53">
        <f t="shared" si="438"/>
        <v>4764.6330124131819</v>
      </c>
      <c r="I265" s="48">
        <f t="shared" si="439"/>
        <v>14250667.750000002</v>
      </c>
      <c r="J265" s="33">
        <f t="shared" si="440"/>
        <v>0.14684015670217457</v>
      </c>
      <c r="K265" s="53">
        <f t="shared" si="441"/>
        <v>1638.9892970388014</v>
      </c>
      <c r="L265" s="48">
        <f t="shared" si="442"/>
        <v>20543203.570000008</v>
      </c>
      <c r="M265" s="33">
        <f t="shared" si="443"/>
        <v>0.2116790093140353</v>
      </c>
      <c r="N265" s="53">
        <f t="shared" si="444"/>
        <v>2362.7026725199812</v>
      </c>
      <c r="O265" s="48">
        <f t="shared" si="445"/>
        <v>5868187.339999998</v>
      </c>
      <c r="P265" s="33">
        <f t="shared" si="446"/>
        <v>6.0466327871781057E-2</v>
      </c>
      <c r="Q265" s="53">
        <f t="shared" si="447"/>
        <v>674.90846127393502</v>
      </c>
      <c r="R265" s="48">
        <f t="shared" si="448"/>
        <v>14407881.809999999</v>
      </c>
      <c r="S265" s="33">
        <f t="shared" si="449"/>
        <v>0.14846010445558314</v>
      </c>
      <c r="T265" s="53">
        <f t="shared" si="450"/>
        <v>1657.07070671057</v>
      </c>
      <c r="U265" s="48">
        <f t="shared" si="451"/>
        <v>197898.31999999995</v>
      </c>
      <c r="V265" s="33">
        <f t="shared" si="452"/>
        <v>2.0391620118921849E-3</v>
      </c>
      <c r="W265" s="53">
        <f t="shared" si="453"/>
        <v>22.760563509871997</v>
      </c>
      <c r="X265" s="48">
        <f t="shared" si="454"/>
        <v>353523.70999999996</v>
      </c>
      <c r="Y265" s="33">
        <f t="shared" si="455"/>
        <v>3.6427399673488355E-3</v>
      </c>
      <c r="Z265" s="51">
        <f t="shared" si="456"/>
        <v>40.659258015432222</v>
      </c>
    </row>
    <row r="266" spans="1:26" x14ac:dyDescent="0.2">
      <c r="A266" s="13"/>
      <c r="B266" s="46" t="s">
        <v>424</v>
      </c>
      <c r="C266" s="46" t="s">
        <v>425</v>
      </c>
      <c r="D266" s="47">
        <f t="shared" si="434"/>
        <v>7739.739999999998</v>
      </c>
      <c r="E266" s="47">
        <f t="shared" si="435"/>
        <v>88901410.379999995</v>
      </c>
      <c r="F266" s="48">
        <f t="shared" si="436"/>
        <v>38943383.879999995</v>
      </c>
      <c r="G266" s="33">
        <f t="shared" si="437"/>
        <v>0.43805136176738346</v>
      </c>
      <c r="H266" s="53">
        <f t="shared" si="438"/>
        <v>5031.6139663606282</v>
      </c>
      <c r="I266" s="48">
        <f t="shared" si="439"/>
        <v>15324578.559999999</v>
      </c>
      <c r="J266" s="33">
        <f t="shared" si="440"/>
        <v>0.17237722657600879</v>
      </c>
      <c r="K266" s="53">
        <f t="shared" si="441"/>
        <v>1979.9862217593877</v>
      </c>
      <c r="L266" s="48">
        <f t="shared" si="442"/>
        <v>20951699.469999991</v>
      </c>
      <c r="M266" s="33">
        <f t="shared" si="443"/>
        <v>0.23567342048280329</v>
      </c>
      <c r="N266" s="53">
        <f t="shared" si="444"/>
        <v>2707.0288498063237</v>
      </c>
      <c r="O266" s="48">
        <f t="shared" si="445"/>
        <v>5451676.0299999993</v>
      </c>
      <c r="P266" s="33">
        <f t="shared" si="446"/>
        <v>6.132271700412139E-2</v>
      </c>
      <c r="Q266" s="53">
        <f t="shared" si="447"/>
        <v>704.37456942998097</v>
      </c>
      <c r="R266" s="48">
        <f t="shared" si="448"/>
        <v>7699323.5899999999</v>
      </c>
      <c r="S266" s="33">
        <f t="shared" si="449"/>
        <v>8.6605190593602818E-2</v>
      </c>
      <c r="T266" s="53">
        <f t="shared" si="450"/>
        <v>994.77806618827015</v>
      </c>
      <c r="U266" s="48">
        <f t="shared" si="451"/>
        <v>396997.39</v>
      </c>
      <c r="V266" s="33">
        <f t="shared" si="452"/>
        <v>4.4655915840150929E-3</v>
      </c>
      <c r="W266" s="53">
        <f t="shared" si="453"/>
        <v>51.293375488065507</v>
      </c>
      <c r="X266" s="48">
        <f t="shared" si="454"/>
        <v>133751.46000000002</v>
      </c>
      <c r="Y266" s="33">
        <f t="shared" si="455"/>
        <v>1.5044919920650648E-3</v>
      </c>
      <c r="Z266" s="51">
        <f t="shared" si="456"/>
        <v>17.28113089070176</v>
      </c>
    </row>
    <row r="267" spans="1:26" x14ac:dyDescent="0.2">
      <c r="A267" s="13"/>
      <c r="B267" s="46" t="s">
        <v>426</v>
      </c>
      <c r="C267" s="46" t="s">
        <v>427</v>
      </c>
      <c r="D267" s="47">
        <f t="shared" si="434"/>
        <v>19317.32</v>
      </c>
      <c r="E267" s="47">
        <f t="shared" si="435"/>
        <v>204529991.08000001</v>
      </c>
      <c r="F267" s="48">
        <f t="shared" si="436"/>
        <v>86780243.079999998</v>
      </c>
      <c r="G267" s="33">
        <f t="shared" si="437"/>
        <v>0.42429104221716174</v>
      </c>
      <c r="H267" s="53">
        <f t="shared" si="438"/>
        <v>4492.354171282559</v>
      </c>
      <c r="I267" s="48">
        <f t="shared" si="439"/>
        <v>34957549.550000004</v>
      </c>
      <c r="J267" s="33">
        <f t="shared" si="440"/>
        <v>0.17091649672211975</v>
      </c>
      <c r="K267" s="53">
        <f t="shared" si="441"/>
        <v>1809.6480024144139</v>
      </c>
      <c r="L267" s="48">
        <f t="shared" si="442"/>
        <v>45827816.590000011</v>
      </c>
      <c r="M267" s="33">
        <f t="shared" si="443"/>
        <v>0.22406404238327515</v>
      </c>
      <c r="N267" s="53">
        <f t="shared" si="444"/>
        <v>2372.3692825919957</v>
      </c>
      <c r="O267" s="48">
        <f t="shared" si="445"/>
        <v>12578595.239999995</v>
      </c>
      <c r="P267" s="33">
        <f t="shared" si="446"/>
        <v>6.1500003855571445E-2</v>
      </c>
      <c r="Q267" s="53">
        <f t="shared" si="447"/>
        <v>651.15633224484532</v>
      </c>
      <c r="R267" s="48">
        <f t="shared" si="448"/>
        <v>23062830.129999999</v>
      </c>
      <c r="S267" s="33">
        <f t="shared" si="449"/>
        <v>0.11276013854114522</v>
      </c>
      <c r="T267" s="53">
        <f t="shared" si="450"/>
        <v>1193.8938802069852</v>
      </c>
      <c r="U267" s="48">
        <f t="shared" si="451"/>
        <v>518348.73999999993</v>
      </c>
      <c r="V267" s="33">
        <f t="shared" si="452"/>
        <v>2.5343409896167873E-3</v>
      </c>
      <c r="W267" s="53">
        <f t="shared" si="453"/>
        <v>26.833367154449991</v>
      </c>
      <c r="X267" s="48">
        <f t="shared" si="454"/>
        <v>804607.75</v>
      </c>
      <c r="Y267" s="33">
        <f t="shared" si="455"/>
        <v>3.9339352911098753E-3</v>
      </c>
      <c r="Z267" s="51">
        <f t="shared" si="456"/>
        <v>41.652141704957003</v>
      </c>
    </row>
    <row r="268" spans="1:26" x14ac:dyDescent="0.2">
      <c r="A268" s="13"/>
      <c r="B268" s="46" t="s">
        <v>428</v>
      </c>
      <c r="C268" s="46" t="s">
        <v>429</v>
      </c>
      <c r="D268" s="47">
        <f t="shared" si="434"/>
        <v>1965.67</v>
      </c>
      <c r="E268" s="47">
        <f t="shared" si="435"/>
        <v>21840578.420000002</v>
      </c>
      <c r="F268" s="48">
        <f t="shared" si="436"/>
        <v>8042993.0299999984</v>
      </c>
      <c r="G268" s="33">
        <f t="shared" si="437"/>
        <v>0.36825915849530866</v>
      </c>
      <c r="H268" s="53">
        <f t="shared" si="438"/>
        <v>4091.731078970528</v>
      </c>
      <c r="I268" s="48">
        <f t="shared" si="439"/>
        <v>3938419.92</v>
      </c>
      <c r="J268" s="33">
        <f t="shared" si="440"/>
        <v>0.18032580659097763</v>
      </c>
      <c r="K268" s="53">
        <f t="shared" si="441"/>
        <v>2003.6017846332293</v>
      </c>
      <c r="L268" s="48">
        <f t="shared" si="442"/>
        <v>4891089.5700000022</v>
      </c>
      <c r="M268" s="33">
        <f t="shared" si="443"/>
        <v>0.2239450565796875</v>
      </c>
      <c r="N268" s="53">
        <f t="shared" si="444"/>
        <v>2488.2556939872929</v>
      </c>
      <c r="O268" s="48">
        <f t="shared" si="445"/>
        <v>1140843.4899999998</v>
      </c>
      <c r="P268" s="33">
        <f t="shared" si="446"/>
        <v>5.2235040119418215E-2</v>
      </c>
      <c r="Q268" s="53">
        <f t="shared" si="447"/>
        <v>580.38403699501941</v>
      </c>
      <c r="R268" s="48">
        <f t="shared" si="448"/>
        <v>3373989.93</v>
      </c>
      <c r="S268" s="33">
        <f t="shared" si="449"/>
        <v>0.15448262702192664</v>
      </c>
      <c r="T268" s="53">
        <f t="shared" si="450"/>
        <v>1716.4579659861524</v>
      </c>
      <c r="U268" s="48">
        <f t="shared" si="451"/>
        <v>95230.910000000018</v>
      </c>
      <c r="V268" s="33">
        <f t="shared" si="452"/>
        <v>4.3602741726288035E-3</v>
      </c>
      <c r="W268" s="53">
        <f t="shared" si="453"/>
        <v>48.447048589030722</v>
      </c>
      <c r="X268" s="48">
        <f t="shared" si="454"/>
        <v>358011.57</v>
      </c>
      <c r="Y268" s="33">
        <f t="shared" si="455"/>
        <v>1.639203702005251E-2</v>
      </c>
      <c r="Z268" s="51">
        <f t="shared" si="456"/>
        <v>182.13208219080516</v>
      </c>
    </row>
    <row r="269" spans="1:26" x14ac:dyDescent="0.2">
      <c r="A269" s="13"/>
      <c r="B269" s="46" t="s">
        <v>430</v>
      </c>
      <c r="C269" s="46" t="s">
        <v>431</v>
      </c>
      <c r="D269" s="47">
        <f t="shared" si="434"/>
        <v>3567.0899999999997</v>
      </c>
      <c r="E269" s="47">
        <f t="shared" si="435"/>
        <v>38508584.140000001</v>
      </c>
      <c r="F269" s="48">
        <f t="shared" si="436"/>
        <v>16074786.770000001</v>
      </c>
      <c r="G269" s="33">
        <f t="shared" si="437"/>
        <v>0.41743385608671724</v>
      </c>
      <c r="H269" s="53">
        <f t="shared" si="438"/>
        <v>4506.4146881631814</v>
      </c>
      <c r="I269" s="48">
        <f t="shared" si="439"/>
        <v>7327926.0199999996</v>
      </c>
      <c r="J269" s="33">
        <f t="shared" si="440"/>
        <v>0.19029331209267356</v>
      </c>
      <c r="K269" s="53">
        <f t="shared" si="441"/>
        <v>2054.3148673007972</v>
      </c>
      <c r="L269" s="48">
        <f t="shared" si="442"/>
        <v>9066846.5</v>
      </c>
      <c r="M269" s="33">
        <f t="shared" si="443"/>
        <v>0.23545000945859237</v>
      </c>
      <c r="N269" s="53">
        <f t="shared" si="444"/>
        <v>2541.8048044764782</v>
      </c>
      <c r="O269" s="48">
        <f t="shared" si="445"/>
        <v>2315650.3099999996</v>
      </c>
      <c r="P269" s="33">
        <f t="shared" si="446"/>
        <v>6.0133353685020721E-2</v>
      </c>
      <c r="Q269" s="53">
        <f t="shared" si="447"/>
        <v>649.17069936558926</v>
      </c>
      <c r="R269" s="48">
        <f t="shared" si="448"/>
        <v>3555339.1100000013</v>
      </c>
      <c r="S269" s="33">
        <f t="shared" si="449"/>
        <v>9.2325884978642095E-2</v>
      </c>
      <c r="T269" s="53">
        <f t="shared" si="450"/>
        <v>996.70574894381741</v>
      </c>
      <c r="U269" s="48">
        <f t="shared" si="451"/>
        <v>63580.929999999993</v>
      </c>
      <c r="V269" s="33">
        <f t="shared" si="452"/>
        <v>1.6510845937323521E-3</v>
      </c>
      <c r="W269" s="53">
        <f t="shared" si="453"/>
        <v>17.82431337588903</v>
      </c>
      <c r="X269" s="48">
        <f t="shared" si="454"/>
        <v>104454.5</v>
      </c>
      <c r="Y269" s="33">
        <f t="shared" si="455"/>
        <v>2.7124991046217155E-3</v>
      </c>
      <c r="Z269" s="51">
        <f t="shared" si="456"/>
        <v>29.282832785267544</v>
      </c>
    </row>
    <row r="270" spans="1:26" x14ac:dyDescent="0.2">
      <c r="A270" s="13"/>
      <c r="B270" s="46" t="s">
        <v>432</v>
      </c>
      <c r="C270" s="46" t="s">
        <v>433</v>
      </c>
      <c r="D270" s="47">
        <f t="shared" si="434"/>
        <v>3676.2200000000003</v>
      </c>
      <c r="E270" s="47">
        <f t="shared" si="435"/>
        <v>38945406.030000001</v>
      </c>
      <c r="F270" s="48">
        <f t="shared" si="436"/>
        <v>17072928.289999999</v>
      </c>
      <c r="G270" s="33">
        <f t="shared" si="437"/>
        <v>0.43838105775167852</v>
      </c>
      <c r="H270" s="53">
        <f t="shared" si="438"/>
        <v>4644.1530403512297</v>
      </c>
      <c r="I270" s="48">
        <f t="shared" si="439"/>
        <v>6088127.5</v>
      </c>
      <c r="J270" s="33">
        <f t="shared" si="440"/>
        <v>0.15632466369230455</v>
      </c>
      <c r="K270" s="53">
        <f t="shared" si="441"/>
        <v>1656.0835586553578</v>
      </c>
      <c r="L270" s="48">
        <f t="shared" si="442"/>
        <v>8507898.3199999984</v>
      </c>
      <c r="M270" s="33">
        <f t="shared" si="443"/>
        <v>0.21845704506062374</v>
      </c>
      <c r="N270" s="53">
        <f t="shared" si="444"/>
        <v>2314.3060861428307</v>
      </c>
      <c r="O270" s="48">
        <f t="shared" si="445"/>
        <v>2669755.5399999991</v>
      </c>
      <c r="P270" s="33">
        <f t="shared" si="446"/>
        <v>6.8551231381269007E-2</v>
      </c>
      <c r="Q270" s="53">
        <f t="shared" si="447"/>
        <v>726.22300624010506</v>
      </c>
      <c r="R270" s="48">
        <f t="shared" si="448"/>
        <v>4493854.5899999989</v>
      </c>
      <c r="S270" s="33">
        <f t="shared" si="449"/>
        <v>0.11538856692207398</v>
      </c>
      <c r="T270" s="53">
        <f t="shared" si="450"/>
        <v>1222.4117680661111</v>
      </c>
      <c r="U270" s="48">
        <f t="shared" si="451"/>
        <v>100477.23</v>
      </c>
      <c r="V270" s="33">
        <f t="shared" si="452"/>
        <v>2.5799507629372634E-3</v>
      </c>
      <c r="W270" s="53">
        <f t="shared" si="453"/>
        <v>27.331669486592205</v>
      </c>
      <c r="X270" s="48">
        <f t="shared" si="454"/>
        <v>12364.56</v>
      </c>
      <c r="Y270" s="33">
        <f t="shared" si="455"/>
        <v>3.1748442911278078E-4</v>
      </c>
      <c r="Z270" s="51">
        <f t="shared" si="456"/>
        <v>3.3633895686329978</v>
      </c>
    </row>
    <row r="271" spans="1:26" s="61" customFormat="1" x14ac:dyDescent="0.2">
      <c r="A271" s="54"/>
      <c r="B271" s="22"/>
      <c r="C271" s="22" t="s">
        <v>35</v>
      </c>
      <c r="D271" s="55">
        <f>SUM(D256:D270)</f>
        <v>131419.04999999999</v>
      </c>
      <c r="E271" s="56">
        <f>SUM(E256:E270)</f>
        <v>1490050404.2700005</v>
      </c>
      <c r="F271" s="63">
        <f>SUM(F256:F270)</f>
        <v>648581762.84000015</v>
      </c>
      <c r="G271" s="58">
        <f>F271/E271</f>
        <v>0.43527504907308873</v>
      </c>
      <c r="H271" s="59">
        <f>F271/D271</f>
        <v>4935.2187741427151</v>
      </c>
      <c r="I271" s="63">
        <f>SUM(I256:I270)</f>
        <v>252122009.93000001</v>
      </c>
      <c r="J271" s="58">
        <f>I271/E271</f>
        <v>0.16920367875308126</v>
      </c>
      <c r="K271" s="59">
        <f>I271/D271</f>
        <v>1918.4586247579787</v>
      </c>
      <c r="L271" s="63">
        <f>SUM(L256:L270)</f>
        <v>332053726.87999994</v>
      </c>
      <c r="M271" s="58">
        <f>L271/E271</f>
        <v>0.22284731169391439</v>
      </c>
      <c r="N271" s="59">
        <f>L271/D271</f>
        <v>2526.6787948931296</v>
      </c>
      <c r="O271" s="63">
        <f>SUM(O256:O270)</f>
        <v>86367522.530000001</v>
      </c>
      <c r="P271" s="58">
        <f>O271/E271</f>
        <v>5.7962819433825016E-2</v>
      </c>
      <c r="Q271" s="59">
        <f>O271/D271</f>
        <v>657.1918038518769</v>
      </c>
      <c r="R271" s="63">
        <f>SUM(R256:R270)</f>
        <v>159782772.16000006</v>
      </c>
      <c r="S271" s="58">
        <f>R271/E271</f>
        <v>0.10723313231694347</v>
      </c>
      <c r="T271" s="59">
        <f>R271/D271</f>
        <v>1215.8265651745319</v>
      </c>
      <c r="U271" s="63">
        <f>SUM(U256:U270)</f>
        <v>3844049.6499999994</v>
      </c>
      <c r="V271" s="58">
        <f>U271/E271</f>
        <v>2.5798118231330977E-3</v>
      </c>
      <c r="W271" s="59">
        <f>U271/D271</f>
        <v>29.250322917415701</v>
      </c>
      <c r="X271" s="63">
        <f>SUM(X256:X270)</f>
        <v>7298560.2800000012</v>
      </c>
      <c r="Y271" s="58">
        <f>X271/E271</f>
        <v>4.8981969060138486E-3</v>
      </c>
      <c r="Z271" s="60">
        <f>X271/D271</f>
        <v>55.536547250950314</v>
      </c>
    </row>
    <row r="272" spans="1:26" x14ac:dyDescent="0.2">
      <c r="A272" s="31"/>
      <c r="B272" s="32"/>
      <c r="C272" s="32"/>
      <c r="D272" s="27" t="s">
        <v>17</v>
      </c>
      <c r="E272" s="27" t="s">
        <v>17</v>
      </c>
      <c r="Z272" s="42"/>
    </row>
    <row r="273" spans="1:26" x14ac:dyDescent="0.2">
      <c r="A273" s="54" t="s">
        <v>434</v>
      </c>
      <c r="B273" s="46"/>
      <c r="C273" s="22"/>
      <c r="D273" s="47"/>
      <c r="E273" s="62"/>
      <c r="M273" s="33"/>
      <c r="Y273" s="33"/>
      <c r="Z273" s="42"/>
    </row>
    <row r="274" spans="1:26" x14ac:dyDescent="0.2">
      <c r="A274" s="13"/>
      <c r="B274" s="46" t="s">
        <v>435</v>
      </c>
      <c r="C274" s="46" t="s">
        <v>436</v>
      </c>
      <c r="D274" s="47">
        <f>VLOOKUP($B274,enroll1516,3,FALSE)</f>
        <v>10.75</v>
      </c>
      <c r="E274" s="47">
        <f>VLOOKUP($B274,enroll1516,4,FALSE)</f>
        <v>336744.71</v>
      </c>
      <c r="F274" s="48">
        <f>VLOOKUP($B274,object1516,4,FALSE)</f>
        <v>139328.4</v>
      </c>
      <c r="G274" s="33">
        <f>F274/E274</f>
        <v>0.4137508203172664</v>
      </c>
      <c r="H274" s="53">
        <f>F274/D274</f>
        <v>12960.781395348837</v>
      </c>
      <c r="I274" s="48">
        <f>VLOOKUP($B274,object1516,5,FALSE)</f>
        <v>47564.81</v>
      </c>
      <c r="J274" s="33">
        <f>I274/E274</f>
        <v>0.14124887069495462</v>
      </c>
      <c r="K274" s="53">
        <f>I274/D274</f>
        <v>4424.6334883720929</v>
      </c>
      <c r="L274" s="48">
        <f>VLOOKUP($B274,object1516,6,FALSE)</f>
        <v>62306.1</v>
      </c>
      <c r="M274" s="33">
        <f>L274/E274</f>
        <v>0.18502473283099233</v>
      </c>
      <c r="N274" s="53">
        <f>L274/D274</f>
        <v>5795.9162790697674</v>
      </c>
      <c r="O274" s="48">
        <f>VLOOKUP($B274,object1516,7,FALSE)</f>
        <v>9826.23</v>
      </c>
      <c r="P274" s="33">
        <f>O274/E274</f>
        <v>2.918005749815639E-2</v>
      </c>
      <c r="Q274" s="53">
        <f>O274/D274</f>
        <v>914.0679069767441</v>
      </c>
      <c r="R274" s="48">
        <f>VLOOKUP($B274,object1516,8,FALSE)</f>
        <v>65634.98</v>
      </c>
      <c r="S274" s="33">
        <f>R274/E274</f>
        <v>0.19491020363764583</v>
      </c>
      <c r="T274" s="53">
        <f>R274/D274</f>
        <v>6105.579534883721</v>
      </c>
      <c r="U274" s="48">
        <f>VLOOKUP($B274,object1516,9,FALSE)</f>
        <v>7085.83</v>
      </c>
      <c r="V274" s="33">
        <f>U274/E274</f>
        <v>2.1042141983462784E-2</v>
      </c>
      <c r="W274" s="53">
        <f>U274/D274</f>
        <v>659.14697674418608</v>
      </c>
      <c r="X274" s="48">
        <f>VLOOKUP($B274,object1516,10,FALSE)</f>
        <v>4998.3599999999997</v>
      </c>
      <c r="Y274" s="33">
        <f t="shared" ref="Y274:Y277" si="457">X274/E274</f>
        <v>1.4843173037521508E-2</v>
      </c>
      <c r="Z274" s="51">
        <f t="shared" ref="Z274:Z277" si="458">X274/D274</f>
        <v>464.96372093023251</v>
      </c>
    </row>
    <row r="275" spans="1:26" x14ac:dyDescent="0.2">
      <c r="A275" s="13"/>
      <c r="B275" s="46" t="s">
        <v>437</v>
      </c>
      <c r="C275" s="46" t="s">
        <v>438</v>
      </c>
      <c r="D275" s="47">
        <f>VLOOKUP($B275,enroll1516,3,FALSE)</f>
        <v>796.23</v>
      </c>
      <c r="E275" s="47">
        <f>VLOOKUP($B275,enroll1516,4,FALSE)</f>
        <v>8927098.4800000004</v>
      </c>
      <c r="F275" s="48">
        <f>VLOOKUP($B275,object1516,4,FALSE)</f>
        <v>3706973.6300000008</v>
      </c>
      <c r="G275" s="33">
        <f>F275/E275</f>
        <v>0.41524955037798583</v>
      </c>
      <c r="H275" s="53">
        <f>F275/D275</f>
        <v>4655.6568202655017</v>
      </c>
      <c r="I275" s="48">
        <f>VLOOKUP($B275,object1516,5,FALSE)</f>
        <v>1518287.8199999998</v>
      </c>
      <c r="J275" s="33">
        <f>I275/E275</f>
        <v>0.17007629336693503</v>
      </c>
      <c r="K275" s="53">
        <f>I275/D275</f>
        <v>1906.8457857654194</v>
      </c>
      <c r="L275" s="48">
        <f>VLOOKUP($B275,object1516,6,FALSE)</f>
        <v>2023101.5799999996</v>
      </c>
      <c r="M275" s="33">
        <f>L275/E275</f>
        <v>0.22662476330159176</v>
      </c>
      <c r="N275" s="53">
        <f>L275/D275</f>
        <v>2540.8507340843721</v>
      </c>
      <c r="O275" s="48">
        <f>VLOOKUP($B275,object1516,7,FALSE)</f>
        <v>427711.03</v>
      </c>
      <c r="P275" s="33">
        <f>O275/E275</f>
        <v>4.7911539338143384E-2</v>
      </c>
      <c r="Q275" s="53">
        <f>O275/D275</f>
        <v>537.17020207728922</v>
      </c>
      <c r="R275" s="48">
        <f>VLOOKUP($B275,object1516,8,FALSE)</f>
        <v>1211585.0600000003</v>
      </c>
      <c r="S275" s="33">
        <f>R275/E275</f>
        <v>0.13571991646719239</v>
      </c>
      <c r="T275" s="53">
        <f>R275/D275</f>
        <v>1521.6521105710665</v>
      </c>
      <c r="U275" s="48">
        <f>VLOOKUP($B275,object1516,9,FALSE)</f>
        <v>31447.859999999997</v>
      </c>
      <c r="V275" s="33">
        <f>U275/E275</f>
        <v>3.5227414675053519E-3</v>
      </c>
      <c r="W275" s="53">
        <f>U275/D275</f>
        <v>39.495949662785875</v>
      </c>
      <c r="X275" s="48">
        <f>VLOOKUP($B275,object1516,10,FALSE)</f>
        <v>7991.5</v>
      </c>
      <c r="Y275" s="33">
        <f t="shared" si="457"/>
        <v>8.9519568064628315E-4</v>
      </c>
      <c r="Z275" s="51">
        <f t="shared" si="458"/>
        <v>10.036672820667395</v>
      </c>
    </row>
    <row r="276" spans="1:26" x14ac:dyDescent="0.2">
      <c r="A276" s="13"/>
      <c r="B276" s="46" t="s">
        <v>439</v>
      </c>
      <c r="C276" s="46" t="s">
        <v>440</v>
      </c>
      <c r="D276" s="47">
        <f>VLOOKUP($B276,enroll1516,3,FALSE)</f>
        <v>233.97</v>
      </c>
      <c r="E276" s="47">
        <f>VLOOKUP($B276,enroll1516,4,FALSE)</f>
        <v>3879082.54</v>
      </c>
      <c r="F276" s="48">
        <f>VLOOKUP($B276,object1516,4,FALSE)</f>
        <v>1418427.49</v>
      </c>
      <c r="G276" s="33">
        <f>F276/E276</f>
        <v>0.36566055900424332</v>
      </c>
      <c r="H276" s="53">
        <f>F276/D276</f>
        <v>6062.4331751934005</v>
      </c>
      <c r="I276" s="48">
        <f>VLOOKUP($B276,object1516,5,FALSE)</f>
        <v>731723.98999999987</v>
      </c>
      <c r="J276" s="33">
        <f>I276/E276</f>
        <v>0.18863326120407839</v>
      </c>
      <c r="K276" s="53">
        <f>I276/D276</f>
        <v>3127.4265504124455</v>
      </c>
      <c r="L276" s="48">
        <f>VLOOKUP($B276,object1516,6,FALSE)</f>
        <v>876390.66000000038</v>
      </c>
      <c r="M276" s="33">
        <f>L276/E276</f>
        <v>0.22592730393408963</v>
      </c>
      <c r="N276" s="53">
        <f>L276/D276</f>
        <v>3745.739453776127</v>
      </c>
      <c r="O276" s="48">
        <f>VLOOKUP($B276,object1516,7,FALSE)</f>
        <v>169023.32000000004</v>
      </c>
      <c r="P276" s="33">
        <f>O276/E276</f>
        <v>4.3573014561324605E-2</v>
      </c>
      <c r="Q276" s="53">
        <f>O276/D276</f>
        <v>722.41449758516069</v>
      </c>
      <c r="R276" s="48">
        <f>VLOOKUP($B276,object1516,8,FALSE)</f>
        <v>613870.87999999989</v>
      </c>
      <c r="S276" s="33">
        <f>R276/E276</f>
        <v>0.15825156429901588</v>
      </c>
      <c r="T276" s="53">
        <f>R276/D276</f>
        <v>2623.7162029319993</v>
      </c>
      <c r="U276" s="48">
        <f>VLOOKUP($B276,object1516,9,FALSE)</f>
        <v>36940.98000000001</v>
      </c>
      <c r="V276" s="33">
        <f>U276/E276</f>
        <v>9.5231229598945356E-3</v>
      </c>
      <c r="W276" s="53">
        <f>U276/D276</f>
        <v>157.88767790742406</v>
      </c>
      <c r="X276" s="48">
        <f>VLOOKUP($B276,object1516,10,FALSE)</f>
        <v>32705.22</v>
      </c>
      <c r="Y276" s="33">
        <f t="shared" si="457"/>
        <v>8.4311740373536892E-3</v>
      </c>
      <c r="Z276" s="51">
        <f t="shared" si="458"/>
        <v>139.78381843826133</v>
      </c>
    </row>
    <row r="277" spans="1:26" x14ac:dyDescent="0.2">
      <c r="A277" s="13"/>
      <c r="B277" s="46" t="s">
        <v>441</v>
      </c>
      <c r="C277" s="46" t="s">
        <v>442</v>
      </c>
      <c r="D277" s="47">
        <f>VLOOKUP($B277,enroll1516,3,FALSE)</f>
        <v>793.76</v>
      </c>
      <c r="E277" s="47">
        <f>VLOOKUP($B277,enroll1516,4,FALSE)</f>
        <v>10099487.779999999</v>
      </c>
      <c r="F277" s="48">
        <f>VLOOKUP($B277,object1516,4,FALSE)</f>
        <v>3967112.95</v>
      </c>
      <c r="G277" s="33">
        <f>F277/E277</f>
        <v>0.39280338136118825</v>
      </c>
      <c r="H277" s="53">
        <f>F277/D277</f>
        <v>4997.8746094537391</v>
      </c>
      <c r="I277" s="48">
        <f>VLOOKUP($B277,object1516,5,FALSE)</f>
        <v>1710630.4000000004</v>
      </c>
      <c r="J277" s="33">
        <f>I277/E277</f>
        <v>0.16937793651154856</v>
      </c>
      <c r="K277" s="53">
        <f>I277/D277</f>
        <v>2155.097762547874</v>
      </c>
      <c r="L277" s="48">
        <f>VLOOKUP($B277,object1516,6,FALSE)</f>
        <v>2132801.7300000004</v>
      </c>
      <c r="M277" s="33">
        <f>L277/E277</f>
        <v>0.21117919804047733</v>
      </c>
      <c r="N277" s="53">
        <f>L277/D277</f>
        <v>2686.9604540415244</v>
      </c>
      <c r="O277" s="48">
        <f>VLOOKUP($B277,object1516,7,FALSE)</f>
        <v>557755.33000000019</v>
      </c>
      <c r="P277" s="33">
        <f>O277/E277</f>
        <v>5.5226100783499363E-2</v>
      </c>
      <c r="Q277" s="53">
        <f>O277/D277</f>
        <v>702.67502771618649</v>
      </c>
      <c r="R277" s="48">
        <f>VLOOKUP($B277,object1516,8,FALSE)</f>
        <v>1590400.3399999999</v>
      </c>
      <c r="S277" s="33">
        <f>R277/E277</f>
        <v>0.15747336643641149</v>
      </c>
      <c r="T277" s="53">
        <f>R277/D277</f>
        <v>2003.6287290868775</v>
      </c>
      <c r="U277" s="48">
        <f>VLOOKUP($B277,object1516,9,FALSE)</f>
        <v>99515.020000000019</v>
      </c>
      <c r="V277" s="33">
        <f>U277/E277</f>
        <v>9.8534719945965448E-3</v>
      </c>
      <c r="W277" s="53">
        <f>U277/D277</f>
        <v>125.3716740576497</v>
      </c>
      <c r="X277" s="48">
        <f>VLOOKUP($B277,object1516,10,FALSE)</f>
        <v>41272.01</v>
      </c>
      <c r="Y277" s="33">
        <f t="shared" si="457"/>
        <v>4.0865448722786617E-3</v>
      </c>
      <c r="Z277" s="51">
        <f t="shared" si="458"/>
        <v>51.99557800846604</v>
      </c>
    </row>
    <row r="278" spans="1:26" s="61" customFormat="1" x14ac:dyDescent="0.2">
      <c r="A278" s="54"/>
      <c r="B278" s="22"/>
      <c r="C278" s="22" t="s">
        <v>35</v>
      </c>
      <c r="D278" s="55">
        <f>SUM(D274:D277)</f>
        <v>1834.71</v>
      </c>
      <c r="E278" s="56">
        <f>SUM(E274:E277)</f>
        <v>23242413.509999998</v>
      </c>
      <c r="F278" s="63">
        <f>SUM(F274:F277)</f>
        <v>9231842.4700000007</v>
      </c>
      <c r="G278" s="58">
        <f>F278/E278</f>
        <v>0.39719809932940142</v>
      </c>
      <c r="H278" s="59">
        <f>F278/D278</f>
        <v>5031.7720348174917</v>
      </c>
      <c r="I278" s="63">
        <f>SUM(I274:I277)</f>
        <v>4008207.02</v>
      </c>
      <c r="J278" s="58">
        <f>I278/E278</f>
        <v>0.17245227214787645</v>
      </c>
      <c r="K278" s="59">
        <f>I278/D278</f>
        <v>2184.6542614364121</v>
      </c>
      <c r="L278" s="63">
        <f>SUM(L274:L277)</f>
        <v>5094600.07</v>
      </c>
      <c r="M278" s="58">
        <f>L278/E278</f>
        <v>0.21919410683438961</v>
      </c>
      <c r="N278" s="59">
        <f>L278/D278</f>
        <v>2776.7876503643629</v>
      </c>
      <c r="O278" s="63">
        <f>SUM(O274:O277)</f>
        <v>1164315.9100000001</v>
      </c>
      <c r="P278" s="58">
        <f>O278/E278</f>
        <v>5.0094449507107161E-2</v>
      </c>
      <c r="Q278" s="59">
        <f>O278/D278</f>
        <v>634.60487488485921</v>
      </c>
      <c r="R278" s="63">
        <f>SUM(R274:R277)</f>
        <v>3481491.26</v>
      </c>
      <c r="S278" s="58">
        <f>R278/E278</f>
        <v>0.14979043628589156</v>
      </c>
      <c r="T278" s="59">
        <f>R278/D278</f>
        <v>1897.5703299158993</v>
      </c>
      <c r="U278" s="63">
        <f>SUM(U274:U277)</f>
        <v>174989.69000000003</v>
      </c>
      <c r="V278" s="58">
        <f>U278/E278</f>
        <v>7.5288949628536253E-3</v>
      </c>
      <c r="W278" s="59">
        <f>U278/D278</f>
        <v>95.377302134942326</v>
      </c>
      <c r="X278" s="63">
        <f>SUM(X274:X277)</f>
        <v>86967.09</v>
      </c>
      <c r="Y278" s="58">
        <f>X278/E278</f>
        <v>3.7417409324802947E-3</v>
      </c>
      <c r="Z278" s="60">
        <f>X278/D278</f>
        <v>47.401000703108387</v>
      </c>
    </row>
    <row r="279" spans="1:26" x14ac:dyDescent="0.2">
      <c r="A279" s="31"/>
      <c r="B279" s="32"/>
      <c r="C279" s="32"/>
      <c r="D279" s="27" t="s">
        <v>17</v>
      </c>
      <c r="E279" s="27" t="s">
        <v>17</v>
      </c>
      <c r="Z279" s="42"/>
    </row>
    <row r="280" spans="1:26" x14ac:dyDescent="0.2">
      <c r="A280" s="54" t="s">
        <v>443</v>
      </c>
      <c r="B280" s="46"/>
      <c r="C280" s="22"/>
      <c r="D280" s="47"/>
      <c r="E280" s="62"/>
      <c r="M280" s="33"/>
      <c r="Y280" s="33"/>
      <c r="Z280" s="42"/>
    </row>
    <row r="281" spans="1:26" x14ac:dyDescent="0.2">
      <c r="A281" s="13"/>
      <c r="B281" s="46" t="s">
        <v>444</v>
      </c>
      <c r="C281" s="46" t="s">
        <v>445</v>
      </c>
      <c r="D281" s="47">
        <f t="shared" ref="D281:D287" si="459">VLOOKUP($B281,enroll1516,3,FALSE)</f>
        <v>530.43999999999994</v>
      </c>
      <c r="E281" s="47">
        <f t="shared" ref="E281:E287" si="460">VLOOKUP($B281,enroll1516,4,FALSE)</f>
        <v>7057980.8600000003</v>
      </c>
      <c r="F281" s="48">
        <f t="shared" ref="F281:F287" si="461">VLOOKUP($B281,object1516,4,FALSE)</f>
        <v>2666109.91</v>
      </c>
      <c r="G281" s="33">
        <f t="shared" ref="G281:G287" si="462">F281/E281</f>
        <v>0.37774399830265337</v>
      </c>
      <c r="H281" s="53">
        <f t="shared" ref="H281:H287" si="463">F281/D281</f>
        <v>5026.2233428851532</v>
      </c>
      <c r="I281" s="48">
        <f t="shared" ref="I281:I287" si="464">VLOOKUP($B281,object1516,5,FALSE)</f>
        <v>1335188.8599999999</v>
      </c>
      <c r="J281" s="33">
        <f t="shared" ref="J281:J287" si="465">I281/E281</f>
        <v>0.18917433845237147</v>
      </c>
      <c r="K281" s="53">
        <f t="shared" ref="K281:K287" si="466">I281/D281</f>
        <v>2517.1345675288439</v>
      </c>
      <c r="L281" s="48">
        <f t="shared" ref="L281:L287" si="467">VLOOKUP($B281,object1516,6,FALSE)</f>
        <v>1564489.9900000002</v>
      </c>
      <c r="M281" s="33">
        <f t="shared" ref="M281:M287" si="468">L281/E281</f>
        <v>0.2216625435847385</v>
      </c>
      <c r="N281" s="53">
        <f t="shared" ref="N281:N287" si="469">L281/D281</f>
        <v>2949.4193311213339</v>
      </c>
      <c r="O281" s="48">
        <f t="shared" ref="O281:O287" si="470">VLOOKUP($B281,object1516,7,FALSE)</f>
        <v>418439.99999999994</v>
      </c>
      <c r="P281" s="33">
        <f t="shared" ref="P281:P287" si="471">O281/E281</f>
        <v>5.9286077463236407E-2</v>
      </c>
      <c r="Q281" s="53">
        <f t="shared" ref="Q281:Q287" si="472">O281/D281</f>
        <v>788.8545358570243</v>
      </c>
      <c r="R281" s="48">
        <f t="shared" ref="R281:R287" si="473">VLOOKUP($B281,object1516,8,FALSE)</f>
        <v>898992.19999999984</v>
      </c>
      <c r="S281" s="33">
        <f t="shared" ref="S281:S287" si="474">R281/E281</f>
        <v>0.12737243382096672</v>
      </c>
      <c r="T281" s="53">
        <f t="shared" ref="T281:T287" si="475">R281/D281</f>
        <v>1694.8046904456676</v>
      </c>
      <c r="U281" s="48">
        <f t="shared" ref="U281:U287" si="476">VLOOKUP($B281,object1516,9,FALSE)</f>
        <v>12917.920000000002</v>
      </c>
      <c r="V281" s="33">
        <f t="shared" ref="V281:V287" si="477">U281/E281</f>
        <v>1.8302571594108858E-3</v>
      </c>
      <c r="W281" s="53">
        <f t="shared" ref="W281:W287" si="478">U281/D281</f>
        <v>24.353216197873468</v>
      </c>
      <c r="X281" s="48">
        <f t="shared" ref="X281:X287" si="479">VLOOKUP($B281,object1516,10,FALSE)</f>
        <v>161841.98000000001</v>
      </c>
      <c r="Y281" s="33">
        <f t="shared" ref="Y281:Y287" si="480">X281/E281</f>
        <v>2.2930351216622596E-2</v>
      </c>
      <c r="Z281" s="51">
        <f t="shared" ref="Z281:Z287" si="481">X281/D281</f>
        <v>305.10892843676953</v>
      </c>
    </row>
    <row r="282" spans="1:26" x14ac:dyDescent="0.2">
      <c r="A282" s="13"/>
      <c r="B282" s="46" t="s">
        <v>446</v>
      </c>
      <c r="C282" s="46" t="s">
        <v>447</v>
      </c>
      <c r="D282" s="47">
        <f t="shared" si="459"/>
        <v>3685.41</v>
      </c>
      <c r="E282" s="47">
        <f t="shared" si="460"/>
        <v>44539696.960000001</v>
      </c>
      <c r="F282" s="48">
        <f t="shared" si="461"/>
        <v>19793086.349999994</v>
      </c>
      <c r="G282" s="33">
        <f t="shared" si="462"/>
        <v>0.44439203005300359</v>
      </c>
      <c r="H282" s="53">
        <f t="shared" si="463"/>
        <v>5370.6606184929205</v>
      </c>
      <c r="I282" s="48">
        <f t="shared" si="464"/>
        <v>8369262.2200000007</v>
      </c>
      <c r="J282" s="33">
        <f t="shared" si="465"/>
        <v>0.18790568394563231</v>
      </c>
      <c r="K282" s="53">
        <f t="shared" si="466"/>
        <v>2270.9175424172618</v>
      </c>
      <c r="L282" s="48">
        <f t="shared" si="467"/>
        <v>10418978.429999996</v>
      </c>
      <c r="M282" s="33">
        <f t="shared" si="468"/>
        <v>0.23392566948439328</v>
      </c>
      <c r="N282" s="53">
        <f t="shared" si="469"/>
        <v>2827.0880119172621</v>
      </c>
      <c r="O282" s="48">
        <f t="shared" si="470"/>
        <v>2112616.5999999996</v>
      </c>
      <c r="P282" s="33">
        <f t="shared" si="471"/>
        <v>4.7432217643898392E-2</v>
      </c>
      <c r="Q282" s="53">
        <f t="shared" si="472"/>
        <v>573.23787584013712</v>
      </c>
      <c r="R282" s="48">
        <f t="shared" si="473"/>
        <v>3650810.1799999997</v>
      </c>
      <c r="S282" s="33">
        <f t="shared" si="474"/>
        <v>8.1967557688564924E-2</v>
      </c>
      <c r="T282" s="53">
        <f t="shared" si="475"/>
        <v>990.61167685549231</v>
      </c>
      <c r="U282" s="48">
        <f t="shared" si="476"/>
        <v>148978.14000000001</v>
      </c>
      <c r="V282" s="33">
        <f t="shared" si="477"/>
        <v>3.3448395514184479E-3</v>
      </c>
      <c r="W282" s="53">
        <f t="shared" si="478"/>
        <v>40.423762892052721</v>
      </c>
      <c r="X282" s="48">
        <f t="shared" si="479"/>
        <v>45965.039999999994</v>
      </c>
      <c r="Y282" s="33">
        <f t="shared" si="480"/>
        <v>1.0320016330887939E-3</v>
      </c>
      <c r="Z282" s="51">
        <f t="shared" si="481"/>
        <v>12.472164562423176</v>
      </c>
    </row>
    <row r="283" spans="1:26" x14ac:dyDescent="0.2">
      <c r="A283" s="13"/>
      <c r="B283" s="46" t="s">
        <v>448</v>
      </c>
      <c r="C283" s="46" t="s">
        <v>449</v>
      </c>
      <c r="D283" s="47">
        <f t="shared" si="459"/>
        <v>4238.8999999999996</v>
      </c>
      <c r="E283" s="47">
        <f t="shared" si="460"/>
        <v>49212541.060000002</v>
      </c>
      <c r="F283" s="48">
        <f t="shared" si="461"/>
        <v>20838750.060000006</v>
      </c>
      <c r="G283" s="33">
        <f t="shared" si="462"/>
        <v>0.4234438948111493</v>
      </c>
      <c r="H283" s="53">
        <f t="shared" si="463"/>
        <v>4916.0749392531097</v>
      </c>
      <c r="I283" s="48">
        <f t="shared" si="464"/>
        <v>9553090.9200000018</v>
      </c>
      <c r="J283" s="33">
        <f t="shared" si="465"/>
        <v>0.19411903377134823</v>
      </c>
      <c r="K283" s="53">
        <f t="shared" si="466"/>
        <v>2253.6721602302491</v>
      </c>
      <c r="L283" s="48">
        <f t="shared" si="467"/>
        <v>11354839.550000003</v>
      </c>
      <c r="M283" s="33">
        <f t="shared" si="468"/>
        <v>0.23073060860962585</v>
      </c>
      <c r="N283" s="53">
        <f t="shared" si="469"/>
        <v>2678.7231475146864</v>
      </c>
      <c r="O283" s="48">
        <f t="shared" si="470"/>
        <v>2646218.0500000003</v>
      </c>
      <c r="P283" s="33">
        <f t="shared" si="471"/>
        <v>5.3771213454995699E-2</v>
      </c>
      <c r="Q283" s="53">
        <f t="shared" si="472"/>
        <v>624.26998749675636</v>
      </c>
      <c r="R283" s="48">
        <f t="shared" si="473"/>
        <v>3663771.9499999993</v>
      </c>
      <c r="S283" s="33">
        <f t="shared" si="474"/>
        <v>7.4447932805036893E-2</v>
      </c>
      <c r="T283" s="53">
        <f t="shared" si="475"/>
        <v>864.32139234235285</v>
      </c>
      <c r="U283" s="48">
        <f t="shared" si="476"/>
        <v>154028.72000000006</v>
      </c>
      <c r="V283" s="33">
        <f t="shared" si="477"/>
        <v>3.1298672387635503E-3</v>
      </c>
      <c r="W283" s="53">
        <f t="shared" si="478"/>
        <v>36.336955342187849</v>
      </c>
      <c r="X283" s="48">
        <f t="shared" si="479"/>
        <v>1001841.8099999999</v>
      </c>
      <c r="Y283" s="33">
        <f t="shared" si="480"/>
        <v>2.0357449309080646E-2</v>
      </c>
      <c r="Z283" s="51">
        <f t="shared" si="481"/>
        <v>236.34476161268253</v>
      </c>
    </row>
    <row r="284" spans="1:26" x14ac:dyDescent="0.2">
      <c r="A284" s="13"/>
      <c r="B284" s="46" t="s">
        <v>450</v>
      </c>
      <c r="C284" s="46" t="s">
        <v>451</v>
      </c>
      <c r="D284" s="47">
        <f t="shared" si="459"/>
        <v>2749.3999999999996</v>
      </c>
      <c r="E284" s="47">
        <f t="shared" si="460"/>
        <v>31504865.640000001</v>
      </c>
      <c r="F284" s="48">
        <f t="shared" si="461"/>
        <v>13677706.470000004</v>
      </c>
      <c r="G284" s="33">
        <f t="shared" si="462"/>
        <v>0.43414584357516417</v>
      </c>
      <c r="H284" s="53">
        <f t="shared" si="463"/>
        <v>4974.7968538590258</v>
      </c>
      <c r="I284" s="48">
        <f t="shared" si="464"/>
        <v>5467093.4500000011</v>
      </c>
      <c r="J284" s="33">
        <f t="shared" si="465"/>
        <v>0.17353171768676684</v>
      </c>
      <c r="K284" s="53">
        <f t="shared" si="466"/>
        <v>1988.467829344585</v>
      </c>
      <c r="L284" s="48">
        <f t="shared" si="467"/>
        <v>6804743.1099999966</v>
      </c>
      <c r="M284" s="33">
        <f t="shared" si="468"/>
        <v>0.2159902279145221</v>
      </c>
      <c r="N284" s="53">
        <f t="shared" si="469"/>
        <v>2474.9920382628929</v>
      </c>
      <c r="O284" s="48">
        <f t="shared" si="470"/>
        <v>2494062.2400000007</v>
      </c>
      <c r="P284" s="33">
        <f t="shared" si="471"/>
        <v>7.9164350944999004E-2</v>
      </c>
      <c r="Q284" s="53">
        <f t="shared" si="472"/>
        <v>907.12964283116355</v>
      </c>
      <c r="R284" s="48">
        <f t="shared" si="473"/>
        <v>2836420.71</v>
      </c>
      <c r="S284" s="33">
        <f t="shared" si="474"/>
        <v>9.0031195257622432E-2</v>
      </c>
      <c r="T284" s="53">
        <f t="shared" si="475"/>
        <v>1031.6508001745838</v>
      </c>
      <c r="U284" s="48">
        <f t="shared" si="476"/>
        <v>115042.68</v>
      </c>
      <c r="V284" s="33">
        <f t="shared" si="477"/>
        <v>3.6515845302935242E-3</v>
      </c>
      <c r="W284" s="53">
        <f t="shared" si="478"/>
        <v>41.842831163162877</v>
      </c>
      <c r="X284" s="48">
        <f t="shared" si="479"/>
        <v>109796.98</v>
      </c>
      <c r="Y284" s="33">
        <f t="shared" si="480"/>
        <v>3.4850800906319939E-3</v>
      </c>
      <c r="Z284" s="51">
        <f t="shared" si="481"/>
        <v>39.934887611842591</v>
      </c>
    </row>
    <row r="285" spans="1:26" x14ac:dyDescent="0.2">
      <c r="A285" s="13"/>
      <c r="B285" s="46" t="s">
        <v>452</v>
      </c>
      <c r="C285" s="46" t="s">
        <v>453</v>
      </c>
      <c r="D285" s="47">
        <f t="shared" si="459"/>
        <v>617.65</v>
      </c>
      <c r="E285" s="47">
        <f t="shared" si="460"/>
        <v>10241263</v>
      </c>
      <c r="F285" s="48">
        <f t="shared" si="461"/>
        <v>4004119.4300000011</v>
      </c>
      <c r="G285" s="33">
        <f t="shared" si="462"/>
        <v>0.39097906478917699</v>
      </c>
      <c r="H285" s="53">
        <f t="shared" si="463"/>
        <v>6482.8291589087694</v>
      </c>
      <c r="I285" s="48">
        <f t="shared" si="464"/>
        <v>1817336.29</v>
      </c>
      <c r="J285" s="33">
        <f t="shared" si="465"/>
        <v>0.17745236012394175</v>
      </c>
      <c r="K285" s="53">
        <f t="shared" si="466"/>
        <v>2942.3399821905614</v>
      </c>
      <c r="L285" s="48">
        <f t="shared" si="467"/>
        <v>2153825.0800000005</v>
      </c>
      <c r="M285" s="33">
        <f t="shared" si="468"/>
        <v>0.21030854104615812</v>
      </c>
      <c r="N285" s="53">
        <f t="shared" si="469"/>
        <v>3487.1287622439904</v>
      </c>
      <c r="O285" s="48">
        <f t="shared" si="470"/>
        <v>714683.25999999989</v>
      </c>
      <c r="P285" s="33">
        <f t="shared" si="471"/>
        <v>6.9784679877862715E-2</v>
      </c>
      <c r="Q285" s="53">
        <f t="shared" si="472"/>
        <v>1157.1007204727596</v>
      </c>
      <c r="R285" s="48">
        <f t="shared" si="473"/>
        <v>1487499.2999999996</v>
      </c>
      <c r="S285" s="33">
        <f t="shared" si="474"/>
        <v>0.14524568893504636</v>
      </c>
      <c r="T285" s="53">
        <f t="shared" si="475"/>
        <v>2408.3207318060386</v>
      </c>
      <c r="U285" s="48">
        <f t="shared" si="476"/>
        <v>63799.639999999992</v>
      </c>
      <c r="V285" s="33">
        <f t="shared" si="477"/>
        <v>6.2296652278141856E-3</v>
      </c>
      <c r="W285" s="53">
        <f t="shared" si="478"/>
        <v>103.29416336112685</v>
      </c>
      <c r="X285" s="48">
        <f t="shared" si="479"/>
        <v>0</v>
      </c>
      <c r="Y285" s="33"/>
      <c r="Z285" s="51"/>
    </row>
    <row r="286" spans="1:26" x14ac:dyDescent="0.2">
      <c r="A286" s="13"/>
      <c r="B286" s="46" t="s">
        <v>454</v>
      </c>
      <c r="C286" s="46" t="s">
        <v>455</v>
      </c>
      <c r="D286" s="47">
        <f t="shared" si="459"/>
        <v>419.33</v>
      </c>
      <c r="E286" s="47">
        <f t="shared" si="460"/>
        <v>4942145.2699999996</v>
      </c>
      <c r="F286" s="48">
        <f t="shared" si="461"/>
        <v>2110391.11</v>
      </c>
      <c r="G286" s="33">
        <f t="shared" si="462"/>
        <v>0.42701923855022578</v>
      </c>
      <c r="H286" s="53">
        <f t="shared" si="463"/>
        <v>5032.7692032528075</v>
      </c>
      <c r="I286" s="48">
        <f t="shared" si="464"/>
        <v>801856.85000000009</v>
      </c>
      <c r="J286" s="33">
        <f t="shared" si="465"/>
        <v>0.16224874142560367</v>
      </c>
      <c r="K286" s="53">
        <f t="shared" si="466"/>
        <v>1912.2334438270577</v>
      </c>
      <c r="L286" s="48">
        <f t="shared" si="467"/>
        <v>1069394.17</v>
      </c>
      <c r="M286" s="33">
        <f t="shared" si="468"/>
        <v>0.21638258520879133</v>
      </c>
      <c r="N286" s="53">
        <f t="shared" si="469"/>
        <v>2550.2448429637757</v>
      </c>
      <c r="O286" s="48">
        <f t="shared" si="470"/>
        <v>172759.36999999997</v>
      </c>
      <c r="P286" s="33">
        <f t="shared" si="471"/>
        <v>3.4956352062067167E-2</v>
      </c>
      <c r="Q286" s="53">
        <f t="shared" si="472"/>
        <v>411.98905396704259</v>
      </c>
      <c r="R286" s="48">
        <f t="shared" si="473"/>
        <v>775971.82000000007</v>
      </c>
      <c r="S286" s="33">
        <f t="shared" si="474"/>
        <v>0.15701113132192493</v>
      </c>
      <c r="T286" s="53">
        <f t="shared" si="475"/>
        <v>1850.5039467722322</v>
      </c>
      <c r="U286" s="48">
        <f t="shared" si="476"/>
        <v>975.95</v>
      </c>
      <c r="V286" s="33">
        <f t="shared" si="477"/>
        <v>1.9747497224014221E-4</v>
      </c>
      <c r="W286" s="53">
        <f t="shared" si="478"/>
        <v>2.3274032384995111</v>
      </c>
      <c r="X286" s="48">
        <f t="shared" si="479"/>
        <v>10796</v>
      </c>
      <c r="Y286" s="33">
        <f t="shared" si="480"/>
        <v>2.1844764591470623E-3</v>
      </c>
      <c r="Z286" s="51">
        <f t="shared" si="481"/>
        <v>25.745832637779316</v>
      </c>
    </row>
    <row r="287" spans="1:26" x14ac:dyDescent="0.2">
      <c r="A287" s="13"/>
      <c r="B287" s="46" t="s">
        <v>456</v>
      </c>
      <c r="C287" s="46" t="s">
        <v>457</v>
      </c>
      <c r="D287" s="47">
        <f t="shared" si="459"/>
        <v>6811.31</v>
      </c>
      <c r="E287" s="47">
        <f t="shared" si="460"/>
        <v>80572417.030000001</v>
      </c>
      <c r="F287" s="48">
        <f t="shared" si="461"/>
        <v>34449173.189999998</v>
      </c>
      <c r="G287" s="33">
        <f t="shared" si="462"/>
        <v>0.42755541486577642</v>
      </c>
      <c r="H287" s="53">
        <f t="shared" si="463"/>
        <v>5057.6428308210898</v>
      </c>
      <c r="I287" s="48">
        <f t="shared" si="464"/>
        <v>13970372.299999999</v>
      </c>
      <c r="J287" s="33">
        <f t="shared" si="465"/>
        <v>0.1733890184130672</v>
      </c>
      <c r="K287" s="53">
        <f t="shared" si="466"/>
        <v>2051.0551274277632</v>
      </c>
      <c r="L287" s="48">
        <f t="shared" si="467"/>
        <v>18276328.949999992</v>
      </c>
      <c r="M287" s="33">
        <f t="shared" si="468"/>
        <v>0.22683108715970454</v>
      </c>
      <c r="N287" s="53">
        <f t="shared" si="469"/>
        <v>2683.2325866830301</v>
      </c>
      <c r="O287" s="48">
        <f t="shared" si="470"/>
        <v>4686215.2200000016</v>
      </c>
      <c r="P287" s="33">
        <f t="shared" si="471"/>
        <v>5.8161532106640858E-2</v>
      </c>
      <c r="Q287" s="53">
        <f t="shared" si="472"/>
        <v>688.00498288875428</v>
      </c>
      <c r="R287" s="48">
        <f t="shared" si="473"/>
        <v>8464512.7100000009</v>
      </c>
      <c r="S287" s="33">
        <f t="shared" si="474"/>
        <v>0.10505471998994841</v>
      </c>
      <c r="T287" s="53">
        <f t="shared" si="475"/>
        <v>1242.7143545074296</v>
      </c>
      <c r="U287" s="48">
        <f t="shared" si="476"/>
        <v>221703.95000000004</v>
      </c>
      <c r="V287" s="33">
        <f t="shared" si="477"/>
        <v>2.7516110124566786E-3</v>
      </c>
      <c r="W287" s="53">
        <f t="shared" si="478"/>
        <v>32.549384773266823</v>
      </c>
      <c r="X287" s="48">
        <f t="shared" si="479"/>
        <v>504110.71</v>
      </c>
      <c r="Y287" s="33">
        <f t="shared" si="480"/>
        <v>6.2566164524058094E-3</v>
      </c>
      <c r="Z287" s="51">
        <f t="shared" si="481"/>
        <v>74.010830515715767</v>
      </c>
    </row>
    <row r="288" spans="1:26" s="61" customFormat="1" x14ac:dyDescent="0.2">
      <c r="A288" s="54"/>
      <c r="B288" s="22"/>
      <c r="C288" s="22" t="s">
        <v>35</v>
      </c>
      <c r="D288" s="55">
        <f>SUM(D281:D287)</f>
        <v>19052.439999999999</v>
      </c>
      <c r="E288" s="56">
        <f>SUM(E281:E287)</f>
        <v>228070909.81999999</v>
      </c>
      <c r="F288" s="63">
        <f>SUM(F281:F287)</f>
        <v>97539336.520000011</v>
      </c>
      <c r="G288" s="58">
        <f>F288/E288</f>
        <v>0.4276710984183858</v>
      </c>
      <c r="H288" s="59">
        <f>F288/D288</f>
        <v>5119.5194169355746</v>
      </c>
      <c r="I288" s="63">
        <f>SUM(I281:I287)</f>
        <v>41314200.890000001</v>
      </c>
      <c r="J288" s="58">
        <f>I288/E288</f>
        <v>0.18114629753792949</v>
      </c>
      <c r="K288" s="59">
        <f>I288/D288</f>
        <v>2168.4467128619749</v>
      </c>
      <c r="L288" s="63">
        <f>SUM(L281:L287)</f>
        <v>51642599.279999986</v>
      </c>
      <c r="M288" s="58">
        <f>L288/E288</f>
        <v>0.22643220619744003</v>
      </c>
      <c r="N288" s="59">
        <f>L288/D288</f>
        <v>2710.5504218882197</v>
      </c>
      <c r="O288" s="63">
        <f>SUM(O281:O287)</f>
        <v>13244994.740000002</v>
      </c>
      <c r="P288" s="58">
        <f>O288/E288</f>
        <v>5.8074020708968652E-2</v>
      </c>
      <c r="Q288" s="59">
        <f>O288/D288</f>
        <v>695.18627220450514</v>
      </c>
      <c r="R288" s="63">
        <f>SUM(R281:R287)</f>
        <v>21777978.869999997</v>
      </c>
      <c r="S288" s="58">
        <f>R288/E288</f>
        <v>9.5487753730573499E-2</v>
      </c>
      <c r="T288" s="59">
        <f>R288/D288</f>
        <v>1143.0545835599009</v>
      </c>
      <c r="U288" s="63">
        <f>SUM(U281:U287)</f>
        <v>717447.00000000012</v>
      </c>
      <c r="V288" s="58">
        <f>U288/E288</f>
        <v>3.1457190246938094E-3</v>
      </c>
      <c r="W288" s="59">
        <f>U288/D288</f>
        <v>37.656436655882402</v>
      </c>
      <c r="X288" s="63">
        <f>SUM(X281:X287)</f>
        <v>1834352.52</v>
      </c>
      <c r="Y288" s="58">
        <f>X288/E288</f>
        <v>8.0429043820087476E-3</v>
      </c>
      <c r="Z288" s="60">
        <f>X288/D288</f>
        <v>96.279139049906476</v>
      </c>
    </row>
    <row r="289" spans="1:26" x14ac:dyDescent="0.2">
      <c r="A289" s="54" t="s">
        <v>458</v>
      </c>
      <c r="B289" s="46"/>
      <c r="C289" s="22"/>
      <c r="D289" s="47"/>
      <c r="E289" s="62"/>
      <c r="M289" s="33"/>
      <c r="Y289" s="33"/>
      <c r="Z289" s="42"/>
    </row>
    <row r="290" spans="1:26" x14ac:dyDescent="0.2">
      <c r="A290" s="13"/>
      <c r="B290" s="46" t="s">
        <v>459</v>
      </c>
      <c r="C290" s="46" t="s">
        <v>460</v>
      </c>
      <c r="D290" s="47">
        <f>VLOOKUP($B290,enroll1516,3,FALSE)</f>
        <v>73.56</v>
      </c>
      <c r="E290" s="47">
        <f>VLOOKUP($B290,enroll1516,4,FALSE)</f>
        <v>1073190.3400000001</v>
      </c>
      <c r="F290" s="48">
        <f>VLOOKUP($B290,object1516,4,FALSE)</f>
        <v>334303.23</v>
      </c>
      <c r="G290" s="33">
        <f>F290/E290</f>
        <v>0.31150413634919594</v>
      </c>
      <c r="H290" s="53">
        <f>F290/D290</f>
        <v>4544.6333605220225</v>
      </c>
      <c r="I290" s="48">
        <f>VLOOKUP($B290,object1516,5,FALSE)</f>
        <v>211672.83999999997</v>
      </c>
      <c r="J290" s="33">
        <f>I290/E290</f>
        <v>0.19723699712019394</v>
      </c>
      <c r="K290" s="53">
        <f>I290/D290</f>
        <v>2877.5535617183245</v>
      </c>
      <c r="L290" s="48">
        <f>VLOOKUP($B290,object1516,6,FALSE)</f>
        <v>224261.39</v>
      </c>
      <c r="M290" s="33">
        <f>L290/E290</f>
        <v>0.20896702256936081</v>
      </c>
      <c r="N290" s="53">
        <f>L290/D290</f>
        <v>3048.6866503534529</v>
      </c>
      <c r="O290" s="48">
        <f>VLOOKUP($B290,object1516,7,FALSE)</f>
        <v>50385.910000000011</v>
      </c>
      <c r="P290" s="33">
        <f>O290/E290</f>
        <v>4.6949649211341211E-2</v>
      </c>
      <c r="Q290" s="53">
        <f>O290/D290</f>
        <v>684.96343121261566</v>
      </c>
      <c r="R290" s="48">
        <f>VLOOKUP($B290,object1516,8,FALSE)</f>
        <v>250521.87000000002</v>
      </c>
      <c r="S290" s="33">
        <f>R290/E290</f>
        <v>0.23343656820466721</v>
      </c>
      <c r="T290" s="53">
        <f>R290/D290</f>
        <v>3405.6806688417619</v>
      </c>
      <c r="U290" s="48">
        <f>VLOOKUP($B290,object1516,9,FALSE)</f>
        <v>2045.1</v>
      </c>
      <c r="V290" s="33">
        <f>U290/E290</f>
        <v>1.9056265452408001E-3</v>
      </c>
      <c r="W290" s="53">
        <f>U290/D290</f>
        <v>27.801794453507338</v>
      </c>
      <c r="X290" s="48">
        <f>VLOOKUP($B290,object1516,10,FALSE)</f>
        <v>0</v>
      </c>
      <c r="Y290" s="33"/>
      <c r="Z290" s="51"/>
    </row>
    <row r="291" spans="1:26" x14ac:dyDescent="0.2">
      <c r="A291" s="13"/>
      <c r="B291" s="46" t="s">
        <v>461</v>
      </c>
      <c r="C291" s="46" t="s">
        <v>462</v>
      </c>
      <c r="D291" s="47">
        <f>VLOOKUP($B291,enroll1516,3,FALSE)</f>
        <v>52.650000000000006</v>
      </c>
      <c r="E291" s="47">
        <f>VLOOKUP($B291,enroll1516,4,FALSE)</f>
        <v>749906.66</v>
      </c>
      <c r="F291" s="48">
        <f>VLOOKUP($B291,object1516,4,FALSE)</f>
        <v>252555.96</v>
      </c>
      <c r="G291" s="33">
        <f>F291/E291</f>
        <v>0.33678319379107791</v>
      </c>
      <c r="H291" s="53">
        <f>F291/D291</f>
        <v>4796.8843304843294</v>
      </c>
      <c r="I291" s="48">
        <f>VLOOKUP($B291,object1516,5,FALSE)</f>
        <v>116170.23000000001</v>
      </c>
      <c r="J291" s="33">
        <f>I291/E291</f>
        <v>0.15491291942919938</v>
      </c>
      <c r="K291" s="53">
        <f>I291/D291</f>
        <v>2206.4621082621084</v>
      </c>
      <c r="L291" s="48">
        <f>VLOOKUP($B291,object1516,6,FALSE)</f>
        <v>150685.26999999999</v>
      </c>
      <c r="M291" s="33">
        <f>L291/E291</f>
        <v>0.20093870082444659</v>
      </c>
      <c r="N291" s="53">
        <f>L291/D291</f>
        <v>2862.0184235517563</v>
      </c>
      <c r="O291" s="48">
        <f>VLOOKUP($B291,object1516,7,FALSE)</f>
        <v>44310.6</v>
      </c>
      <c r="P291" s="33">
        <f>O291/E291</f>
        <v>5.9088153717690675E-2</v>
      </c>
      <c r="Q291" s="53">
        <f>O291/D291</f>
        <v>841.60683760683753</v>
      </c>
      <c r="R291" s="48">
        <f>VLOOKUP($B291,object1516,8,FALSE)</f>
        <v>182539.96000000005</v>
      </c>
      <c r="S291" s="33">
        <f>R291/E291</f>
        <v>0.24341690737884639</v>
      </c>
      <c r="T291" s="53">
        <f>R291/D291</f>
        <v>3467.0457739791077</v>
      </c>
      <c r="U291" s="48">
        <f>VLOOKUP($B291,object1516,9,FALSE)</f>
        <v>3644.64</v>
      </c>
      <c r="V291" s="33">
        <f>U291/E291</f>
        <v>4.8601248587390863E-3</v>
      </c>
      <c r="W291" s="53">
        <f>U291/D291</f>
        <v>69.22393162393162</v>
      </c>
      <c r="X291" s="48">
        <f>VLOOKUP($B291,object1516,10,FALSE)</f>
        <v>0</v>
      </c>
      <c r="Y291" s="33"/>
      <c r="Z291" s="51"/>
    </row>
    <row r="292" spans="1:26" x14ac:dyDescent="0.2">
      <c r="A292" s="13"/>
      <c r="B292" s="46" t="s">
        <v>463</v>
      </c>
      <c r="C292" s="46" t="s">
        <v>464</v>
      </c>
      <c r="D292" s="47">
        <f>VLOOKUP($B292,enroll1516,3,FALSE)</f>
        <v>19.940000000000001</v>
      </c>
      <c r="E292" s="47">
        <f>VLOOKUP($B292,enroll1516,4,FALSE)</f>
        <v>541928.68000000005</v>
      </c>
      <c r="F292" s="48">
        <f>VLOOKUP($B292,object1516,4,FALSE)</f>
        <v>135768.16999999998</v>
      </c>
      <c r="G292" s="33">
        <f>F292/E292</f>
        <v>0.25052774472094735</v>
      </c>
      <c r="H292" s="53">
        <f>F292/D292</f>
        <v>6808.8350050150439</v>
      </c>
      <c r="I292" s="48">
        <f>VLOOKUP($B292,object1516,5,FALSE)</f>
        <v>128352.65</v>
      </c>
      <c r="J292" s="33">
        <f>I292/E292</f>
        <v>0.2368441729269615</v>
      </c>
      <c r="K292" s="53">
        <f>I292/D292</f>
        <v>6436.9433299899692</v>
      </c>
      <c r="L292" s="48">
        <f>VLOOKUP($B292,object1516,6,FALSE)</f>
        <v>124395.43</v>
      </c>
      <c r="M292" s="33">
        <f>L292/E292</f>
        <v>0.2295420681555366</v>
      </c>
      <c r="N292" s="53">
        <f>L292/D292</f>
        <v>6238.4869608826475</v>
      </c>
      <c r="O292" s="48">
        <f>VLOOKUP($B292,object1516,7,FALSE)</f>
        <v>27004.000000000004</v>
      </c>
      <c r="P292" s="33">
        <f>O292/E292</f>
        <v>4.9829435120503314E-2</v>
      </c>
      <c r="Q292" s="53">
        <f>O292/D292</f>
        <v>1354.2627883650953</v>
      </c>
      <c r="R292" s="48">
        <f>VLOOKUP($B292,object1516,8,FALSE)</f>
        <v>123872.78</v>
      </c>
      <c r="S292" s="33">
        <f>R292/E292</f>
        <v>0.22857764235692413</v>
      </c>
      <c r="T292" s="53">
        <f>R292/D292</f>
        <v>6212.2758274824473</v>
      </c>
      <c r="U292" s="48">
        <f>VLOOKUP($B292,object1516,9,FALSE)</f>
        <v>757.06999999999994</v>
      </c>
      <c r="V292" s="33">
        <f>U292/E292</f>
        <v>1.39699194366314E-3</v>
      </c>
      <c r="W292" s="53">
        <f>U292/D292</f>
        <v>37.967402206619852</v>
      </c>
      <c r="X292" s="48">
        <f>VLOOKUP($B292,object1516,10,FALSE)</f>
        <v>1778.58</v>
      </c>
      <c r="Y292" s="33">
        <f t="shared" ref="Y292:Y293" si="482">X292/E292</f>
        <v>3.2819447754638114E-3</v>
      </c>
      <c r="Z292" s="51">
        <f t="shared" ref="Z292:Z293" si="483">X292/D292</f>
        <v>89.19658976930792</v>
      </c>
    </row>
    <row r="293" spans="1:26" x14ac:dyDescent="0.2">
      <c r="A293" s="13"/>
      <c r="B293" s="46" t="s">
        <v>465</v>
      </c>
      <c r="C293" s="46" t="s">
        <v>466</v>
      </c>
      <c r="D293" s="47">
        <f>VLOOKUP($B293,enroll1516,3,FALSE)</f>
        <v>892.25000000000011</v>
      </c>
      <c r="E293" s="47">
        <f>VLOOKUP($B293,enroll1516,4,FALSE)</f>
        <v>11684711.529999999</v>
      </c>
      <c r="F293" s="48">
        <f>VLOOKUP($B293,object1516,4,FALSE)</f>
        <v>3782517.6200000006</v>
      </c>
      <c r="G293" s="33">
        <f>F293/E293</f>
        <v>0.32371510501466361</v>
      </c>
      <c r="H293" s="53">
        <f>F293/D293</f>
        <v>4239.3024600728495</v>
      </c>
      <c r="I293" s="48">
        <f>VLOOKUP($B293,object1516,5,FALSE)</f>
        <v>2081560.7499999998</v>
      </c>
      <c r="J293" s="33">
        <f>I293/E293</f>
        <v>0.17814395714054909</v>
      </c>
      <c r="K293" s="53">
        <f>I293/D293</f>
        <v>2332.9344354160826</v>
      </c>
      <c r="L293" s="48">
        <f>VLOOKUP($B293,object1516,6,FALSE)</f>
        <v>2518154.3400000003</v>
      </c>
      <c r="M293" s="33">
        <f>L293/E293</f>
        <v>0.21550847306197901</v>
      </c>
      <c r="N293" s="53">
        <f>L293/D293</f>
        <v>2822.251992154665</v>
      </c>
      <c r="O293" s="48">
        <f>VLOOKUP($B293,object1516,7,FALSE)</f>
        <v>752996.85000000009</v>
      </c>
      <c r="P293" s="33">
        <f>O293/E293</f>
        <v>6.4442913123418821E-2</v>
      </c>
      <c r="Q293" s="53">
        <f>O293/D293</f>
        <v>843.9303446343514</v>
      </c>
      <c r="R293" s="48">
        <f>VLOOKUP($B293,object1516,8,FALSE)</f>
        <v>2453695.6799999997</v>
      </c>
      <c r="S293" s="33">
        <f>R293/E293</f>
        <v>0.20999197743994283</v>
      </c>
      <c r="T293" s="53">
        <f>R293/D293</f>
        <v>2750.0091678341264</v>
      </c>
      <c r="U293" s="48">
        <f>VLOOKUP($B293,object1516,9,FALSE)</f>
        <v>47051.779999999992</v>
      </c>
      <c r="V293" s="33">
        <f>U293/E293</f>
        <v>4.026781481014448E-3</v>
      </c>
      <c r="W293" s="53">
        <f>U293/D293</f>
        <v>52.733852619781437</v>
      </c>
      <c r="X293" s="48">
        <f>VLOOKUP($B293,object1516,10,FALSE)</f>
        <v>48734.51</v>
      </c>
      <c r="Y293" s="33">
        <f t="shared" si="482"/>
        <v>4.1707927384322862E-3</v>
      </c>
      <c r="Z293" s="51">
        <f t="shared" si="483"/>
        <v>54.61979265900812</v>
      </c>
    </row>
    <row r="294" spans="1:26" s="61" customFormat="1" x14ac:dyDescent="0.2">
      <c r="A294" s="54"/>
      <c r="B294" s="22"/>
      <c r="C294" s="22" t="s">
        <v>35</v>
      </c>
      <c r="D294" s="55">
        <f>SUM(D290:D293)</f>
        <v>1038.4000000000001</v>
      </c>
      <c r="E294" s="56">
        <f>SUM(E290:E293)</f>
        <v>14049737.209999999</v>
      </c>
      <c r="F294" s="63">
        <f>SUM(F290:F293)</f>
        <v>4505144.9800000004</v>
      </c>
      <c r="G294" s="58">
        <f>F294/E294</f>
        <v>0.32065688579523266</v>
      </c>
      <c r="H294" s="59">
        <f>F294/D294</f>
        <v>4338.5448574730353</v>
      </c>
      <c r="I294" s="63">
        <f>SUM(I290:I293)</f>
        <v>2537756.4699999997</v>
      </c>
      <c r="J294" s="58">
        <f>I294/E294</f>
        <v>0.18062661472370697</v>
      </c>
      <c r="K294" s="59">
        <f>I294/D294</f>
        <v>2443.9103139445297</v>
      </c>
      <c r="L294" s="63">
        <f>SUM(L290:L293)</f>
        <v>3017496.43</v>
      </c>
      <c r="M294" s="58">
        <f>L294/E294</f>
        <v>0.21477244626698611</v>
      </c>
      <c r="N294" s="59">
        <f>L294/D294</f>
        <v>2905.909505007704</v>
      </c>
      <c r="O294" s="63">
        <f>SUM(O290:O293)</f>
        <v>874697.3600000001</v>
      </c>
      <c r="P294" s="58">
        <f>O294/E294</f>
        <v>6.225720431108335E-2</v>
      </c>
      <c r="Q294" s="59">
        <f>O294/D294</f>
        <v>842.35107858243452</v>
      </c>
      <c r="R294" s="63">
        <f>SUM(R290:R293)</f>
        <v>3010630.29</v>
      </c>
      <c r="S294" s="58">
        <f>R294/E294</f>
        <v>0.21428374388790439</v>
      </c>
      <c r="T294" s="59">
        <f>R294/D294</f>
        <v>2899.2972746533128</v>
      </c>
      <c r="U294" s="63">
        <f>SUM(U290:U293)</f>
        <v>53498.589999999989</v>
      </c>
      <c r="V294" s="58">
        <f>U294/E294</f>
        <v>3.8078000463896218E-3</v>
      </c>
      <c r="W294" s="59">
        <f>U294/D294</f>
        <v>51.520213790446824</v>
      </c>
      <c r="X294" s="63">
        <f>SUM(X290:X293)</f>
        <v>50513.090000000004</v>
      </c>
      <c r="Y294" s="58">
        <f>X294/E294</f>
        <v>3.5953049686969917E-3</v>
      </c>
      <c r="Z294" s="60">
        <f>X294/D294</f>
        <v>48.645117488443759</v>
      </c>
    </row>
    <row r="295" spans="1:26" x14ac:dyDescent="0.2">
      <c r="A295" s="31"/>
      <c r="B295" s="32"/>
      <c r="C295" s="32"/>
      <c r="D295" s="27" t="s">
        <v>17</v>
      </c>
      <c r="E295" s="27" t="s">
        <v>17</v>
      </c>
      <c r="Z295" s="42"/>
    </row>
    <row r="296" spans="1:26" x14ac:dyDescent="0.2">
      <c r="A296" s="54" t="s">
        <v>467</v>
      </c>
      <c r="B296" s="46"/>
      <c r="C296" s="22"/>
      <c r="D296" s="47"/>
      <c r="E296" s="62"/>
      <c r="M296" s="33"/>
      <c r="Y296" s="33"/>
      <c r="Z296" s="42"/>
    </row>
    <row r="297" spans="1:26" x14ac:dyDescent="0.2">
      <c r="A297" s="13"/>
      <c r="B297" s="46" t="s">
        <v>468</v>
      </c>
      <c r="C297" s="46" t="s">
        <v>469</v>
      </c>
      <c r="D297" s="47">
        <f t="shared" ref="D297:D310" si="484">VLOOKUP($B297,enroll1516,3,FALSE)</f>
        <v>19603.530000000002</v>
      </c>
      <c r="E297" s="47">
        <f t="shared" ref="E297:E310" si="485">VLOOKUP($B297,enroll1516,4,FALSE)</f>
        <v>228677936.56999999</v>
      </c>
      <c r="F297" s="48">
        <f t="shared" ref="F297:F310" si="486">VLOOKUP($B297,object1516,4,FALSE)</f>
        <v>109316222.36</v>
      </c>
      <c r="G297" s="33">
        <f t="shared" ref="G297:G310" si="487">F297/E297</f>
        <v>0.47803572132783129</v>
      </c>
      <c r="H297" s="53">
        <f t="shared" ref="H297:H310" si="488">F297/D297</f>
        <v>5576.3539709429879</v>
      </c>
      <c r="I297" s="48">
        <f t="shared" ref="I297:I310" si="489">VLOOKUP($B297,object1516,5,FALSE)</f>
        <v>33490791.509999998</v>
      </c>
      <c r="J297" s="33">
        <f t="shared" ref="J297:J310" si="490">I297/E297</f>
        <v>0.1464539693349394</v>
      </c>
      <c r="K297" s="53">
        <f t="shared" ref="K297:K310" si="491">I297/D297</f>
        <v>1708.4061651141399</v>
      </c>
      <c r="L297" s="48">
        <f t="shared" ref="L297:L310" si="492">VLOOKUP($B297,object1516,6,FALSE)</f>
        <v>49927901.5</v>
      </c>
      <c r="M297" s="33">
        <f t="shared" ref="M297:M310" si="493">L297/E297</f>
        <v>0.21833283196832023</v>
      </c>
      <c r="N297" s="53">
        <f t="shared" ref="N297:N310" si="494">L297/D297</f>
        <v>2546.8832144006715</v>
      </c>
      <c r="O297" s="48">
        <f t="shared" ref="O297:O310" si="495">VLOOKUP($B297,object1516,7,FALSE)</f>
        <v>10085044.520000001</v>
      </c>
      <c r="P297" s="33">
        <f t="shared" ref="P297:P310" si="496">O297/E297</f>
        <v>4.4101519679896603E-2</v>
      </c>
      <c r="Q297" s="53">
        <f t="shared" ref="Q297:Q310" si="497">O297/D297</f>
        <v>514.45043418200703</v>
      </c>
      <c r="R297" s="48">
        <f t="shared" ref="R297:R310" si="498">VLOOKUP($B297,object1516,8,FALSE)</f>
        <v>24526061.890000001</v>
      </c>
      <c r="S297" s="33">
        <f t="shared" ref="S297:S310" si="499">R297/E297</f>
        <v>0.10725154449910122</v>
      </c>
      <c r="T297" s="53">
        <f t="shared" ref="T297:T310" si="500">R297/D297</f>
        <v>1251.1043618164686</v>
      </c>
      <c r="U297" s="48">
        <f t="shared" ref="U297:U310" si="501">VLOOKUP($B297,object1516,9,FALSE)</f>
        <v>349128.55999999994</v>
      </c>
      <c r="V297" s="33">
        <f t="shared" ref="V297:V310" si="502">U297/E297</f>
        <v>1.5267260376609579E-3</v>
      </c>
      <c r="W297" s="53">
        <f t="shared" ref="W297:W310" si="503">U297/D297</f>
        <v>17.809474110019977</v>
      </c>
      <c r="X297" s="48">
        <f t="shared" ref="X297:X310" si="504">VLOOKUP($B297,object1516,10,FALSE)</f>
        <v>982786.23</v>
      </c>
      <c r="Y297" s="33">
        <f t="shared" ref="Y297:Y310" si="505">X297/E297</f>
        <v>4.2976871522503084E-3</v>
      </c>
      <c r="Z297" s="51">
        <f t="shared" ref="Z297:Z310" si="506">X297/D297</f>
        <v>50.133125513619227</v>
      </c>
    </row>
    <row r="298" spans="1:26" x14ac:dyDescent="0.2">
      <c r="A298" s="13"/>
      <c r="B298" s="46" t="s">
        <v>470</v>
      </c>
      <c r="C298" s="46" t="s">
        <v>471</v>
      </c>
      <c r="D298" s="47">
        <f t="shared" si="484"/>
        <v>8384.2499999999964</v>
      </c>
      <c r="E298" s="47">
        <f t="shared" si="485"/>
        <v>88667001.019999996</v>
      </c>
      <c r="F298" s="48">
        <f t="shared" si="486"/>
        <v>40028038.68</v>
      </c>
      <c r="G298" s="33">
        <f t="shared" si="487"/>
        <v>0.45144234291820873</v>
      </c>
      <c r="H298" s="53">
        <f t="shared" si="488"/>
        <v>4774.1943143393883</v>
      </c>
      <c r="I298" s="48">
        <f t="shared" si="489"/>
        <v>15490130.57</v>
      </c>
      <c r="J298" s="33">
        <f t="shared" si="490"/>
        <v>0.1747000619374281</v>
      </c>
      <c r="K298" s="53">
        <f t="shared" si="491"/>
        <v>1847.5272767391248</v>
      </c>
      <c r="L298" s="48">
        <f t="shared" si="492"/>
        <v>20398837.230000004</v>
      </c>
      <c r="M298" s="33">
        <f t="shared" si="493"/>
        <v>0.23006120648423398</v>
      </c>
      <c r="N298" s="53">
        <f t="shared" si="494"/>
        <v>2432.9948689507128</v>
      </c>
      <c r="O298" s="48">
        <f t="shared" si="495"/>
        <v>4512839.99</v>
      </c>
      <c r="P298" s="33">
        <f t="shared" si="496"/>
        <v>5.0896499690815868E-2</v>
      </c>
      <c r="Q298" s="53">
        <f t="shared" si="497"/>
        <v>538.25207859975581</v>
      </c>
      <c r="R298" s="48">
        <f t="shared" si="498"/>
        <v>7356084.1100000022</v>
      </c>
      <c r="S298" s="33">
        <f t="shared" si="499"/>
        <v>8.2963041778538804E-2</v>
      </c>
      <c r="T298" s="53">
        <f t="shared" si="500"/>
        <v>877.36936637147096</v>
      </c>
      <c r="U298" s="48">
        <f t="shared" si="501"/>
        <v>134561.04999999996</v>
      </c>
      <c r="V298" s="33">
        <f t="shared" si="502"/>
        <v>1.5176001043460121E-3</v>
      </c>
      <c r="W298" s="53">
        <f t="shared" si="503"/>
        <v>16.04926499090557</v>
      </c>
      <c r="X298" s="48">
        <f t="shared" si="504"/>
        <v>746509.39000000013</v>
      </c>
      <c r="Y298" s="33">
        <f t="shared" si="505"/>
        <v>8.4192470864286398E-3</v>
      </c>
      <c r="Z298" s="51">
        <f t="shared" si="506"/>
        <v>89.037110057548432</v>
      </c>
    </row>
    <row r="299" spans="1:26" x14ac:dyDescent="0.2">
      <c r="A299" s="13"/>
      <c r="B299" s="46" t="s">
        <v>472</v>
      </c>
      <c r="C299" s="46" t="s">
        <v>473</v>
      </c>
      <c r="D299" s="47">
        <f t="shared" si="484"/>
        <v>15387.73</v>
      </c>
      <c r="E299" s="47">
        <f t="shared" si="485"/>
        <v>176795472.43000001</v>
      </c>
      <c r="F299" s="48">
        <f t="shared" si="486"/>
        <v>85105019.670000076</v>
      </c>
      <c r="G299" s="33">
        <f t="shared" si="487"/>
        <v>0.48137556069879767</v>
      </c>
      <c r="H299" s="53">
        <f t="shared" si="488"/>
        <v>5530.7065870014667</v>
      </c>
      <c r="I299" s="48">
        <f t="shared" si="489"/>
        <v>25623544.300000008</v>
      </c>
      <c r="J299" s="33">
        <f t="shared" si="490"/>
        <v>0.14493326072105911</v>
      </c>
      <c r="K299" s="53">
        <f t="shared" si="491"/>
        <v>1665.193261124286</v>
      </c>
      <c r="L299" s="48">
        <f t="shared" si="492"/>
        <v>39481346.32</v>
      </c>
      <c r="M299" s="33">
        <f t="shared" si="493"/>
        <v>0.22331650113739285</v>
      </c>
      <c r="N299" s="53">
        <f t="shared" si="494"/>
        <v>2565.7680710540153</v>
      </c>
      <c r="O299" s="48">
        <f t="shared" si="495"/>
        <v>11860108.790000003</v>
      </c>
      <c r="P299" s="33">
        <f t="shared" si="496"/>
        <v>6.708378120200939E-2</v>
      </c>
      <c r="Q299" s="53">
        <f t="shared" si="497"/>
        <v>770.7510328034092</v>
      </c>
      <c r="R299" s="48">
        <f t="shared" si="498"/>
        <v>14218781.680000002</v>
      </c>
      <c r="S299" s="33">
        <f t="shared" si="499"/>
        <v>8.0425032861798834E-2</v>
      </c>
      <c r="T299" s="53">
        <f t="shared" si="500"/>
        <v>924.03373856962673</v>
      </c>
      <c r="U299" s="48">
        <f t="shared" si="501"/>
        <v>111429.95</v>
      </c>
      <c r="V299" s="33">
        <f t="shared" si="502"/>
        <v>6.3027603856834799E-4</v>
      </c>
      <c r="W299" s="53">
        <f t="shared" si="503"/>
        <v>7.2414807122298095</v>
      </c>
      <c r="X299" s="48">
        <f t="shared" si="504"/>
        <v>395241.72</v>
      </c>
      <c r="Y299" s="33">
        <f t="shared" si="505"/>
        <v>2.2355873403742906E-3</v>
      </c>
      <c r="Z299" s="51">
        <f t="shared" si="506"/>
        <v>25.68551176814254</v>
      </c>
    </row>
    <row r="300" spans="1:26" x14ac:dyDescent="0.2">
      <c r="A300" s="13"/>
      <c r="B300" s="46" t="s">
        <v>474</v>
      </c>
      <c r="C300" s="46" t="s">
        <v>475</v>
      </c>
      <c r="D300" s="47">
        <f t="shared" si="484"/>
        <v>20662.66</v>
      </c>
      <c r="E300" s="47">
        <f t="shared" si="485"/>
        <v>240251683.72999999</v>
      </c>
      <c r="F300" s="48">
        <f t="shared" si="486"/>
        <v>111906629.52000006</v>
      </c>
      <c r="G300" s="33">
        <f t="shared" si="487"/>
        <v>0.46578915819696454</v>
      </c>
      <c r="H300" s="53">
        <f t="shared" si="488"/>
        <v>5415.886895491677</v>
      </c>
      <c r="I300" s="48">
        <f t="shared" si="489"/>
        <v>43168382.789999999</v>
      </c>
      <c r="J300" s="33">
        <f t="shared" si="490"/>
        <v>0.17967983457928044</v>
      </c>
      <c r="K300" s="53">
        <f t="shared" si="491"/>
        <v>2089.1977504348424</v>
      </c>
      <c r="L300" s="48">
        <f t="shared" si="492"/>
        <v>57509732.489999972</v>
      </c>
      <c r="M300" s="33">
        <f t="shared" si="493"/>
        <v>0.23937285931627703</v>
      </c>
      <c r="N300" s="53">
        <f t="shared" si="494"/>
        <v>2783.2685864259479</v>
      </c>
      <c r="O300" s="48">
        <f t="shared" si="495"/>
        <v>8264649.4600000028</v>
      </c>
      <c r="P300" s="33">
        <f t="shared" si="496"/>
        <v>3.4399964785628699E-2</v>
      </c>
      <c r="Q300" s="53">
        <f t="shared" si="497"/>
        <v>399.97993772341039</v>
      </c>
      <c r="R300" s="48">
        <f t="shared" si="498"/>
        <v>18738299.84</v>
      </c>
      <c r="S300" s="33">
        <f t="shared" si="499"/>
        <v>7.7994457932950442E-2</v>
      </c>
      <c r="T300" s="53">
        <f t="shared" si="500"/>
        <v>906.86774306889822</v>
      </c>
      <c r="U300" s="48">
        <f t="shared" si="501"/>
        <v>260795.43000000011</v>
      </c>
      <c r="V300" s="33">
        <f t="shared" si="502"/>
        <v>1.0855092707407938E-3</v>
      </c>
      <c r="W300" s="53">
        <f t="shared" si="503"/>
        <v>12.621580667735911</v>
      </c>
      <c r="X300" s="48">
        <f t="shared" si="504"/>
        <v>403194.19999999995</v>
      </c>
      <c r="Y300" s="33">
        <f t="shared" si="505"/>
        <v>1.678215918158219E-3</v>
      </c>
      <c r="Z300" s="51">
        <f t="shared" si="506"/>
        <v>19.513179813247664</v>
      </c>
    </row>
    <row r="301" spans="1:26" x14ac:dyDescent="0.2">
      <c r="A301" s="13"/>
      <c r="B301" s="46" t="s">
        <v>476</v>
      </c>
      <c r="C301" s="46" t="s">
        <v>477</v>
      </c>
      <c r="D301" s="47">
        <f t="shared" si="484"/>
        <v>5430.7700000000013</v>
      </c>
      <c r="E301" s="47">
        <f t="shared" si="485"/>
        <v>59695353.030000001</v>
      </c>
      <c r="F301" s="48">
        <f t="shared" si="486"/>
        <v>28523662.149999999</v>
      </c>
      <c r="G301" s="33">
        <f t="shared" si="487"/>
        <v>0.47782047851639947</v>
      </c>
      <c r="H301" s="53">
        <f t="shared" si="488"/>
        <v>5252.2316632816328</v>
      </c>
      <c r="I301" s="48">
        <f t="shared" si="489"/>
        <v>9680624.0699999984</v>
      </c>
      <c r="J301" s="33">
        <f t="shared" si="490"/>
        <v>0.16216712991269161</v>
      </c>
      <c r="K301" s="53">
        <f t="shared" si="491"/>
        <v>1782.5509218766392</v>
      </c>
      <c r="L301" s="48">
        <f t="shared" si="492"/>
        <v>13790737.989999998</v>
      </c>
      <c r="M301" s="33">
        <f t="shared" si="493"/>
        <v>0.23101861853584213</v>
      </c>
      <c r="N301" s="53">
        <f t="shared" si="494"/>
        <v>2539.3706583044386</v>
      </c>
      <c r="O301" s="48">
        <f t="shared" si="495"/>
        <v>2692381.03</v>
      </c>
      <c r="P301" s="33">
        <f t="shared" si="496"/>
        <v>4.5102020397583362E-2</v>
      </c>
      <c r="Q301" s="53">
        <f t="shared" si="497"/>
        <v>495.76414210139615</v>
      </c>
      <c r="R301" s="48">
        <f t="shared" si="498"/>
        <v>4460061.3099999987</v>
      </c>
      <c r="S301" s="33">
        <f t="shared" si="499"/>
        <v>7.4713710257456517E-2</v>
      </c>
      <c r="T301" s="53">
        <f t="shared" si="500"/>
        <v>821.25763197483923</v>
      </c>
      <c r="U301" s="48">
        <f t="shared" si="501"/>
        <v>138619.54</v>
      </c>
      <c r="V301" s="33">
        <f t="shared" si="502"/>
        <v>2.3221160938664107E-3</v>
      </c>
      <c r="W301" s="53">
        <f t="shared" si="503"/>
        <v>25.524840860504124</v>
      </c>
      <c r="X301" s="48">
        <f t="shared" si="504"/>
        <v>409266.94</v>
      </c>
      <c r="Y301" s="33">
        <f t="shared" si="505"/>
        <v>6.855926286160368E-3</v>
      </c>
      <c r="Z301" s="51">
        <f t="shared" si="506"/>
        <v>75.360757314340304</v>
      </c>
    </row>
    <row r="302" spans="1:26" x14ac:dyDescent="0.2">
      <c r="A302" s="13"/>
      <c r="B302" s="46" t="s">
        <v>478</v>
      </c>
      <c r="C302" s="46" t="s">
        <v>479</v>
      </c>
      <c r="D302" s="47">
        <f t="shared" si="484"/>
        <v>11068.369999999999</v>
      </c>
      <c r="E302" s="47">
        <f t="shared" si="485"/>
        <v>135280187.13</v>
      </c>
      <c r="F302" s="48">
        <f t="shared" si="486"/>
        <v>61167071.539999999</v>
      </c>
      <c r="G302" s="33">
        <f t="shared" si="487"/>
        <v>0.4521509974052621</v>
      </c>
      <c r="H302" s="53">
        <f t="shared" si="488"/>
        <v>5526.2944354046713</v>
      </c>
      <c r="I302" s="48">
        <f t="shared" si="489"/>
        <v>24211856.800000004</v>
      </c>
      <c r="J302" s="33">
        <f t="shared" si="490"/>
        <v>0.17897563060533891</v>
      </c>
      <c r="K302" s="53">
        <f t="shared" si="491"/>
        <v>2187.481697847109</v>
      </c>
      <c r="L302" s="48">
        <f t="shared" si="492"/>
        <v>30972897.240000006</v>
      </c>
      <c r="M302" s="33">
        <f t="shared" si="493"/>
        <v>0.22895368418019726</v>
      </c>
      <c r="N302" s="53">
        <f t="shared" si="494"/>
        <v>2798.325068641544</v>
      </c>
      <c r="O302" s="48">
        <f t="shared" si="495"/>
        <v>4907749.8500000006</v>
      </c>
      <c r="P302" s="33">
        <f t="shared" si="496"/>
        <v>3.6278408199449101E-2</v>
      </c>
      <c r="Q302" s="53">
        <f t="shared" si="497"/>
        <v>443.40312530209968</v>
      </c>
      <c r="R302" s="48">
        <f t="shared" si="498"/>
        <v>13626197.169999998</v>
      </c>
      <c r="S302" s="33">
        <f t="shared" si="499"/>
        <v>0.10072574158184489</v>
      </c>
      <c r="T302" s="53">
        <f t="shared" si="500"/>
        <v>1231.0933922519755</v>
      </c>
      <c r="U302" s="48">
        <f t="shared" si="501"/>
        <v>291533.23999999993</v>
      </c>
      <c r="V302" s="33">
        <f t="shared" si="502"/>
        <v>2.1550327966344818E-3</v>
      </c>
      <c r="W302" s="53">
        <f t="shared" si="503"/>
        <v>26.339311027730368</v>
      </c>
      <c r="X302" s="48">
        <f t="shared" si="504"/>
        <v>102881.29000000001</v>
      </c>
      <c r="Y302" s="33">
        <f t="shared" si="505"/>
        <v>7.6050523127332999E-4</v>
      </c>
      <c r="Z302" s="51">
        <f t="shared" si="506"/>
        <v>9.2950714513519177</v>
      </c>
    </row>
    <row r="303" spans="1:26" x14ac:dyDescent="0.2">
      <c r="A303" s="13"/>
      <c r="B303" s="46" t="s">
        <v>480</v>
      </c>
      <c r="C303" s="46" t="s">
        <v>481</v>
      </c>
      <c r="D303" s="47">
        <f t="shared" si="484"/>
        <v>40.809999999999995</v>
      </c>
      <c r="E303" s="47">
        <f t="shared" si="485"/>
        <v>837711.49</v>
      </c>
      <c r="F303" s="48">
        <f t="shared" si="486"/>
        <v>254299.76999999996</v>
      </c>
      <c r="G303" s="33">
        <f t="shared" si="487"/>
        <v>0.30356485858872484</v>
      </c>
      <c r="H303" s="53">
        <f t="shared" si="488"/>
        <v>6231.3102180838032</v>
      </c>
      <c r="I303" s="48">
        <f t="shared" si="489"/>
        <v>195650.6</v>
      </c>
      <c r="J303" s="33">
        <f t="shared" si="490"/>
        <v>0.23355367848661118</v>
      </c>
      <c r="K303" s="53">
        <f t="shared" si="491"/>
        <v>4794.1827983337425</v>
      </c>
      <c r="L303" s="48">
        <f t="shared" si="492"/>
        <v>149956.87</v>
      </c>
      <c r="M303" s="33">
        <f t="shared" si="493"/>
        <v>0.17900777509927671</v>
      </c>
      <c r="N303" s="53">
        <f t="shared" si="494"/>
        <v>3674.5128644939969</v>
      </c>
      <c r="O303" s="48">
        <f t="shared" si="495"/>
        <v>49989.700000000004</v>
      </c>
      <c r="P303" s="33">
        <f t="shared" si="496"/>
        <v>5.9674124799219366E-2</v>
      </c>
      <c r="Q303" s="53">
        <f t="shared" si="497"/>
        <v>1224.937515314874</v>
      </c>
      <c r="R303" s="48">
        <f t="shared" si="498"/>
        <v>184954.92</v>
      </c>
      <c r="S303" s="33">
        <f t="shared" si="499"/>
        <v>0.22078594147013553</v>
      </c>
      <c r="T303" s="53">
        <f t="shared" si="500"/>
        <v>4532.0980151923559</v>
      </c>
      <c r="U303" s="48">
        <f t="shared" si="501"/>
        <v>2859.63</v>
      </c>
      <c r="V303" s="33">
        <f t="shared" si="502"/>
        <v>3.4136215560323759E-3</v>
      </c>
      <c r="W303" s="53">
        <f t="shared" si="503"/>
        <v>70.07179612839991</v>
      </c>
      <c r="X303" s="48">
        <f t="shared" si="504"/>
        <v>0</v>
      </c>
      <c r="Y303" s="33"/>
      <c r="Z303" s="51"/>
    </row>
    <row r="304" spans="1:26" x14ac:dyDescent="0.2">
      <c r="A304" s="13"/>
      <c r="B304" s="46" t="s">
        <v>482</v>
      </c>
      <c r="C304" s="46" t="s">
        <v>483</v>
      </c>
      <c r="D304" s="47">
        <f t="shared" si="484"/>
        <v>6669.04</v>
      </c>
      <c r="E304" s="47">
        <f t="shared" si="485"/>
        <v>73536979.069999993</v>
      </c>
      <c r="F304" s="48">
        <f t="shared" si="486"/>
        <v>31953104.300000001</v>
      </c>
      <c r="G304" s="33">
        <f t="shared" si="487"/>
        <v>0.43451749995854166</v>
      </c>
      <c r="H304" s="53">
        <f t="shared" si="488"/>
        <v>4791.2599564555021</v>
      </c>
      <c r="I304" s="48">
        <f t="shared" si="489"/>
        <v>11712254.100000001</v>
      </c>
      <c r="J304" s="33">
        <f t="shared" si="490"/>
        <v>0.1592702644046757</v>
      </c>
      <c r="K304" s="53">
        <f t="shared" si="491"/>
        <v>1756.2129032064588</v>
      </c>
      <c r="L304" s="48">
        <f t="shared" si="492"/>
        <v>15479905.350000001</v>
      </c>
      <c r="M304" s="33">
        <f t="shared" si="493"/>
        <v>0.21050504855882984</v>
      </c>
      <c r="N304" s="53">
        <f t="shared" si="494"/>
        <v>2321.1594697287769</v>
      </c>
      <c r="O304" s="48">
        <f t="shared" si="495"/>
        <v>2547878.92</v>
      </c>
      <c r="P304" s="33">
        <f t="shared" si="496"/>
        <v>3.4647587543332033E-2</v>
      </c>
      <c r="Q304" s="53">
        <f t="shared" si="497"/>
        <v>382.04582968463228</v>
      </c>
      <c r="R304" s="48">
        <f t="shared" si="498"/>
        <v>11649207.100000001</v>
      </c>
      <c r="S304" s="33">
        <f t="shared" si="499"/>
        <v>0.1584129134392521</v>
      </c>
      <c r="T304" s="53">
        <f t="shared" si="500"/>
        <v>1746.7592187181365</v>
      </c>
      <c r="U304" s="48">
        <f t="shared" si="501"/>
        <v>91381.67</v>
      </c>
      <c r="V304" s="33">
        <f t="shared" si="502"/>
        <v>1.2426628229181621E-3</v>
      </c>
      <c r="W304" s="53">
        <f t="shared" si="503"/>
        <v>13.702372455405875</v>
      </c>
      <c r="X304" s="48">
        <f t="shared" si="504"/>
        <v>103247.63</v>
      </c>
      <c r="Y304" s="33">
        <f t="shared" si="505"/>
        <v>1.4040232724506997E-3</v>
      </c>
      <c r="Z304" s="51">
        <f t="shared" si="506"/>
        <v>15.481633038638245</v>
      </c>
    </row>
    <row r="305" spans="1:26" x14ac:dyDescent="0.2">
      <c r="A305" s="13"/>
      <c r="B305" s="46" t="s">
        <v>484</v>
      </c>
      <c r="C305" s="46" t="s">
        <v>485</v>
      </c>
      <c r="D305" s="47">
        <f t="shared" si="484"/>
        <v>9901.41</v>
      </c>
      <c r="E305" s="47">
        <f t="shared" si="485"/>
        <v>113665393.94</v>
      </c>
      <c r="F305" s="48">
        <f t="shared" si="486"/>
        <v>50454865.299999975</v>
      </c>
      <c r="G305" s="33">
        <f t="shared" si="487"/>
        <v>0.44388941568823786</v>
      </c>
      <c r="H305" s="53">
        <f t="shared" si="488"/>
        <v>5095.7252855906354</v>
      </c>
      <c r="I305" s="48">
        <f t="shared" si="489"/>
        <v>17353179.25</v>
      </c>
      <c r="J305" s="33">
        <f t="shared" si="490"/>
        <v>0.15266897556489478</v>
      </c>
      <c r="K305" s="53">
        <f t="shared" si="491"/>
        <v>1752.5967766207036</v>
      </c>
      <c r="L305" s="48">
        <f t="shared" si="492"/>
        <v>24519107.730000012</v>
      </c>
      <c r="M305" s="33">
        <f t="shared" si="493"/>
        <v>0.21571304053142853</v>
      </c>
      <c r="N305" s="53">
        <f t="shared" si="494"/>
        <v>2476.3248597926972</v>
      </c>
      <c r="O305" s="48">
        <f t="shared" si="495"/>
        <v>5303087.3000000007</v>
      </c>
      <c r="P305" s="33">
        <f t="shared" si="496"/>
        <v>4.66552493787099E-2</v>
      </c>
      <c r="Q305" s="53">
        <f t="shared" si="497"/>
        <v>535.58910296614329</v>
      </c>
      <c r="R305" s="48">
        <f t="shared" si="498"/>
        <v>15482576.279999999</v>
      </c>
      <c r="S305" s="33">
        <f t="shared" si="499"/>
        <v>0.13621187366994666</v>
      </c>
      <c r="T305" s="53">
        <f t="shared" si="500"/>
        <v>1563.673888870373</v>
      </c>
      <c r="U305" s="48">
        <f t="shared" si="501"/>
        <v>301013.82</v>
      </c>
      <c r="V305" s="33">
        <f t="shared" si="502"/>
        <v>2.6482450776433744E-3</v>
      </c>
      <c r="W305" s="53">
        <f t="shared" si="503"/>
        <v>30.401106509072953</v>
      </c>
      <c r="X305" s="48">
        <f t="shared" si="504"/>
        <v>251564.25999999998</v>
      </c>
      <c r="Y305" s="33">
        <f t="shared" si="505"/>
        <v>2.2132000891387574E-3</v>
      </c>
      <c r="Z305" s="51">
        <f t="shared" si="506"/>
        <v>25.406912752830152</v>
      </c>
    </row>
    <row r="306" spans="1:26" x14ac:dyDescent="0.2">
      <c r="A306" s="13"/>
      <c r="B306" s="46" t="s">
        <v>486</v>
      </c>
      <c r="C306" s="46" t="s">
        <v>487</v>
      </c>
      <c r="D306" s="47">
        <f t="shared" si="484"/>
        <v>2294.2399999999998</v>
      </c>
      <c r="E306" s="47">
        <f t="shared" si="485"/>
        <v>24323335.460000001</v>
      </c>
      <c r="F306" s="48">
        <f t="shared" si="486"/>
        <v>10829284.619999999</v>
      </c>
      <c r="G306" s="33">
        <f t="shared" si="487"/>
        <v>0.44522202301608182</v>
      </c>
      <c r="H306" s="53">
        <f t="shared" si="488"/>
        <v>4720.2056541599832</v>
      </c>
      <c r="I306" s="48">
        <f t="shared" si="489"/>
        <v>4556100.3500000006</v>
      </c>
      <c r="J306" s="33">
        <f t="shared" si="490"/>
        <v>0.18731396265502151</v>
      </c>
      <c r="K306" s="53">
        <f t="shared" si="491"/>
        <v>1985.8865463072743</v>
      </c>
      <c r="L306" s="48">
        <f t="shared" si="492"/>
        <v>5729450.7599999988</v>
      </c>
      <c r="M306" s="33">
        <f t="shared" si="493"/>
        <v>0.23555366283633858</v>
      </c>
      <c r="N306" s="53">
        <f t="shared" si="494"/>
        <v>2497.3197050003482</v>
      </c>
      <c r="O306" s="48">
        <f t="shared" si="495"/>
        <v>848110.14999999979</v>
      </c>
      <c r="P306" s="33">
        <f t="shared" si="496"/>
        <v>3.4868168117597458E-2</v>
      </c>
      <c r="Q306" s="53">
        <f t="shared" si="497"/>
        <v>369.66932404630722</v>
      </c>
      <c r="R306" s="48">
        <f t="shared" si="498"/>
        <v>2306151.48</v>
      </c>
      <c r="S306" s="33">
        <f t="shared" si="499"/>
        <v>9.4812304167431805E-2</v>
      </c>
      <c r="T306" s="53">
        <f t="shared" si="500"/>
        <v>1005.1919066880537</v>
      </c>
      <c r="U306" s="48">
        <f t="shared" si="501"/>
        <v>33007.590000000004</v>
      </c>
      <c r="V306" s="33">
        <f t="shared" si="502"/>
        <v>1.3570338679200209E-3</v>
      </c>
      <c r="W306" s="53">
        <f t="shared" si="503"/>
        <v>14.387156531138855</v>
      </c>
      <c r="X306" s="48">
        <f t="shared" si="504"/>
        <v>21230.510000000002</v>
      </c>
      <c r="Y306" s="33">
        <f t="shared" si="505"/>
        <v>8.7284533960869861E-4</v>
      </c>
      <c r="Z306" s="51">
        <f t="shared" si="506"/>
        <v>9.2538313341237206</v>
      </c>
    </row>
    <row r="307" spans="1:26" x14ac:dyDescent="0.2">
      <c r="A307" s="13"/>
      <c r="B307" s="46" t="s">
        <v>488</v>
      </c>
      <c r="C307" s="46" t="s">
        <v>489</v>
      </c>
      <c r="D307" s="47">
        <f t="shared" si="484"/>
        <v>2003.2699999999998</v>
      </c>
      <c r="E307" s="47">
        <f t="shared" si="485"/>
        <v>22584010.809999999</v>
      </c>
      <c r="F307" s="48">
        <f t="shared" si="486"/>
        <v>9602294.0700000003</v>
      </c>
      <c r="G307" s="33">
        <f t="shared" si="487"/>
        <v>0.42518107836488417</v>
      </c>
      <c r="H307" s="53">
        <f t="shared" si="488"/>
        <v>4793.3099731938291</v>
      </c>
      <c r="I307" s="48">
        <f t="shared" si="489"/>
        <v>3963437.0699999994</v>
      </c>
      <c r="J307" s="33">
        <f t="shared" si="490"/>
        <v>0.17549748374389834</v>
      </c>
      <c r="K307" s="53">
        <f t="shared" si="491"/>
        <v>1978.4837141274015</v>
      </c>
      <c r="L307" s="48">
        <f t="shared" si="492"/>
        <v>5136837.0500000026</v>
      </c>
      <c r="M307" s="33">
        <f t="shared" si="493"/>
        <v>0.2274545957853269</v>
      </c>
      <c r="N307" s="53">
        <f t="shared" si="494"/>
        <v>2564.226015464717</v>
      </c>
      <c r="O307" s="48">
        <f t="shared" si="495"/>
        <v>1156251.1499999999</v>
      </c>
      <c r="P307" s="33">
        <f t="shared" si="496"/>
        <v>5.1197777034716181E-2</v>
      </c>
      <c r="Q307" s="53">
        <f t="shared" si="497"/>
        <v>577.18188262191325</v>
      </c>
      <c r="R307" s="48">
        <f t="shared" si="498"/>
        <v>2650846.2999999993</v>
      </c>
      <c r="S307" s="33">
        <f t="shared" si="499"/>
        <v>0.1173771267779516</v>
      </c>
      <c r="T307" s="53">
        <f t="shared" si="500"/>
        <v>1323.2596205204488</v>
      </c>
      <c r="U307" s="48">
        <f t="shared" si="501"/>
        <v>68706.74000000002</v>
      </c>
      <c r="V307" s="33">
        <f t="shared" si="502"/>
        <v>3.0422736057838444E-3</v>
      </c>
      <c r="W307" s="53">
        <f t="shared" si="503"/>
        <v>34.297293924433568</v>
      </c>
      <c r="X307" s="48">
        <f t="shared" si="504"/>
        <v>5638.43</v>
      </c>
      <c r="Y307" s="33">
        <f t="shared" si="505"/>
        <v>2.496646874391042E-4</v>
      </c>
      <c r="Z307" s="51">
        <f t="shared" si="506"/>
        <v>2.8146131075691248</v>
      </c>
    </row>
    <row r="308" spans="1:26" x14ac:dyDescent="0.2">
      <c r="A308" s="13"/>
      <c r="B308" s="46" t="s">
        <v>490</v>
      </c>
      <c r="C308" s="46" t="s">
        <v>491</v>
      </c>
      <c r="D308" s="47">
        <f t="shared" si="484"/>
        <v>414.89000000000004</v>
      </c>
      <c r="E308" s="47">
        <f t="shared" si="485"/>
        <v>6122167.5599999996</v>
      </c>
      <c r="F308" s="48">
        <f t="shared" si="486"/>
        <v>2419142.6999999997</v>
      </c>
      <c r="G308" s="33">
        <f t="shared" si="487"/>
        <v>0.39514480390994067</v>
      </c>
      <c r="H308" s="53">
        <f t="shared" si="488"/>
        <v>5830.8050326592574</v>
      </c>
      <c r="I308" s="48">
        <f t="shared" si="489"/>
        <v>1180340.3799999999</v>
      </c>
      <c r="J308" s="33">
        <f t="shared" si="490"/>
        <v>0.19279779072234343</v>
      </c>
      <c r="K308" s="53">
        <f t="shared" si="491"/>
        <v>2844.9477692882447</v>
      </c>
      <c r="L308" s="48">
        <f t="shared" si="492"/>
        <v>1353242.59</v>
      </c>
      <c r="M308" s="33">
        <f t="shared" si="493"/>
        <v>0.22103978317117479</v>
      </c>
      <c r="N308" s="53">
        <f t="shared" si="494"/>
        <v>3261.6900624261852</v>
      </c>
      <c r="O308" s="48">
        <f t="shared" si="495"/>
        <v>364923.5199999999</v>
      </c>
      <c r="P308" s="33">
        <f t="shared" si="496"/>
        <v>5.9606914777092436E-2</v>
      </c>
      <c r="Q308" s="53">
        <f t="shared" si="497"/>
        <v>879.56692135264734</v>
      </c>
      <c r="R308" s="48">
        <f t="shared" si="498"/>
        <v>746372.9800000001</v>
      </c>
      <c r="S308" s="33">
        <f t="shared" si="499"/>
        <v>0.12191319049751721</v>
      </c>
      <c r="T308" s="53">
        <f t="shared" si="500"/>
        <v>1798.9659427800141</v>
      </c>
      <c r="U308" s="48">
        <f t="shared" si="501"/>
        <v>23635.539999999997</v>
      </c>
      <c r="V308" s="33">
        <f t="shared" si="502"/>
        <v>3.8606489888362346E-3</v>
      </c>
      <c r="W308" s="53">
        <f t="shared" si="503"/>
        <v>56.968208440791521</v>
      </c>
      <c r="X308" s="48">
        <f t="shared" si="504"/>
        <v>34509.85</v>
      </c>
      <c r="Y308" s="33">
        <f t="shared" si="505"/>
        <v>5.6368679330952515E-3</v>
      </c>
      <c r="Z308" s="51">
        <f t="shared" si="506"/>
        <v>83.178312323748457</v>
      </c>
    </row>
    <row r="309" spans="1:26" x14ac:dyDescent="0.2">
      <c r="A309" s="13"/>
      <c r="B309" s="46" t="s">
        <v>492</v>
      </c>
      <c r="C309" s="46" t="s">
        <v>493</v>
      </c>
      <c r="D309" s="47">
        <f t="shared" si="484"/>
        <v>2086.2799999999997</v>
      </c>
      <c r="E309" s="47">
        <f t="shared" si="485"/>
        <v>23989765.32</v>
      </c>
      <c r="F309" s="48">
        <f t="shared" si="486"/>
        <v>9991674.3800000008</v>
      </c>
      <c r="G309" s="33">
        <f t="shared" si="487"/>
        <v>0.41649737905814582</v>
      </c>
      <c r="H309" s="53">
        <f t="shared" si="488"/>
        <v>4789.2298157486066</v>
      </c>
      <c r="I309" s="48">
        <f t="shared" si="489"/>
        <v>3674926.08</v>
      </c>
      <c r="J309" s="33">
        <f t="shared" si="490"/>
        <v>0.15318724593509278</v>
      </c>
      <c r="K309" s="53">
        <f t="shared" si="491"/>
        <v>1761.4730908602874</v>
      </c>
      <c r="L309" s="48">
        <f t="shared" si="492"/>
        <v>5257699.0900000008</v>
      </c>
      <c r="M309" s="33">
        <f t="shared" si="493"/>
        <v>0.21916425691820818</v>
      </c>
      <c r="N309" s="53">
        <f t="shared" si="494"/>
        <v>2520.1310897866065</v>
      </c>
      <c r="O309" s="48">
        <f t="shared" si="495"/>
        <v>1051518.1000000003</v>
      </c>
      <c r="P309" s="33">
        <f t="shared" si="496"/>
        <v>4.3831946080913155E-2</v>
      </c>
      <c r="Q309" s="53">
        <f t="shared" si="497"/>
        <v>504.01580804110688</v>
      </c>
      <c r="R309" s="48">
        <f t="shared" si="498"/>
        <v>3936716.9300000006</v>
      </c>
      <c r="S309" s="33">
        <f t="shared" si="499"/>
        <v>0.16409985164456792</v>
      </c>
      <c r="T309" s="53">
        <f t="shared" si="500"/>
        <v>1886.9552169411591</v>
      </c>
      <c r="U309" s="48">
        <f t="shared" si="501"/>
        <v>77230.740000000005</v>
      </c>
      <c r="V309" s="33">
        <f t="shared" si="502"/>
        <v>3.2193203630722306E-3</v>
      </c>
      <c r="W309" s="53">
        <f t="shared" si="503"/>
        <v>37.018396380159906</v>
      </c>
      <c r="X309" s="48">
        <f t="shared" si="504"/>
        <v>0</v>
      </c>
      <c r="Y309" s="33"/>
      <c r="Z309" s="51"/>
    </row>
    <row r="310" spans="1:26" x14ac:dyDescent="0.2">
      <c r="A310" s="13"/>
      <c r="B310" s="46" t="s">
        <v>494</v>
      </c>
      <c r="C310" s="46" t="s">
        <v>495</v>
      </c>
      <c r="D310" s="47">
        <f t="shared" si="484"/>
        <v>4402.88</v>
      </c>
      <c r="E310" s="47">
        <f t="shared" si="485"/>
        <v>49346221.25</v>
      </c>
      <c r="F310" s="48">
        <f t="shared" si="486"/>
        <v>22574063.140000001</v>
      </c>
      <c r="G310" s="33">
        <f t="shared" si="487"/>
        <v>0.45746285263940045</v>
      </c>
      <c r="H310" s="53">
        <f t="shared" si="488"/>
        <v>5127.1129669670763</v>
      </c>
      <c r="I310" s="48">
        <f t="shared" si="489"/>
        <v>8992442.6799999997</v>
      </c>
      <c r="J310" s="33">
        <f t="shared" si="490"/>
        <v>0.18223163703745604</v>
      </c>
      <c r="K310" s="53">
        <f t="shared" si="491"/>
        <v>2042.4001290064684</v>
      </c>
      <c r="L310" s="48">
        <f t="shared" si="492"/>
        <v>11812545.249999996</v>
      </c>
      <c r="M310" s="33">
        <f t="shared" si="493"/>
        <v>0.23938094854628805</v>
      </c>
      <c r="N310" s="53">
        <f t="shared" si="494"/>
        <v>2682.9132863035097</v>
      </c>
      <c r="O310" s="48">
        <f t="shared" si="495"/>
        <v>2130545.59</v>
      </c>
      <c r="P310" s="33">
        <f t="shared" si="496"/>
        <v>4.3175455709285944E-2</v>
      </c>
      <c r="Q310" s="53">
        <f t="shared" si="497"/>
        <v>483.89817346827527</v>
      </c>
      <c r="R310" s="48">
        <f t="shared" si="498"/>
        <v>3730348.0600000005</v>
      </c>
      <c r="S310" s="33">
        <f t="shared" si="499"/>
        <v>7.5595414714758946E-2</v>
      </c>
      <c r="T310" s="53">
        <f t="shared" si="500"/>
        <v>847.25181245003284</v>
      </c>
      <c r="U310" s="48">
        <f t="shared" si="501"/>
        <v>44990.000000000007</v>
      </c>
      <c r="V310" s="33">
        <f t="shared" si="502"/>
        <v>9.117212799754147E-4</v>
      </c>
      <c r="W310" s="53">
        <f t="shared" si="503"/>
        <v>10.218311650556002</v>
      </c>
      <c r="X310" s="48">
        <f t="shared" si="504"/>
        <v>61286.53</v>
      </c>
      <c r="Y310" s="33">
        <f t="shared" si="505"/>
        <v>1.241970072835111E-3</v>
      </c>
      <c r="Z310" s="51">
        <f t="shared" si="506"/>
        <v>13.919645777309396</v>
      </c>
    </row>
    <row r="311" spans="1:26" s="61" customFormat="1" x14ac:dyDescent="0.2">
      <c r="A311" s="54"/>
      <c r="B311" s="22"/>
      <c r="C311" s="22" t="s">
        <v>35</v>
      </c>
      <c r="D311" s="55">
        <f>SUM(D297:D310)</f>
        <v>108350.13</v>
      </c>
      <c r="E311" s="56">
        <f>SUM(E297:E310)</f>
        <v>1243773218.8099999</v>
      </c>
      <c r="F311" s="63">
        <f>SUM(F297:F310)</f>
        <v>574125372.20000017</v>
      </c>
      <c r="G311" s="58">
        <f>F311/E311</f>
        <v>0.46159972213367312</v>
      </c>
      <c r="H311" s="59">
        <f>F311/D311</f>
        <v>5298.7972621721829</v>
      </c>
      <c r="I311" s="63">
        <f>SUM(I297:I310)</f>
        <v>203293660.55000001</v>
      </c>
      <c r="J311" s="58">
        <f>I311/E311</f>
        <v>0.16344913805468853</v>
      </c>
      <c r="K311" s="59">
        <f>I311/D311</f>
        <v>1876.265958794881</v>
      </c>
      <c r="L311" s="63">
        <f>SUM(L297:L310)</f>
        <v>281520197.46000004</v>
      </c>
      <c r="M311" s="58">
        <f>L311/E311</f>
        <v>0.22634367198334518</v>
      </c>
      <c r="N311" s="59">
        <f>L311/D311</f>
        <v>2598.2451286399014</v>
      </c>
      <c r="O311" s="63">
        <f>SUM(O297:O310)</f>
        <v>55775078.070000023</v>
      </c>
      <c r="P311" s="58">
        <f>O311/E311</f>
        <v>4.4843446720426838E-2</v>
      </c>
      <c r="Q311" s="59">
        <f>O311/D311</f>
        <v>514.76706183924307</v>
      </c>
      <c r="R311" s="63">
        <f>SUM(R297:R310)</f>
        <v>123612660.05000003</v>
      </c>
      <c r="S311" s="58">
        <f>R311/E311</f>
        <v>9.9385207994965863E-2</v>
      </c>
      <c r="T311" s="59">
        <f>R311/D311</f>
        <v>1140.8630524947225</v>
      </c>
      <c r="U311" s="63">
        <f>SUM(U297:U310)</f>
        <v>1928893.5</v>
      </c>
      <c r="V311" s="58">
        <f>U311/E311</f>
        <v>1.5508401940391512E-3</v>
      </c>
      <c r="W311" s="59">
        <f>U311/D311</f>
        <v>17.80241057394209</v>
      </c>
      <c r="X311" s="63">
        <f>SUM(X297:X310)</f>
        <v>3517356.9799999995</v>
      </c>
      <c r="Y311" s="58">
        <f>X311/E311</f>
        <v>2.8279729188615973E-3</v>
      </c>
      <c r="Z311" s="60">
        <f>X311/D311</f>
        <v>32.462877340340981</v>
      </c>
    </row>
    <row r="312" spans="1:26" x14ac:dyDescent="0.2">
      <c r="A312" s="31"/>
      <c r="B312" s="32"/>
      <c r="C312" s="32"/>
      <c r="D312" s="27" t="s">
        <v>17</v>
      </c>
      <c r="E312" s="27" t="s">
        <v>17</v>
      </c>
      <c r="Z312" s="42"/>
    </row>
    <row r="313" spans="1:26" x14ac:dyDescent="0.2">
      <c r="A313" s="54" t="s">
        <v>496</v>
      </c>
      <c r="B313" s="46"/>
      <c r="C313" s="22"/>
      <c r="D313" s="47"/>
      <c r="E313" s="62"/>
      <c r="M313" s="33"/>
      <c r="Y313" s="33"/>
      <c r="Z313" s="42"/>
    </row>
    <row r="314" spans="1:26" x14ac:dyDescent="0.2">
      <c r="A314" s="13"/>
      <c r="B314" s="46" t="s">
        <v>497</v>
      </c>
      <c r="C314" s="46" t="s">
        <v>498</v>
      </c>
      <c r="D314" s="47">
        <f t="shared" ref="D314:D327" si="507">VLOOKUP($B314,enroll1516,3,FALSE)</f>
        <v>30357.620000000003</v>
      </c>
      <c r="E314" s="47">
        <f t="shared" ref="E314:E327" si="508">VLOOKUP($B314,enroll1516,4,FALSE)</f>
        <v>360926735.48000002</v>
      </c>
      <c r="F314" s="48">
        <f t="shared" ref="F314:F327" si="509">VLOOKUP($B314,object1516,4,FALSE)</f>
        <v>168256361.06000006</v>
      </c>
      <c r="G314" s="33">
        <f t="shared" ref="G314:G327" si="510">F314/E314</f>
        <v>0.46617871307381614</v>
      </c>
      <c r="H314" s="53">
        <f t="shared" ref="H314:H327" si="511">F314/D314</f>
        <v>5542.4753673048162</v>
      </c>
      <c r="I314" s="48">
        <f t="shared" ref="I314:I327" si="512">VLOOKUP($B314,object1516,5,FALSE)</f>
        <v>53943772.859999992</v>
      </c>
      <c r="J314" s="33">
        <f t="shared" ref="J314:J327" si="513">I314/E314</f>
        <v>0.14945906622367455</v>
      </c>
      <c r="K314" s="53">
        <f t="shared" ref="K314:K327" si="514">I314/D314</f>
        <v>1776.943411901196</v>
      </c>
      <c r="L314" s="48">
        <f t="shared" ref="L314:L327" si="515">VLOOKUP($B314,object1516,6,FALSE)</f>
        <v>81455774.200000003</v>
      </c>
      <c r="M314" s="33">
        <f t="shared" ref="M314:M327" si="516">L314/E314</f>
        <v>0.22568506622728063</v>
      </c>
      <c r="N314" s="53">
        <f t="shared" ref="N314:N327" si="517">L314/D314</f>
        <v>2683.206858772196</v>
      </c>
      <c r="O314" s="48">
        <f t="shared" ref="O314:O327" si="518">VLOOKUP($B314,object1516,7,FALSE)</f>
        <v>20412795.989999998</v>
      </c>
      <c r="P314" s="33">
        <f t="shared" ref="P314:P327" si="519">O314/E314</f>
        <v>5.6556619345066859E-2</v>
      </c>
      <c r="Q314" s="53">
        <f t="shared" ref="Q314:Q327" si="520">O314/D314</f>
        <v>672.41094624677419</v>
      </c>
      <c r="R314" s="48">
        <f t="shared" ref="R314:R327" si="521">VLOOKUP($B314,object1516,8,FALSE)</f>
        <v>34885731.140000001</v>
      </c>
      <c r="S314" s="33">
        <f t="shared" ref="S314:S327" si="522">R314/E314</f>
        <v>9.6655990567185671E-2</v>
      </c>
      <c r="T314" s="53">
        <f t="shared" ref="T314:T327" si="523">R314/D314</f>
        <v>1149.158963713229</v>
      </c>
      <c r="U314" s="48">
        <f t="shared" ref="U314:U327" si="524">VLOOKUP($B314,object1516,9,FALSE)</f>
        <v>830311.55</v>
      </c>
      <c r="V314" s="33">
        <f t="shared" ref="V314:V327" si="525">U314/E314</f>
        <v>2.3004988779669108E-3</v>
      </c>
      <c r="W314" s="53">
        <f t="shared" ref="W314:W327" si="526">U314/D314</f>
        <v>27.351009400605186</v>
      </c>
      <c r="X314" s="48">
        <f t="shared" ref="X314:X327" si="527">VLOOKUP($B314,object1516,10,FALSE)</f>
        <v>1141988.6800000002</v>
      </c>
      <c r="Y314" s="33">
        <f t="shared" ref="Y314:Y327" si="528">X314/E314</f>
        <v>3.1640456850093365E-3</v>
      </c>
      <c r="Z314" s="51">
        <f t="shared" ref="Z314:Z327" si="529">X314/D314</f>
        <v>37.617859371057421</v>
      </c>
    </row>
    <row r="315" spans="1:26" x14ac:dyDescent="0.2">
      <c r="A315" s="13"/>
      <c r="B315" s="46" t="s">
        <v>499</v>
      </c>
      <c r="C315" s="46" t="s">
        <v>500</v>
      </c>
      <c r="D315" s="47">
        <f t="shared" si="507"/>
        <v>75.400000000000006</v>
      </c>
      <c r="E315" s="47">
        <f t="shared" si="508"/>
        <v>854206.56</v>
      </c>
      <c r="F315" s="48">
        <f t="shared" si="509"/>
        <v>390008.62999999995</v>
      </c>
      <c r="G315" s="33">
        <f t="shared" si="510"/>
        <v>0.45657414525123752</v>
      </c>
      <c r="H315" s="53">
        <f t="shared" si="511"/>
        <v>5172.5282493368686</v>
      </c>
      <c r="I315" s="48">
        <f t="shared" si="512"/>
        <v>50746.929999999993</v>
      </c>
      <c r="J315" s="33">
        <f t="shared" si="513"/>
        <v>5.9408265373190286E-2</v>
      </c>
      <c r="K315" s="53">
        <f t="shared" si="514"/>
        <v>673.03620689655156</v>
      </c>
      <c r="L315" s="48">
        <f t="shared" si="515"/>
        <v>170920.88</v>
      </c>
      <c r="M315" s="33">
        <f t="shared" si="516"/>
        <v>0.20009314843004716</v>
      </c>
      <c r="N315" s="53">
        <f t="shared" si="517"/>
        <v>2266.8551724137928</v>
      </c>
      <c r="O315" s="48">
        <f t="shared" si="518"/>
        <v>26811.580000000005</v>
      </c>
      <c r="P315" s="33">
        <f t="shared" si="519"/>
        <v>3.1387700885837269E-2</v>
      </c>
      <c r="Q315" s="53">
        <f t="shared" si="520"/>
        <v>355.59124668435015</v>
      </c>
      <c r="R315" s="48">
        <f t="shared" si="521"/>
        <v>214893.96000000005</v>
      </c>
      <c r="S315" s="33">
        <f t="shared" si="522"/>
        <v>0.25157142319300385</v>
      </c>
      <c r="T315" s="53">
        <f t="shared" si="523"/>
        <v>2850.0525198938994</v>
      </c>
      <c r="U315" s="48">
        <f t="shared" si="524"/>
        <v>824.58</v>
      </c>
      <c r="V315" s="33">
        <f t="shared" si="525"/>
        <v>9.6531686668386153E-4</v>
      </c>
      <c r="W315" s="53">
        <f t="shared" si="526"/>
        <v>10.936074270557029</v>
      </c>
      <c r="X315" s="48">
        <f t="shared" si="527"/>
        <v>0</v>
      </c>
      <c r="Y315" s="33"/>
      <c r="Z315" s="51"/>
    </row>
    <row r="316" spans="1:26" x14ac:dyDescent="0.2">
      <c r="A316" s="13"/>
      <c r="B316" s="46" t="s">
        <v>501</v>
      </c>
      <c r="C316" s="46" t="s">
        <v>502</v>
      </c>
      <c r="D316" s="47">
        <f t="shared" si="507"/>
        <v>42.089999999999996</v>
      </c>
      <c r="E316" s="47">
        <f t="shared" si="508"/>
        <v>631298.56000000006</v>
      </c>
      <c r="F316" s="48">
        <f t="shared" si="509"/>
        <v>230464.74</v>
      </c>
      <c r="G316" s="33">
        <f t="shared" si="510"/>
        <v>0.36506457420083449</v>
      </c>
      <c r="H316" s="53">
        <f t="shared" si="511"/>
        <v>5475.5224518888099</v>
      </c>
      <c r="I316" s="48">
        <f t="shared" si="512"/>
        <v>81678.970000000016</v>
      </c>
      <c r="J316" s="33">
        <f t="shared" si="513"/>
        <v>0.12938247475172446</v>
      </c>
      <c r="K316" s="53">
        <f t="shared" si="514"/>
        <v>1940.5789973865531</v>
      </c>
      <c r="L316" s="48">
        <f t="shared" si="515"/>
        <v>96382.06</v>
      </c>
      <c r="M316" s="33">
        <f t="shared" si="516"/>
        <v>0.1526727068726404</v>
      </c>
      <c r="N316" s="53">
        <f t="shared" si="517"/>
        <v>2289.9040152055122</v>
      </c>
      <c r="O316" s="48">
        <f t="shared" si="518"/>
        <v>36092.82</v>
      </c>
      <c r="P316" s="33">
        <f t="shared" si="519"/>
        <v>5.7172346472642036E-2</v>
      </c>
      <c r="Q316" s="53">
        <f t="shared" si="520"/>
        <v>857.51532430506063</v>
      </c>
      <c r="R316" s="48">
        <f t="shared" si="521"/>
        <v>186106.72000000003</v>
      </c>
      <c r="S316" s="33">
        <f t="shared" si="522"/>
        <v>0.29479984874351689</v>
      </c>
      <c r="T316" s="53">
        <f t="shared" si="523"/>
        <v>4421.6374435732969</v>
      </c>
      <c r="U316" s="48">
        <f t="shared" si="524"/>
        <v>573.24999999999989</v>
      </c>
      <c r="V316" s="33">
        <f t="shared" si="525"/>
        <v>9.0804895864169224E-4</v>
      </c>
      <c r="W316" s="53">
        <f t="shared" si="526"/>
        <v>13.619624613922545</v>
      </c>
      <c r="X316" s="48">
        <f t="shared" si="527"/>
        <v>0</v>
      </c>
      <c r="Y316" s="33"/>
      <c r="Z316" s="51"/>
    </row>
    <row r="317" spans="1:26" x14ac:dyDescent="0.2">
      <c r="A317" s="13"/>
      <c r="B317" s="46" t="s">
        <v>503</v>
      </c>
      <c r="C317" s="46" t="s">
        <v>504</v>
      </c>
      <c r="D317" s="47">
        <f t="shared" si="507"/>
        <v>1439.66</v>
      </c>
      <c r="E317" s="47">
        <f t="shared" si="508"/>
        <v>15937707.82</v>
      </c>
      <c r="F317" s="48">
        <f t="shared" si="509"/>
        <v>6964148.9600000018</v>
      </c>
      <c r="G317" s="33">
        <f t="shared" si="510"/>
        <v>0.43696051142691872</v>
      </c>
      <c r="H317" s="53">
        <f t="shared" si="511"/>
        <v>4837.3567092230123</v>
      </c>
      <c r="I317" s="48">
        <f t="shared" si="512"/>
        <v>2184568.5500000003</v>
      </c>
      <c r="J317" s="33">
        <f t="shared" si="513"/>
        <v>0.13706918050402558</v>
      </c>
      <c r="K317" s="53">
        <f t="shared" si="514"/>
        <v>1517.4197727241155</v>
      </c>
      <c r="L317" s="48">
        <f t="shared" si="515"/>
        <v>3493942.6100000003</v>
      </c>
      <c r="M317" s="33">
        <f t="shared" si="516"/>
        <v>0.21922491298375429</v>
      </c>
      <c r="N317" s="53">
        <f t="shared" si="517"/>
        <v>2426.9220579859134</v>
      </c>
      <c r="O317" s="48">
        <f t="shared" si="518"/>
        <v>702064.49</v>
      </c>
      <c r="P317" s="33">
        <f t="shared" si="519"/>
        <v>4.405053084979945E-2</v>
      </c>
      <c r="Q317" s="53">
        <f t="shared" si="520"/>
        <v>487.65992664934771</v>
      </c>
      <c r="R317" s="48">
        <f t="shared" si="521"/>
        <v>2394650.6199999992</v>
      </c>
      <c r="S317" s="33">
        <f t="shared" si="522"/>
        <v>0.15025062870050776</v>
      </c>
      <c r="T317" s="53">
        <f t="shared" si="523"/>
        <v>1663.3445535751491</v>
      </c>
      <c r="U317" s="48">
        <f t="shared" si="524"/>
        <v>58457.100000000006</v>
      </c>
      <c r="V317" s="33">
        <f t="shared" si="525"/>
        <v>3.6678486429926288E-3</v>
      </c>
      <c r="W317" s="53">
        <f t="shared" si="526"/>
        <v>40.604795576733395</v>
      </c>
      <c r="X317" s="48">
        <f t="shared" si="527"/>
        <v>139875.49000000002</v>
      </c>
      <c r="Y317" s="33">
        <f t="shared" si="528"/>
        <v>8.7763868920016398E-3</v>
      </c>
      <c r="Z317" s="51">
        <f t="shared" si="529"/>
        <v>97.158697192392651</v>
      </c>
    </row>
    <row r="318" spans="1:26" x14ac:dyDescent="0.2">
      <c r="A318" s="13"/>
      <c r="B318" s="46" t="s">
        <v>505</v>
      </c>
      <c r="C318" s="46" t="s">
        <v>506</v>
      </c>
      <c r="D318" s="47">
        <f t="shared" si="507"/>
        <v>1844.7799999999997</v>
      </c>
      <c r="E318" s="47">
        <f t="shared" si="508"/>
        <v>19988822.710000001</v>
      </c>
      <c r="F318" s="48">
        <f t="shared" si="509"/>
        <v>8731279.3799999952</v>
      </c>
      <c r="G318" s="33">
        <f t="shared" si="510"/>
        <v>0.4368080855323167</v>
      </c>
      <c r="H318" s="53">
        <f t="shared" si="511"/>
        <v>4732.965112371121</v>
      </c>
      <c r="I318" s="48">
        <f t="shared" si="512"/>
        <v>3251326.8900000006</v>
      </c>
      <c r="J318" s="33">
        <f t="shared" si="513"/>
        <v>0.16265724786149752</v>
      </c>
      <c r="K318" s="53">
        <f t="shared" si="514"/>
        <v>1762.4469530242095</v>
      </c>
      <c r="L318" s="48">
        <f t="shared" si="515"/>
        <v>4550676.3400000008</v>
      </c>
      <c r="M318" s="33">
        <f t="shared" si="516"/>
        <v>0.22766104867813902</v>
      </c>
      <c r="N318" s="53">
        <f t="shared" si="517"/>
        <v>2466.7853836229801</v>
      </c>
      <c r="O318" s="48">
        <f t="shared" si="518"/>
        <v>1201531.56</v>
      </c>
      <c r="P318" s="33">
        <f t="shared" si="519"/>
        <v>6.0110171440907238E-2</v>
      </c>
      <c r="Q318" s="53">
        <f t="shared" si="520"/>
        <v>651.31428137772537</v>
      </c>
      <c r="R318" s="48">
        <f t="shared" si="521"/>
        <v>1907754.54</v>
      </c>
      <c r="S318" s="33">
        <f t="shared" si="522"/>
        <v>9.54410656234191E-2</v>
      </c>
      <c r="T318" s="53">
        <f t="shared" si="523"/>
        <v>1034.1366124957992</v>
      </c>
      <c r="U318" s="48">
        <f t="shared" si="524"/>
        <v>99765.829999999987</v>
      </c>
      <c r="V318" s="33">
        <f t="shared" si="525"/>
        <v>4.99108083789693E-3</v>
      </c>
      <c r="W318" s="53">
        <f t="shared" si="526"/>
        <v>54.080069168139289</v>
      </c>
      <c r="X318" s="48">
        <f t="shared" si="527"/>
        <v>246488.16999999998</v>
      </c>
      <c r="Y318" s="33">
        <f t="shared" si="528"/>
        <v>1.2331300025823281E-2</v>
      </c>
      <c r="Z318" s="51">
        <f t="shared" si="529"/>
        <v>133.61385639480048</v>
      </c>
    </row>
    <row r="319" spans="1:26" x14ac:dyDescent="0.2">
      <c r="A319" s="13"/>
      <c r="B319" s="46" t="s">
        <v>507</v>
      </c>
      <c r="C319" s="46" t="s">
        <v>508</v>
      </c>
      <c r="D319" s="47">
        <f t="shared" si="507"/>
        <v>9677.5899999999983</v>
      </c>
      <c r="E319" s="47">
        <f t="shared" si="508"/>
        <v>104651191.91</v>
      </c>
      <c r="F319" s="48">
        <f t="shared" si="509"/>
        <v>46479459.689999998</v>
      </c>
      <c r="G319" s="33">
        <f t="shared" si="510"/>
        <v>0.44413693567840418</v>
      </c>
      <c r="H319" s="53">
        <f t="shared" si="511"/>
        <v>4802.7928120534143</v>
      </c>
      <c r="I319" s="48">
        <f t="shared" si="512"/>
        <v>17495548.309999999</v>
      </c>
      <c r="J319" s="33">
        <f t="shared" si="513"/>
        <v>0.16717963733319127</v>
      </c>
      <c r="K319" s="53">
        <f t="shared" si="514"/>
        <v>1807.8414470958164</v>
      </c>
      <c r="L319" s="48">
        <f t="shared" si="515"/>
        <v>23974247.030000024</v>
      </c>
      <c r="M319" s="33">
        <f t="shared" si="516"/>
        <v>0.22908718565401406</v>
      </c>
      <c r="N319" s="53">
        <f t="shared" si="517"/>
        <v>2477.2951767950522</v>
      </c>
      <c r="O319" s="48">
        <f t="shared" si="518"/>
        <v>6824775.1599999983</v>
      </c>
      <c r="P319" s="33">
        <f t="shared" si="519"/>
        <v>6.5214500049548443E-2</v>
      </c>
      <c r="Q319" s="53">
        <f t="shared" si="520"/>
        <v>705.21433125395879</v>
      </c>
      <c r="R319" s="48">
        <f t="shared" si="521"/>
        <v>8737157.7399999984</v>
      </c>
      <c r="S319" s="33">
        <f t="shared" si="522"/>
        <v>8.348837295148967E-2</v>
      </c>
      <c r="T319" s="53">
        <f t="shared" si="523"/>
        <v>902.82371334185473</v>
      </c>
      <c r="U319" s="48">
        <f t="shared" si="524"/>
        <v>373073.75</v>
      </c>
      <c r="V319" s="33">
        <f t="shared" si="525"/>
        <v>3.5649259524998373E-3</v>
      </c>
      <c r="W319" s="53">
        <f t="shared" si="526"/>
        <v>38.550274396828144</v>
      </c>
      <c r="X319" s="48">
        <f t="shared" si="527"/>
        <v>766930.2300000001</v>
      </c>
      <c r="Y319" s="33">
        <f t="shared" si="528"/>
        <v>7.3284423808527661E-3</v>
      </c>
      <c r="Z319" s="51">
        <f t="shared" si="529"/>
        <v>79.248059692547443</v>
      </c>
    </row>
    <row r="320" spans="1:26" x14ac:dyDescent="0.2">
      <c r="A320" s="13"/>
      <c r="B320" s="46" t="s">
        <v>509</v>
      </c>
      <c r="C320" s="46" t="s">
        <v>510</v>
      </c>
      <c r="D320" s="47">
        <f t="shared" si="507"/>
        <v>13406.650000000001</v>
      </c>
      <c r="E320" s="47">
        <f t="shared" si="508"/>
        <v>141916714.90000001</v>
      </c>
      <c r="F320" s="48">
        <f t="shared" si="509"/>
        <v>64334580.570000023</v>
      </c>
      <c r="G320" s="33">
        <f t="shared" si="510"/>
        <v>0.45332630913372429</v>
      </c>
      <c r="H320" s="53">
        <f t="shared" si="511"/>
        <v>4798.7066545333855</v>
      </c>
      <c r="I320" s="48">
        <f t="shared" si="512"/>
        <v>21273160.610000003</v>
      </c>
      <c r="J320" s="33">
        <f t="shared" si="513"/>
        <v>0.14989890813770523</v>
      </c>
      <c r="K320" s="53">
        <f t="shared" si="514"/>
        <v>1586.7618390873188</v>
      </c>
      <c r="L320" s="48">
        <f t="shared" si="515"/>
        <v>34179365.430000007</v>
      </c>
      <c r="M320" s="33">
        <f t="shared" si="516"/>
        <v>0.2408410133653679</v>
      </c>
      <c r="N320" s="53">
        <f t="shared" si="517"/>
        <v>2549.4337086445908</v>
      </c>
      <c r="O320" s="48">
        <f t="shared" si="518"/>
        <v>8345446.2599999988</v>
      </c>
      <c r="P320" s="33">
        <f t="shared" si="519"/>
        <v>5.8805238451866096E-2</v>
      </c>
      <c r="Q320" s="53">
        <f t="shared" si="520"/>
        <v>622.48557693383498</v>
      </c>
      <c r="R320" s="48">
        <f t="shared" si="521"/>
        <v>12077042.729999997</v>
      </c>
      <c r="S320" s="33">
        <f t="shared" si="522"/>
        <v>8.5099508810572086E-2</v>
      </c>
      <c r="T320" s="53">
        <f t="shared" si="523"/>
        <v>900.82479441172813</v>
      </c>
      <c r="U320" s="48">
        <f t="shared" si="524"/>
        <v>264306.68</v>
      </c>
      <c r="V320" s="33">
        <f t="shared" si="525"/>
        <v>1.8624069771220443E-3</v>
      </c>
      <c r="W320" s="53">
        <f t="shared" si="526"/>
        <v>19.714595368716267</v>
      </c>
      <c r="X320" s="48">
        <f t="shared" si="527"/>
        <v>1442812.62</v>
      </c>
      <c r="Y320" s="33">
        <f t="shared" si="528"/>
        <v>1.0166615123642494E-2</v>
      </c>
      <c r="Z320" s="51">
        <f t="shared" si="529"/>
        <v>107.61917555839825</v>
      </c>
    </row>
    <row r="321" spans="1:26" x14ac:dyDescent="0.2">
      <c r="A321" s="13"/>
      <c r="B321" s="46" t="s">
        <v>511</v>
      </c>
      <c r="C321" s="46" t="s">
        <v>512</v>
      </c>
      <c r="D321" s="47">
        <f t="shared" si="507"/>
        <v>871.08999999999992</v>
      </c>
      <c r="E321" s="47">
        <f t="shared" si="508"/>
        <v>9788637.2599999998</v>
      </c>
      <c r="F321" s="48">
        <f t="shared" si="509"/>
        <v>3883922.9999999995</v>
      </c>
      <c r="G321" s="33">
        <f t="shared" si="510"/>
        <v>0.39677872382411683</v>
      </c>
      <c r="H321" s="53">
        <f t="shared" si="511"/>
        <v>4458.69313159375</v>
      </c>
      <c r="I321" s="48">
        <f t="shared" si="512"/>
        <v>1512146.52</v>
      </c>
      <c r="J321" s="33">
        <f t="shared" si="513"/>
        <v>0.15447977893503023</v>
      </c>
      <c r="K321" s="53">
        <f t="shared" si="514"/>
        <v>1735.9245542940455</v>
      </c>
      <c r="L321" s="48">
        <f t="shared" si="515"/>
        <v>2121262.62</v>
      </c>
      <c r="M321" s="33">
        <f t="shared" si="516"/>
        <v>0.21670663276779756</v>
      </c>
      <c r="N321" s="53">
        <f t="shared" si="517"/>
        <v>2435.181921500649</v>
      </c>
      <c r="O321" s="48">
        <f t="shared" si="518"/>
        <v>931111.66</v>
      </c>
      <c r="P321" s="33">
        <f t="shared" si="519"/>
        <v>9.512168397585509E-2</v>
      </c>
      <c r="Q321" s="53">
        <f t="shared" si="520"/>
        <v>1068.9040856857503</v>
      </c>
      <c r="R321" s="48">
        <f t="shared" si="521"/>
        <v>1262901.9400000002</v>
      </c>
      <c r="S321" s="33">
        <f t="shared" si="522"/>
        <v>0.12901713552719801</v>
      </c>
      <c r="T321" s="53">
        <f t="shared" si="523"/>
        <v>1449.7950154404255</v>
      </c>
      <c r="U321" s="48">
        <f t="shared" si="524"/>
        <v>41870.94000000001</v>
      </c>
      <c r="V321" s="33">
        <f t="shared" si="525"/>
        <v>4.2775045073025833E-3</v>
      </c>
      <c r="W321" s="53">
        <f t="shared" si="526"/>
        <v>48.067294998220639</v>
      </c>
      <c r="X321" s="48">
        <f t="shared" si="527"/>
        <v>35420.58</v>
      </c>
      <c r="Y321" s="33">
        <f t="shared" si="528"/>
        <v>3.6185404626997079E-3</v>
      </c>
      <c r="Z321" s="51">
        <f t="shared" si="529"/>
        <v>40.662365542022073</v>
      </c>
    </row>
    <row r="322" spans="1:26" x14ac:dyDescent="0.2">
      <c r="A322" s="13"/>
      <c r="B322" s="46" t="s">
        <v>513</v>
      </c>
      <c r="C322" s="46" t="s">
        <v>514</v>
      </c>
      <c r="D322" s="47">
        <f t="shared" si="507"/>
        <v>4525.51</v>
      </c>
      <c r="E322" s="47">
        <f t="shared" si="508"/>
        <v>48870136.530000001</v>
      </c>
      <c r="F322" s="48">
        <f t="shared" si="509"/>
        <v>21819140.22000001</v>
      </c>
      <c r="G322" s="33">
        <f t="shared" si="510"/>
        <v>0.44647184905255693</v>
      </c>
      <c r="H322" s="53">
        <f t="shared" si="511"/>
        <v>4821.3660383028673</v>
      </c>
      <c r="I322" s="48">
        <f t="shared" si="512"/>
        <v>7709515.0099999979</v>
      </c>
      <c r="J322" s="33">
        <f t="shared" si="513"/>
        <v>0.15775513549603742</v>
      </c>
      <c r="K322" s="53">
        <f t="shared" si="514"/>
        <v>1703.5682188305843</v>
      </c>
      <c r="L322" s="48">
        <f t="shared" si="515"/>
        <v>11365449.149999997</v>
      </c>
      <c r="M322" s="33">
        <f t="shared" si="516"/>
        <v>0.23256430116627702</v>
      </c>
      <c r="N322" s="53">
        <f t="shared" si="517"/>
        <v>2511.4184147201081</v>
      </c>
      <c r="O322" s="48">
        <f t="shared" si="518"/>
        <v>3097116.3899999997</v>
      </c>
      <c r="P322" s="33">
        <f t="shared" si="519"/>
        <v>6.3374416564168326E-2</v>
      </c>
      <c r="Q322" s="53">
        <f t="shared" si="520"/>
        <v>684.36847780692108</v>
      </c>
      <c r="R322" s="48">
        <f t="shared" si="521"/>
        <v>4195261.1800000006</v>
      </c>
      <c r="S322" s="33">
        <f t="shared" si="522"/>
        <v>8.5845088184368951E-2</v>
      </c>
      <c r="T322" s="53">
        <f t="shared" si="523"/>
        <v>927.02506015896563</v>
      </c>
      <c r="U322" s="48">
        <f t="shared" si="524"/>
        <v>155520.37000000002</v>
      </c>
      <c r="V322" s="33">
        <f t="shared" si="525"/>
        <v>3.1823191225285497E-3</v>
      </c>
      <c r="W322" s="53">
        <f t="shared" si="526"/>
        <v>34.365269328760739</v>
      </c>
      <c r="X322" s="48">
        <f t="shared" si="527"/>
        <v>528134.21000000008</v>
      </c>
      <c r="Y322" s="33">
        <f t="shared" si="528"/>
        <v>1.0806890414062856E-2</v>
      </c>
      <c r="Z322" s="51">
        <f t="shared" si="529"/>
        <v>116.70158943411904</v>
      </c>
    </row>
    <row r="323" spans="1:26" x14ac:dyDescent="0.2">
      <c r="A323" s="13"/>
      <c r="B323" s="46" t="s">
        <v>515</v>
      </c>
      <c r="C323" s="46" t="s">
        <v>516</v>
      </c>
      <c r="D323" s="47">
        <f t="shared" si="507"/>
        <v>4267.37</v>
      </c>
      <c r="E323" s="47">
        <f t="shared" si="508"/>
        <v>50070414.960000001</v>
      </c>
      <c r="F323" s="48">
        <f t="shared" si="509"/>
        <v>20597114.139999993</v>
      </c>
      <c r="G323" s="33">
        <f t="shared" si="510"/>
        <v>0.41136296067157646</v>
      </c>
      <c r="H323" s="53">
        <f t="shared" si="511"/>
        <v>4826.652982984835</v>
      </c>
      <c r="I323" s="48">
        <f t="shared" si="512"/>
        <v>8316661.6600000001</v>
      </c>
      <c r="J323" s="33">
        <f t="shared" si="513"/>
        <v>0.16609931566662614</v>
      </c>
      <c r="K323" s="53">
        <f t="shared" si="514"/>
        <v>1948.8963131858734</v>
      </c>
      <c r="L323" s="48">
        <f t="shared" si="515"/>
        <v>11567395.610000001</v>
      </c>
      <c r="M323" s="33">
        <f t="shared" si="516"/>
        <v>0.23102256330891013</v>
      </c>
      <c r="N323" s="53">
        <f t="shared" si="517"/>
        <v>2710.6615104853813</v>
      </c>
      <c r="O323" s="48">
        <f t="shared" si="518"/>
        <v>3825503.1599999997</v>
      </c>
      <c r="P323" s="33">
        <f t="shared" si="519"/>
        <v>7.6402465668720707E-2</v>
      </c>
      <c r="Q323" s="53">
        <f t="shared" si="520"/>
        <v>896.45452819886714</v>
      </c>
      <c r="R323" s="48">
        <f t="shared" si="521"/>
        <v>5063753.8800000008</v>
      </c>
      <c r="S323" s="33">
        <f t="shared" si="522"/>
        <v>0.10113265256629703</v>
      </c>
      <c r="T323" s="53">
        <f t="shared" si="523"/>
        <v>1186.6217084527475</v>
      </c>
      <c r="U323" s="48">
        <f t="shared" si="524"/>
        <v>150301.62</v>
      </c>
      <c r="V323" s="33">
        <f t="shared" si="525"/>
        <v>3.001804960475606E-3</v>
      </c>
      <c r="W323" s="53">
        <f t="shared" si="526"/>
        <v>35.221136203328982</v>
      </c>
      <c r="X323" s="48">
        <f t="shared" si="527"/>
        <v>549684.89</v>
      </c>
      <c r="Y323" s="33">
        <f t="shared" si="528"/>
        <v>1.0978237157393832E-2</v>
      </c>
      <c r="Z323" s="51">
        <f t="shared" si="529"/>
        <v>128.81116237870165</v>
      </c>
    </row>
    <row r="324" spans="1:26" x14ac:dyDescent="0.2">
      <c r="A324" s="13"/>
      <c r="B324" s="46" t="s">
        <v>517</v>
      </c>
      <c r="C324" s="46" t="s">
        <v>518</v>
      </c>
      <c r="D324" s="47">
        <f t="shared" si="507"/>
        <v>448.75000000000006</v>
      </c>
      <c r="E324" s="47">
        <f t="shared" si="508"/>
        <v>5720302.1699999999</v>
      </c>
      <c r="F324" s="48">
        <f t="shared" si="509"/>
        <v>2100068.0599999996</v>
      </c>
      <c r="G324" s="33">
        <f t="shared" si="510"/>
        <v>0.36712537163049896</v>
      </c>
      <c r="H324" s="53">
        <f t="shared" si="511"/>
        <v>4679.8174038997204</v>
      </c>
      <c r="I324" s="48">
        <f t="shared" si="512"/>
        <v>1123875.53</v>
      </c>
      <c r="J324" s="33">
        <f t="shared" si="513"/>
        <v>0.19647135703672103</v>
      </c>
      <c r="K324" s="53">
        <f t="shared" si="514"/>
        <v>2504.4580055710303</v>
      </c>
      <c r="L324" s="48">
        <f t="shared" si="515"/>
        <v>1305283.1200000003</v>
      </c>
      <c r="M324" s="33">
        <f t="shared" si="516"/>
        <v>0.22818429537613052</v>
      </c>
      <c r="N324" s="53">
        <f t="shared" si="517"/>
        <v>2908.708902506964</v>
      </c>
      <c r="O324" s="48">
        <f t="shared" si="518"/>
        <v>355998.63000000006</v>
      </c>
      <c r="P324" s="33">
        <f t="shared" si="519"/>
        <v>6.22342350841232E-2</v>
      </c>
      <c r="Q324" s="53">
        <f t="shared" si="520"/>
        <v>793.31171030640678</v>
      </c>
      <c r="R324" s="48">
        <f t="shared" si="521"/>
        <v>734742.80000000016</v>
      </c>
      <c r="S324" s="33">
        <f t="shared" si="522"/>
        <v>0.12844475312044576</v>
      </c>
      <c r="T324" s="53">
        <f t="shared" si="523"/>
        <v>1637.3098607242341</v>
      </c>
      <c r="U324" s="48">
        <f t="shared" si="524"/>
        <v>37163.870000000003</v>
      </c>
      <c r="V324" s="33">
        <f t="shared" si="525"/>
        <v>6.4968368620289168E-3</v>
      </c>
      <c r="W324" s="53">
        <f t="shared" si="526"/>
        <v>82.816423398328681</v>
      </c>
      <c r="X324" s="48">
        <f t="shared" si="527"/>
        <v>63170.16</v>
      </c>
      <c r="Y324" s="33">
        <f t="shared" si="528"/>
        <v>1.1043150890051671E-2</v>
      </c>
      <c r="Z324" s="51">
        <f t="shared" si="529"/>
        <v>140.76915877437324</v>
      </c>
    </row>
    <row r="325" spans="1:26" x14ac:dyDescent="0.2">
      <c r="A325" s="13"/>
      <c r="B325" s="46" t="s">
        <v>519</v>
      </c>
      <c r="C325" s="46" t="s">
        <v>520</v>
      </c>
      <c r="D325" s="47">
        <f t="shared" si="507"/>
        <v>3708.4700000000003</v>
      </c>
      <c r="E325" s="47">
        <f t="shared" si="508"/>
        <v>41921355.240000002</v>
      </c>
      <c r="F325" s="48">
        <f t="shared" si="509"/>
        <v>17476605.680000003</v>
      </c>
      <c r="G325" s="33">
        <f t="shared" si="510"/>
        <v>0.41689028372165771</v>
      </c>
      <c r="H325" s="53">
        <f t="shared" si="511"/>
        <v>4712.6188643834257</v>
      </c>
      <c r="I325" s="48">
        <f t="shared" si="512"/>
        <v>7168426.5900000008</v>
      </c>
      <c r="J325" s="33">
        <f t="shared" si="513"/>
        <v>0.17099701450396146</v>
      </c>
      <c r="K325" s="53">
        <f t="shared" si="514"/>
        <v>1932.9876175349943</v>
      </c>
      <c r="L325" s="48">
        <f t="shared" si="515"/>
        <v>10412665.479999999</v>
      </c>
      <c r="M325" s="33">
        <f t="shared" si="516"/>
        <v>0.24838570748458461</v>
      </c>
      <c r="N325" s="53">
        <f t="shared" si="517"/>
        <v>2807.8063136549567</v>
      </c>
      <c r="O325" s="48">
        <f t="shared" si="518"/>
        <v>2591129.7000000007</v>
      </c>
      <c r="P325" s="33">
        <f t="shared" si="519"/>
        <v>6.1809301850232846E-2</v>
      </c>
      <c r="Q325" s="53">
        <f t="shared" si="520"/>
        <v>698.70585443592654</v>
      </c>
      <c r="R325" s="48">
        <f t="shared" si="521"/>
        <v>3184412.1300000004</v>
      </c>
      <c r="S325" s="33">
        <f t="shared" si="522"/>
        <v>7.5961574041898752E-2</v>
      </c>
      <c r="T325" s="53">
        <f t="shared" si="523"/>
        <v>858.6862317883116</v>
      </c>
      <c r="U325" s="48">
        <f t="shared" si="524"/>
        <v>231561.70999999996</v>
      </c>
      <c r="V325" s="33">
        <f t="shared" si="525"/>
        <v>5.5237171764678846E-3</v>
      </c>
      <c r="W325" s="53">
        <f t="shared" si="526"/>
        <v>62.441305983330039</v>
      </c>
      <c r="X325" s="48">
        <f t="shared" si="527"/>
        <v>856553.95</v>
      </c>
      <c r="Y325" s="33">
        <f t="shared" si="528"/>
        <v>2.0432401221196776E-2</v>
      </c>
      <c r="Z325" s="51">
        <f t="shared" si="529"/>
        <v>230.97232821082545</v>
      </c>
    </row>
    <row r="326" spans="1:26" x14ac:dyDescent="0.2">
      <c r="A326" s="13"/>
      <c r="B326" s="46" t="s">
        <v>521</v>
      </c>
      <c r="C326" s="46" t="s">
        <v>522</v>
      </c>
      <c r="D326" s="47">
        <f t="shared" si="507"/>
        <v>2458.25</v>
      </c>
      <c r="E326" s="47">
        <f t="shared" si="508"/>
        <v>24392078.719999999</v>
      </c>
      <c r="F326" s="48">
        <f t="shared" si="509"/>
        <v>10057981.880000003</v>
      </c>
      <c r="G326" s="33">
        <f t="shared" si="510"/>
        <v>0.4123462372951871</v>
      </c>
      <c r="H326" s="53">
        <f t="shared" si="511"/>
        <v>4091.5211552934011</v>
      </c>
      <c r="I326" s="48">
        <f t="shared" si="512"/>
        <v>4533623.3499999996</v>
      </c>
      <c r="J326" s="33">
        <f t="shared" si="513"/>
        <v>0.18586457521895042</v>
      </c>
      <c r="K326" s="53">
        <f t="shared" si="514"/>
        <v>1844.2482863825892</v>
      </c>
      <c r="L326" s="48">
        <f t="shared" si="515"/>
        <v>5559230.2900000019</v>
      </c>
      <c r="M326" s="33">
        <f t="shared" si="516"/>
        <v>0.22791129668837024</v>
      </c>
      <c r="N326" s="53">
        <f t="shared" si="517"/>
        <v>2261.4584724905935</v>
      </c>
      <c r="O326" s="48">
        <f t="shared" si="518"/>
        <v>2225089.9800000004</v>
      </c>
      <c r="P326" s="33">
        <f t="shared" si="519"/>
        <v>9.1221826788200872E-2</v>
      </c>
      <c r="Q326" s="53">
        <f t="shared" si="520"/>
        <v>905.15203091630246</v>
      </c>
      <c r="R326" s="48">
        <f t="shared" si="521"/>
        <v>1971459.1</v>
      </c>
      <c r="S326" s="33">
        <f t="shared" si="522"/>
        <v>8.0823742930262246E-2</v>
      </c>
      <c r="T326" s="53">
        <f t="shared" si="523"/>
        <v>801.9766500559341</v>
      </c>
      <c r="U326" s="48">
        <f t="shared" si="524"/>
        <v>44694.119999999995</v>
      </c>
      <c r="V326" s="33">
        <f t="shared" si="525"/>
        <v>1.8323210790293807E-3</v>
      </c>
      <c r="W326" s="53">
        <f t="shared" si="526"/>
        <v>18.18127529746771</v>
      </c>
      <c r="X326" s="48">
        <f t="shared" si="527"/>
        <v>0</v>
      </c>
      <c r="Y326" s="33"/>
      <c r="Z326" s="51"/>
    </row>
    <row r="327" spans="1:26" x14ac:dyDescent="0.2">
      <c r="A327" s="13"/>
      <c r="B327" s="46" t="s">
        <v>523</v>
      </c>
      <c r="C327" s="46" t="s">
        <v>524</v>
      </c>
      <c r="D327" s="47">
        <f t="shared" si="507"/>
        <v>1464.9899999999998</v>
      </c>
      <c r="E327" s="47">
        <f t="shared" si="508"/>
        <v>17714984.199999999</v>
      </c>
      <c r="F327" s="48">
        <f t="shared" si="509"/>
        <v>7165293.3200000022</v>
      </c>
      <c r="G327" s="33">
        <f t="shared" si="510"/>
        <v>0.40447641607267154</v>
      </c>
      <c r="H327" s="53">
        <f t="shared" si="511"/>
        <v>4891.0185871575941</v>
      </c>
      <c r="I327" s="48">
        <f t="shared" si="512"/>
        <v>2641398.0499999993</v>
      </c>
      <c r="J327" s="33">
        <f t="shared" si="513"/>
        <v>0.14910530092372307</v>
      </c>
      <c r="K327" s="53">
        <f t="shared" si="514"/>
        <v>1803.0143891767177</v>
      </c>
      <c r="L327" s="48">
        <f t="shared" si="515"/>
        <v>3731789.9200000004</v>
      </c>
      <c r="M327" s="33">
        <f t="shared" si="516"/>
        <v>0.21065725364858076</v>
      </c>
      <c r="N327" s="53">
        <f t="shared" si="517"/>
        <v>2547.3142615307961</v>
      </c>
      <c r="O327" s="48">
        <f t="shared" si="518"/>
        <v>1036893.2599999999</v>
      </c>
      <c r="P327" s="33">
        <f t="shared" si="519"/>
        <v>5.8531988981395756E-2</v>
      </c>
      <c r="Q327" s="53">
        <f t="shared" si="520"/>
        <v>707.7818005583656</v>
      </c>
      <c r="R327" s="48">
        <f t="shared" si="521"/>
        <v>3008654.62</v>
      </c>
      <c r="S327" s="33">
        <f t="shared" si="522"/>
        <v>0.16983670919672625</v>
      </c>
      <c r="T327" s="53">
        <f t="shared" si="523"/>
        <v>2053.7031788612894</v>
      </c>
      <c r="U327" s="48">
        <f t="shared" si="524"/>
        <v>92187.39</v>
      </c>
      <c r="V327" s="33">
        <f t="shared" si="525"/>
        <v>5.2039216608502541E-3</v>
      </c>
      <c r="W327" s="53">
        <f t="shared" si="526"/>
        <v>62.926975610755029</v>
      </c>
      <c r="X327" s="48">
        <f t="shared" si="527"/>
        <v>38767.64</v>
      </c>
      <c r="Y327" s="33">
        <f t="shared" si="528"/>
        <v>2.1884095160525181E-3</v>
      </c>
      <c r="Z327" s="51">
        <f t="shared" si="529"/>
        <v>26.4627335340173</v>
      </c>
    </row>
    <row r="328" spans="1:26" s="61" customFormat="1" x14ac:dyDescent="0.2">
      <c r="A328" s="54"/>
      <c r="B328" s="22"/>
      <c r="C328" s="22" t="s">
        <v>35</v>
      </c>
      <c r="D328" s="55">
        <f>SUM(D314:D327)</f>
        <v>74588.22</v>
      </c>
      <c r="E328" s="56">
        <f>SUM(E314:E327)</f>
        <v>843384587.01999998</v>
      </c>
      <c r="F328" s="63">
        <f>SUM(F314:F327)</f>
        <v>378486429.3300001</v>
      </c>
      <c r="G328" s="58">
        <f>F328/E328</f>
        <v>0.44877086344124129</v>
      </c>
      <c r="H328" s="59">
        <f>F328/D328</f>
        <v>5074.3459132018443</v>
      </c>
      <c r="I328" s="63">
        <f>SUM(I314:I327)</f>
        <v>131286449.82999997</v>
      </c>
      <c r="J328" s="58">
        <f>I328/E328</f>
        <v>0.15566617157883469</v>
      </c>
      <c r="K328" s="59">
        <f>I328/D328</f>
        <v>1760.1499248808989</v>
      </c>
      <c r="L328" s="63">
        <f>SUM(L314:L327)</f>
        <v>193984384.74000004</v>
      </c>
      <c r="M328" s="58">
        <f>L328/E328</f>
        <v>0.23000703086763893</v>
      </c>
      <c r="N328" s="59">
        <f>L328/D328</f>
        <v>2600.73755265912</v>
      </c>
      <c r="O328" s="63">
        <f>SUM(O314:O327)</f>
        <v>51612360.639999993</v>
      </c>
      <c r="P328" s="58">
        <f>O328/E328</f>
        <v>6.1196708398912274E-2</v>
      </c>
      <c r="Q328" s="59">
        <f>O328/D328</f>
        <v>691.96396750049792</v>
      </c>
      <c r="R328" s="63">
        <f>SUM(R314:R327)</f>
        <v>79824523.099999979</v>
      </c>
      <c r="S328" s="58">
        <f>R328/E328</f>
        <v>9.4647832469941767E-2</v>
      </c>
      <c r="T328" s="59">
        <f>R328/D328</f>
        <v>1070.202816208779</v>
      </c>
      <c r="U328" s="63">
        <f>SUM(U314:U327)</f>
        <v>2380612.7600000002</v>
      </c>
      <c r="V328" s="58">
        <f>U328/E328</f>
        <v>2.8226894309411259E-3</v>
      </c>
      <c r="W328" s="59">
        <f>U328/D328</f>
        <v>31.916739131192568</v>
      </c>
      <c r="X328" s="63">
        <f>SUM(X314:X327)</f>
        <v>5809826.6200000001</v>
      </c>
      <c r="Y328" s="58">
        <f>X328/E328</f>
        <v>6.8887038124900261E-3</v>
      </c>
      <c r="Z328" s="60">
        <f>X328/D328</f>
        <v>77.892013242841827</v>
      </c>
    </row>
    <row r="329" spans="1:26" x14ac:dyDescent="0.2">
      <c r="A329" s="54" t="s">
        <v>525</v>
      </c>
      <c r="B329" s="46"/>
      <c r="C329" s="22"/>
      <c r="D329" s="47"/>
      <c r="E329" s="62"/>
      <c r="M329" s="33"/>
      <c r="Y329" s="33"/>
      <c r="Z329" s="42"/>
    </row>
    <row r="330" spans="1:26" x14ac:dyDescent="0.2">
      <c r="A330" s="13"/>
      <c r="B330" s="46" t="s">
        <v>526</v>
      </c>
      <c r="C330" s="46" t="s">
        <v>527</v>
      </c>
      <c r="D330" s="47">
        <f t="shared" ref="D330:D341" si="530">VLOOKUP($B330,enroll1516,3,FALSE)</f>
        <v>40.9</v>
      </c>
      <c r="E330" s="47">
        <f t="shared" ref="E330:E341" si="531">VLOOKUP($B330,enroll1516,4,FALSE)</f>
        <v>841100.81</v>
      </c>
      <c r="F330" s="48">
        <f t="shared" ref="F330:F341" si="532">VLOOKUP($B330,object1516,4,FALSE)</f>
        <v>263460.28999999998</v>
      </c>
      <c r="G330" s="33">
        <f t="shared" ref="G330:G341" si="533">F330/E330</f>
        <v>0.31323271463738095</v>
      </c>
      <c r="H330" s="53">
        <f t="shared" ref="H330:H341" si="534">F330/D330</f>
        <v>6441.5718826405864</v>
      </c>
      <c r="I330" s="48">
        <f t="shared" ref="I330:I341" si="535">VLOOKUP($B330,object1516,5,FALSE)</f>
        <v>216410.07999999996</v>
      </c>
      <c r="J330" s="33">
        <f t="shared" ref="J330:J341" si="536">I330/E330</f>
        <v>0.25729386706927548</v>
      </c>
      <c r="K330" s="53">
        <f t="shared" ref="K330:K341" si="537">I330/D330</f>
        <v>5291.1999999999989</v>
      </c>
      <c r="L330" s="48">
        <f t="shared" ref="L330:L341" si="538">VLOOKUP($B330,object1516,6,FALSE)</f>
        <v>174670.18000000002</v>
      </c>
      <c r="M330" s="33">
        <f t="shared" ref="M330:M341" si="539">L330/E330</f>
        <v>0.20766854332241103</v>
      </c>
      <c r="N330" s="53">
        <f t="shared" ref="N330:N341" si="540">L330/D330</f>
        <v>4270.6645476772619</v>
      </c>
      <c r="O330" s="48">
        <f t="shared" ref="O330:O341" si="541">VLOOKUP($B330,object1516,7,FALSE)</f>
        <v>56238.71</v>
      </c>
      <c r="P330" s="33">
        <f t="shared" ref="P330:P341" si="542">O330/E330</f>
        <v>6.6863221781940735E-2</v>
      </c>
      <c r="Q330" s="53">
        <f t="shared" ref="Q330:Q341" si="543">O330/D330</f>
        <v>1375.0295843520782</v>
      </c>
      <c r="R330" s="48">
        <f t="shared" ref="R330:R341" si="544">VLOOKUP($B330,object1516,8,FALSE)</f>
        <v>107989.84999999999</v>
      </c>
      <c r="S330" s="33">
        <f t="shared" ref="S330:S341" si="545">R330/E330</f>
        <v>0.12839109024279741</v>
      </c>
      <c r="T330" s="53">
        <f t="shared" ref="T330:T341" si="546">R330/D330</f>
        <v>2640.3386308068457</v>
      </c>
      <c r="U330" s="48">
        <f t="shared" ref="U330:U341" si="547">VLOOKUP($B330,object1516,9,FALSE)</f>
        <v>5099.79</v>
      </c>
      <c r="V330" s="33">
        <f t="shared" ref="V330:V341" si="548">U330/E330</f>
        <v>6.0632327770555822E-3</v>
      </c>
      <c r="W330" s="53">
        <f t="shared" ref="W330:W341" si="549">U330/D330</f>
        <v>124.68924205378974</v>
      </c>
      <c r="X330" s="48">
        <f t="shared" ref="X330:X341" si="550">VLOOKUP($B330,object1516,10,FALSE)</f>
        <v>17231.91</v>
      </c>
      <c r="Y330" s="33">
        <f t="shared" ref="Y330:Y340" si="551">X330/E330</f>
        <v>2.0487330169138701E-2</v>
      </c>
      <c r="Z330" s="51">
        <f t="shared" ref="Z330:Z340" si="552">X330/D330</f>
        <v>421.31809290953544</v>
      </c>
    </row>
    <row r="331" spans="1:26" x14ac:dyDescent="0.2">
      <c r="A331" s="13"/>
      <c r="B331" s="46" t="s">
        <v>528</v>
      </c>
      <c r="C331" s="46" t="s">
        <v>529</v>
      </c>
      <c r="D331" s="47">
        <f t="shared" si="530"/>
        <v>814.1400000000001</v>
      </c>
      <c r="E331" s="47">
        <f t="shared" si="531"/>
        <v>9282741.3399999999</v>
      </c>
      <c r="F331" s="48">
        <f t="shared" si="532"/>
        <v>3813104.6300000004</v>
      </c>
      <c r="G331" s="33">
        <f t="shared" si="533"/>
        <v>0.4107735517275547</v>
      </c>
      <c r="H331" s="53">
        <f t="shared" si="534"/>
        <v>4683.5981895005771</v>
      </c>
      <c r="I331" s="48">
        <f t="shared" si="535"/>
        <v>1811873.3</v>
      </c>
      <c r="J331" s="33">
        <f t="shared" si="536"/>
        <v>0.19518730875248108</v>
      </c>
      <c r="K331" s="53">
        <f t="shared" si="537"/>
        <v>2225.5058098115801</v>
      </c>
      <c r="L331" s="48">
        <f t="shared" si="538"/>
        <v>2105269.92</v>
      </c>
      <c r="M331" s="33">
        <f t="shared" si="539"/>
        <v>0.22679398713053012</v>
      </c>
      <c r="N331" s="53">
        <f t="shared" si="540"/>
        <v>2585.8819367676315</v>
      </c>
      <c r="O331" s="48">
        <f t="shared" si="541"/>
        <v>639561.29999999993</v>
      </c>
      <c r="P331" s="33">
        <f t="shared" si="542"/>
        <v>6.8897890889632385E-2</v>
      </c>
      <c r="Q331" s="53">
        <f t="shared" si="543"/>
        <v>785.56673299432509</v>
      </c>
      <c r="R331" s="48">
        <f t="shared" si="544"/>
        <v>788851.09</v>
      </c>
      <c r="S331" s="33">
        <f t="shared" si="545"/>
        <v>8.4980401920797241E-2</v>
      </c>
      <c r="T331" s="53">
        <f t="shared" si="546"/>
        <v>968.93788537597936</v>
      </c>
      <c r="U331" s="48">
        <f t="shared" si="547"/>
        <v>29071.039999999997</v>
      </c>
      <c r="V331" s="33">
        <f t="shared" si="548"/>
        <v>3.1317300499078644E-3</v>
      </c>
      <c r="W331" s="53">
        <f t="shared" si="549"/>
        <v>35.707666986022055</v>
      </c>
      <c r="X331" s="48">
        <f t="shared" si="550"/>
        <v>95010.06</v>
      </c>
      <c r="Y331" s="33">
        <f t="shared" si="551"/>
        <v>1.0235129529096628E-2</v>
      </c>
      <c r="Z331" s="51">
        <f t="shared" si="552"/>
        <v>116.69990419338195</v>
      </c>
    </row>
    <row r="332" spans="1:26" x14ac:dyDescent="0.2">
      <c r="A332" s="13"/>
      <c r="B332" s="46" t="s">
        <v>530</v>
      </c>
      <c r="C332" s="46" t="s">
        <v>531</v>
      </c>
      <c r="D332" s="47">
        <f t="shared" si="530"/>
        <v>448.25999999999993</v>
      </c>
      <c r="E332" s="47">
        <f t="shared" si="531"/>
        <v>7475582.9699999997</v>
      </c>
      <c r="F332" s="48">
        <f t="shared" si="532"/>
        <v>2510724.5700000003</v>
      </c>
      <c r="G332" s="33">
        <f t="shared" si="533"/>
        <v>0.33585669239117555</v>
      </c>
      <c r="H332" s="53">
        <f t="shared" si="534"/>
        <v>5601.0453085263034</v>
      </c>
      <c r="I332" s="48">
        <f t="shared" si="535"/>
        <v>1417901.18</v>
      </c>
      <c r="J332" s="33">
        <f t="shared" si="536"/>
        <v>0.18967098428177837</v>
      </c>
      <c r="K332" s="53">
        <f t="shared" si="537"/>
        <v>3163.1222504796328</v>
      </c>
      <c r="L332" s="48">
        <f t="shared" si="538"/>
        <v>1555361.04</v>
      </c>
      <c r="M332" s="33">
        <f t="shared" si="539"/>
        <v>0.20805882915643703</v>
      </c>
      <c r="N332" s="53">
        <f t="shared" si="540"/>
        <v>3469.7743273992778</v>
      </c>
      <c r="O332" s="48">
        <f t="shared" si="541"/>
        <v>714458.57</v>
      </c>
      <c r="P332" s="33">
        <f t="shared" si="542"/>
        <v>9.5572288190388446E-2</v>
      </c>
      <c r="Q332" s="53">
        <f t="shared" si="543"/>
        <v>1593.8485923348057</v>
      </c>
      <c r="R332" s="48">
        <f t="shared" si="544"/>
        <v>1161933.2799999998</v>
      </c>
      <c r="S332" s="33">
        <f t="shared" si="545"/>
        <v>0.15543045735201036</v>
      </c>
      <c r="T332" s="53">
        <f t="shared" si="546"/>
        <v>2592.0967295765849</v>
      </c>
      <c r="U332" s="48">
        <f t="shared" si="547"/>
        <v>115204.32999999999</v>
      </c>
      <c r="V332" s="33">
        <f t="shared" si="548"/>
        <v>1.5410748628210328E-2</v>
      </c>
      <c r="W332" s="53">
        <f t="shared" si="549"/>
        <v>257.00336858073439</v>
      </c>
      <c r="X332" s="48">
        <f t="shared" si="550"/>
        <v>0</v>
      </c>
      <c r="Y332" s="33"/>
      <c r="Z332" s="51"/>
    </row>
    <row r="333" spans="1:26" x14ac:dyDescent="0.2">
      <c r="A333" s="13"/>
      <c r="B333" s="46" t="s">
        <v>532</v>
      </c>
      <c r="C333" s="46" t="s">
        <v>533</v>
      </c>
      <c r="D333" s="47">
        <f t="shared" si="530"/>
        <v>710.32</v>
      </c>
      <c r="E333" s="47">
        <f t="shared" si="531"/>
        <v>9447337.7300000004</v>
      </c>
      <c r="F333" s="48">
        <f t="shared" si="532"/>
        <v>2685070.4899999998</v>
      </c>
      <c r="G333" s="33">
        <f t="shared" si="533"/>
        <v>0.28421451277999349</v>
      </c>
      <c r="H333" s="53">
        <f t="shared" si="534"/>
        <v>3780.0857219281443</v>
      </c>
      <c r="I333" s="48">
        <f t="shared" si="535"/>
        <v>2256514.5200000005</v>
      </c>
      <c r="J333" s="33">
        <f t="shared" si="536"/>
        <v>0.23885189505128451</v>
      </c>
      <c r="K333" s="53">
        <f t="shared" si="537"/>
        <v>3176.757686676428</v>
      </c>
      <c r="L333" s="48">
        <f t="shared" si="538"/>
        <v>2029690.9499999997</v>
      </c>
      <c r="M333" s="33">
        <f t="shared" si="539"/>
        <v>0.21484263694254527</v>
      </c>
      <c r="N333" s="53">
        <f t="shared" si="540"/>
        <v>2857.4317913053264</v>
      </c>
      <c r="O333" s="48">
        <f t="shared" si="541"/>
        <v>1331756.1600000001</v>
      </c>
      <c r="P333" s="33">
        <f t="shared" si="542"/>
        <v>0.14096629103996264</v>
      </c>
      <c r="Q333" s="53">
        <f t="shared" si="543"/>
        <v>1874.8678905282127</v>
      </c>
      <c r="R333" s="48">
        <f t="shared" si="544"/>
        <v>1085368.3400000003</v>
      </c>
      <c r="S333" s="33">
        <f t="shared" si="545"/>
        <v>0.11488615851568591</v>
      </c>
      <c r="T333" s="53">
        <f t="shared" si="546"/>
        <v>1527.9991271539591</v>
      </c>
      <c r="U333" s="48">
        <f t="shared" si="547"/>
        <v>42020.169999999991</v>
      </c>
      <c r="V333" s="33">
        <f t="shared" si="548"/>
        <v>4.4478318867086789E-3</v>
      </c>
      <c r="W333" s="53">
        <f t="shared" si="549"/>
        <v>59.156675864399126</v>
      </c>
      <c r="X333" s="48">
        <f t="shared" si="550"/>
        <v>16917.099999999999</v>
      </c>
      <c r="Y333" s="33">
        <f t="shared" si="551"/>
        <v>1.7906737838195182E-3</v>
      </c>
      <c r="Z333" s="51">
        <f t="shared" si="552"/>
        <v>23.816167361189319</v>
      </c>
    </row>
    <row r="334" spans="1:26" x14ac:dyDescent="0.2">
      <c r="A334" s="13"/>
      <c r="B334" s="46" t="s">
        <v>534</v>
      </c>
      <c r="C334" s="46" t="s">
        <v>535</v>
      </c>
      <c r="D334" s="47">
        <f t="shared" si="530"/>
        <v>1811.87</v>
      </c>
      <c r="E334" s="47">
        <f t="shared" si="531"/>
        <v>20063948.309999999</v>
      </c>
      <c r="F334" s="48">
        <f t="shared" si="532"/>
        <v>7843352.5399999991</v>
      </c>
      <c r="G334" s="33">
        <f t="shared" si="533"/>
        <v>0.39091770068460668</v>
      </c>
      <c r="H334" s="53">
        <f t="shared" si="534"/>
        <v>4328.8715746714715</v>
      </c>
      <c r="I334" s="48">
        <f t="shared" si="535"/>
        <v>3178909.0500000003</v>
      </c>
      <c r="J334" s="33">
        <f t="shared" si="536"/>
        <v>0.15843885764077711</v>
      </c>
      <c r="K334" s="53">
        <f t="shared" si="537"/>
        <v>1754.4906919370599</v>
      </c>
      <c r="L334" s="48">
        <f t="shared" si="538"/>
        <v>4248615.1699999981</v>
      </c>
      <c r="M334" s="33">
        <f t="shared" si="539"/>
        <v>0.2117536939567603</v>
      </c>
      <c r="N334" s="53">
        <f t="shared" si="540"/>
        <v>2344.8785895235301</v>
      </c>
      <c r="O334" s="48">
        <f t="shared" si="541"/>
        <v>1600740.75</v>
      </c>
      <c r="P334" s="33">
        <f t="shared" si="542"/>
        <v>7.9781941483679994E-2</v>
      </c>
      <c r="Q334" s="53">
        <f t="shared" si="543"/>
        <v>883.47439385827909</v>
      </c>
      <c r="R334" s="48">
        <f t="shared" si="544"/>
        <v>2964545.4699999997</v>
      </c>
      <c r="S334" s="33">
        <f t="shared" si="545"/>
        <v>0.14775483988475246</v>
      </c>
      <c r="T334" s="53">
        <f t="shared" si="546"/>
        <v>1636.180007395674</v>
      </c>
      <c r="U334" s="48">
        <f t="shared" si="547"/>
        <v>113277.63999999997</v>
      </c>
      <c r="V334" s="33">
        <f t="shared" si="548"/>
        <v>5.6458299358527397E-3</v>
      </c>
      <c r="W334" s="53">
        <f t="shared" si="549"/>
        <v>62.519739274892778</v>
      </c>
      <c r="X334" s="48">
        <f t="shared" si="550"/>
        <v>114507.69</v>
      </c>
      <c r="Y334" s="33">
        <f t="shared" si="551"/>
        <v>5.707136413570635E-3</v>
      </c>
      <c r="Z334" s="51">
        <f t="shared" si="552"/>
        <v>63.198623521555085</v>
      </c>
    </row>
    <row r="335" spans="1:26" x14ac:dyDescent="0.2">
      <c r="A335" s="13"/>
      <c r="B335" s="46" t="s">
        <v>536</v>
      </c>
      <c r="C335" s="46" t="s">
        <v>537</v>
      </c>
      <c r="D335" s="47">
        <f t="shared" si="530"/>
        <v>200.79</v>
      </c>
      <c r="E335" s="47">
        <f t="shared" si="531"/>
        <v>1848980.67</v>
      </c>
      <c r="F335" s="48">
        <f t="shared" si="532"/>
        <v>601579.89000000013</v>
      </c>
      <c r="G335" s="33">
        <f t="shared" si="533"/>
        <v>0.32535758743221482</v>
      </c>
      <c r="H335" s="53">
        <f t="shared" si="534"/>
        <v>2996.0649932765582</v>
      </c>
      <c r="I335" s="48">
        <f t="shared" si="535"/>
        <v>309349.31999999995</v>
      </c>
      <c r="J335" s="33">
        <f t="shared" si="536"/>
        <v>0.16730803356640822</v>
      </c>
      <c r="K335" s="53">
        <f t="shared" si="537"/>
        <v>1540.6609890930822</v>
      </c>
      <c r="L335" s="48">
        <f t="shared" si="538"/>
        <v>372706.12000000005</v>
      </c>
      <c r="M335" s="33">
        <f t="shared" si="539"/>
        <v>0.20157383257013717</v>
      </c>
      <c r="N335" s="53">
        <f t="shared" si="540"/>
        <v>1856.1986154688982</v>
      </c>
      <c r="O335" s="48">
        <f t="shared" si="541"/>
        <v>178357.55000000002</v>
      </c>
      <c r="P335" s="33">
        <f t="shared" si="542"/>
        <v>9.6462636356279496E-2</v>
      </c>
      <c r="Q335" s="53">
        <f t="shared" si="543"/>
        <v>888.27904776134278</v>
      </c>
      <c r="R335" s="48">
        <f t="shared" si="544"/>
        <v>386600.56999999995</v>
      </c>
      <c r="S335" s="33">
        <f t="shared" si="545"/>
        <v>0.20908848657676879</v>
      </c>
      <c r="T335" s="53">
        <f t="shared" si="546"/>
        <v>1925.397529757458</v>
      </c>
      <c r="U335" s="48">
        <f t="shared" si="547"/>
        <v>387.21999999999997</v>
      </c>
      <c r="V335" s="33">
        <f t="shared" si="548"/>
        <v>2.0942349819157383E-4</v>
      </c>
      <c r="W335" s="53">
        <f t="shared" si="549"/>
        <v>1.9284824941481149</v>
      </c>
      <c r="X335" s="48">
        <f t="shared" si="550"/>
        <v>0</v>
      </c>
      <c r="Y335" s="33"/>
      <c r="Z335" s="51"/>
    </row>
    <row r="336" spans="1:26" x14ac:dyDescent="0.2">
      <c r="A336" s="13"/>
      <c r="B336" s="46" t="s">
        <v>538</v>
      </c>
      <c r="C336" s="46" t="s">
        <v>539</v>
      </c>
      <c r="D336" s="47">
        <f t="shared" si="530"/>
        <v>64.110000000000014</v>
      </c>
      <c r="E336" s="47">
        <f t="shared" si="531"/>
        <v>963412.78</v>
      </c>
      <c r="F336" s="48">
        <f t="shared" si="532"/>
        <v>361759.26</v>
      </c>
      <c r="G336" s="33">
        <f t="shared" si="533"/>
        <v>0.37549767608438828</v>
      </c>
      <c r="H336" s="53">
        <f t="shared" si="534"/>
        <v>5642.7898923724833</v>
      </c>
      <c r="I336" s="48">
        <f t="shared" si="535"/>
        <v>151486.96000000002</v>
      </c>
      <c r="J336" s="33">
        <f t="shared" si="536"/>
        <v>0.15723993198429442</v>
      </c>
      <c r="K336" s="53">
        <f t="shared" si="537"/>
        <v>2362.9224769926686</v>
      </c>
      <c r="L336" s="48">
        <f t="shared" si="538"/>
        <v>199115.3</v>
      </c>
      <c r="M336" s="33">
        <f t="shared" si="539"/>
        <v>0.206677038268062</v>
      </c>
      <c r="N336" s="53">
        <f t="shared" si="540"/>
        <v>3105.8384027452807</v>
      </c>
      <c r="O336" s="48">
        <f t="shared" si="541"/>
        <v>46443.6</v>
      </c>
      <c r="P336" s="33">
        <f t="shared" si="542"/>
        <v>4.8207373790495077E-2</v>
      </c>
      <c r="Q336" s="53">
        <f t="shared" si="543"/>
        <v>724.4361254094523</v>
      </c>
      <c r="R336" s="48">
        <f t="shared" si="544"/>
        <v>194878.09</v>
      </c>
      <c r="S336" s="33">
        <f t="shared" si="545"/>
        <v>0.20227891309475882</v>
      </c>
      <c r="T336" s="53">
        <f t="shared" si="546"/>
        <v>3039.745593511152</v>
      </c>
      <c r="U336" s="48">
        <f t="shared" si="547"/>
        <v>9729.57</v>
      </c>
      <c r="V336" s="33">
        <f t="shared" si="548"/>
        <v>1.0099066778001429E-2</v>
      </c>
      <c r="W336" s="53">
        <f t="shared" si="549"/>
        <v>151.76368741226014</v>
      </c>
      <c r="X336" s="48">
        <f t="shared" si="550"/>
        <v>0</v>
      </c>
      <c r="Y336" s="33"/>
      <c r="Z336" s="51"/>
    </row>
    <row r="337" spans="1:26" x14ac:dyDescent="0.2">
      <c r="A337" s="13"/>
      <c r="B337" s="46" t="s">
        <v>540</v>
      </c>
      <c r="C337" s="46" t="s">
        <v>92</v>
      </c>
      <c r="D337" s="47">
        <f t="shared" si="530"/>
        <v>26.5</v>
      </c>
      <c r="E337" s="47">
        <f t="shared" si="531"/>
        <v>464096.37</v>
      </c>
      <c r="F337" s="48">
        <f t="shared" si="532"/>
        <v>142626.06999999998</v>
      </c>
      <c r="G337" s="33">
        <f t="shared" si="533"/>
        <v>0.30731994305406868</v>
      </c>
      <c r="H337" s="53">
        <f t="shared" si="534"/>
        <v>5382.1158490566031</v>
      </c>
      <c r="I337" s="48">
        <f t="shared" si="535"/>
        <v>95145.819999999992</v>
      </c>
      <c r="J337" s="33">
        <f t="shared" si="536"/>
        <v>0.20501306657494434</v>
      </c>
      <c r="K337" s="53">
        <f t="shared" si="537"/>
        <v>3590.4083018867923</v>
      </c>
      <c r="L337" s="48">
        <f t="shared" si="538"/>
        <v>109315.55999999997</v>
      </c>
      <c r="M337" s="33">
        <f t="shared" si="539"/>
        <v>0.23554495804395101</v>
      </c>
      <c r="N337" s="53">
        <f t="shared" si="540"/>
        <v>4125.1154716981118</v>
      </c>
      <c r="O337" s="48">
        <f t="shared" si="541"/>
        <v>28351.479999999996</v>
      </c>
      <c r="P337" s="33">
        <f t="shared" si="542"/>
        <v>6.1089639636698723E-2</v>
      </c>
      <c r="Q337" s="53">
        <f t="shared" si="543"/>
        <v>1069.8671698113205</v>
      </c>
      <c r="R337" s="48">
        <f t="shared" si="544"/>
        <v>84911.900000000009</v>
      </c>
      <c r="S337" s="33">
        <f t="shared" si="545"/>
        <v>0.18296178442421346</v>
      </c>
      <c r="T337" s="53">
        <f t="shared" si="546"/>
        <v>3204.2226415094342</v>
      </c>
      <c r="U337" s="48">
        <f t="shared" si="547"/>
        <v>3745.54</v>
      </c>
      <c r="V337" s="33">
        <f t="shared" si="548"/>
        <v>8.0706082661236925E-3</v>
      </c>
      <c r="W337" s="53">
        <f t="shared" si="549"/>
        <v>141.34113207547171</v>
      </c>
      <c r="X337" s="48">
        <f t="shared" si="550"/>
        <v>0</v>
      </c>
      <c r="Y337" s="33"/>
      <c r="Z337" s="51"/>
    </row>
    <row r="338" spans="1:26" x14ac:dyDescent="0.2">
      <c r="A338" s="13"/>
      <c r="B338" s="46" t="s">
        <v>541</v>
      </c>
      <c r="C338" s="46" t="s">
        <v>542</v>
      </c>
      <c r="D338" s="47">
        <f t="shared" si="530"/>
        <v>158.00999999999996</v>
      </c>
      <c r="E338" s="47">
        <f t="shared" si="531"/>
        <v>2893623.83</v>
      </c>
      <c r="F338" s="48">
        <f t="shared" si="532"/>
        <v>1050427.1500000001</v>
      </c>
      <c r="G338" s="33">
        <f t="shared" si="533"/>
        <v>0.36301441089528219</v>
      </c>
      <c r="H338" s="53">
        <f t="shared" si="534"/>
        <v>6647.8523511170206</v>
      </c>
      <c r="I338" s="48">
        <f t="shared" si="535"/>
        <v>561464.97</v>
      </c>
      <c r="J338" s="33">
        <f t="shared" si="536"/>
        <v>0.19403523159401129</v>
      </c>
      <c r="K338" s="53">
        <f t="shared" si="537"/>
        <v>3553.3508638693761</v>
      </c>
      <c r="L338" s="48">
        <f t="shared" si="538"/>
        <v>644840.6399999999</v>
      </c>
      <c r="M338" s="33">
        <f t="shared" si="539"/>
        <v>0.22284881445699176</v>
      </c>
      <c r="N338" s="53">
        <f t="shared" si="540"/>
        <v>4081.0115815454719</v>
      </c>
      <c r="O338" s="48">
        <f t="shared" si="541"/>
        <v>292331.48000000004</v>
      </c>
      <c r="P338" s="33">
        <f t="shared" si="542"/>
        <v>0.10102608257825968</v>
      </c>
      <c r="Q338" s="53">
        <f t="shared" si="543"/>
        <v>1850.0821466995767</v>
      </c>
      <c r="R338" s="48">
        <f t="shared" si="544"/>
        <v>332917.12</v>
      </c>
      <c r="S338" s="33">
        <f t="shared" si="545"/>
        <v>0.11505196928102433</v>
      </c>
      <c r="T338" s="53">
        <f t="shared" si="546"/>
        <v>2106.9370293019433</v>
      </c>
      <c r="U338" s="48">
        <f t="shared" si="547"/>
        <v>11642.470000000001</v>
      </c>
      <c r="V338" s="33">
        <f t="shared" si="548"/>
        <v>4.0234911944307568E-3</v>
      </c>
      <c r="W338" s="53">
        <f t="shared" si="549"/>
        <v>73.68185557876086</v>
      </c>
      <c r="X338" s="48">
        <f t="shared" si="550"/>
        <v>0</v>
      </c>
      <c r="Y338" s="33"/>
      <c r="Z338" s="51"/>
    </row>
    <row r="339" spans="1:26" x14ac:dyDescent="0.2">
      <c r="A339" s="13"/>
      <c r="B339" s="46" t="s">
        <v>543</v>
      </c>
      <c r="C339" s="46" t="s">
        <v>544</v>
      </c>
      <c r="D339" s="47">
        <f t="shared" si="530"/>
        <v>935.4899999999999</v>
      </c>
      <c r="E339" s="47">
        <f t="shared" si="531"/>
        <v>10156714.9</v>
      </c>
      <c r="F339" s="48">
        <f t="shared" si="532"/>
        <v>2293668.14</v>
      </c>
      <c r="G339" s="33">
        <f t="shared" si="533"/>
        <v>0.22582775657117243</v>
      </c>
      <c r="H339" s="53">
        <f t="shared" si="534"/>
        <v>2451.8360859015065</v>
      </c>
      <c r="I339" s="48">
        <f t="shared" si="535"/>
        <v>1213809.25</v>
      </c>
      <c r="J339" s="33">
        <f t="shared" si="536"/>
        <v>0.11950805570017525</v>
      </c>
      <c r="K339" s="53">
        <f t="shared" si="537"/>
        <v>1297.5117318196883</v>
      </c>
      <c r="L339" s="48">
        <f t="shared" si="538"/>
        <v>1397440.8599999999</v>
      </c>
      <c r="M339" s="33">
        <f t="shared" si="539"/>
        <v>0.13758787893120833</v>
      </c>
      <c r="N339" s="53">
        <f t="shared" si="540"/>
        <v>1493.8063047173139</v>
      </c>
      <c r="O339" s="48">
        <f t="shared" si="541"/>
        <v>765644.82000000007</v>
      </c>
      <c r="P339" s="33">
        <f t="shared" si="542"/>
        <v>7.5383116247557572E-2</v>
      </c>
      <c r="Q339" s="53">
        <f t="shared" si="543"/>
        <v>818.44254882468033</v>
      </c>
      <c r="R339" s="48">
        <f t="shared" si="544"/>
        <v>4389299.1700000009</v>
      </c>
      <c r="S339" s="33">
        <f t="shared" si="545"/>
        <v>0.4321573671424016</v>
      </c>
      <c r="T339" s="53">
        <f t="shared" si="546"/>
        <v>4691.9787170359932</v>
      </c>
      <c r="U339" s="48">
        <f t="shared" si="547"/>
        <v>86886.35</v>
      </c>
      <c r="V339" s="33">
        <f t="shared" si="548"/>
        <v>8.554572108743547E-3</v>
      </c>
      <c r="W339" s="53">
        <f t="shared" si="549"/>
        <v>92.877903558562906</v>
      </c>
      <c r="X339" s="48">
        <f t="shared" si="550"/>
        <v>9966.31</v>
      </c>
      <c r="Y339" s="33">
        <f t="shared" si="551"/>
        <v>9.8125329874130846E-4</v>
      </c>
      <c r="Z339" s="51">
        <f t="shared" si="552"/>
        <v>10.653571924873596</v>
      </c>
    </row>
    <row r="340" spans="1:26" x14ac:dyDescent="0.2">
      <c r="A340" s="13"/>
      <c r="B340" s="46" t="s">
        <v>545</v>
      </c>
      <c r="C340" s="46" t="s">
        <v>546</v>
      </c>
      <c r="D340" s="47">
        <f t="shared" si="530"/>
        <v>215.86999999999998</v>
      </c>
      <c r="E340" s="47">
        <f t="shared" si="531"/>
        <v>3174936.21</v>
      </c>
      <c r="F340" s="48">
        <f t="shared" si="532"/>
        <v>1163707.3700000001</v>
      </c>
      <c r="G340" s="33">
        <f t="shared" si="533"/>
        <v>0.36652937036489314</v>
      </c>
      <c r="H340" s="53">
        <f t="shared" si="534"/>
        <v>5390.7785704359112</v>
      </c>
      <c r="I340" s="48">
        <f t="shared" si="535"/>
        <v>637104.04</v>
      </c>
      <c r="J340" s="33">
        <f t="shared" si="536"/>
        <v>0.20066672142682201</v>
      </c>
      <c r="K340" s="53">
        <f t="shared" si="537"/>
        <v>2951.3320053736052</v>
      </c>
      <c r="L340" s="48">
        <f t="shared" si="538"/>
        <v>738128.77</v>
      </c>
      <c r="M340" s="33">
        <f t="shared" si="539"/>
        <v>0.23248617332062871</v>
      </c>
      <c r="N340" s="53">
        <f t="shared" si="540"/>
        <v>3419.3207485986941</v>
      </c>
      <c r="O340" s="48">
        <f t="shared" si="541"/>
        <v>252559.56999999995</v>
      </c>
      <c r="P340" s="33">
        <f t="shared" si="542"/>
        <v>7.9547919484026411E-2</v>
      </c>
      <c r="Q340" s="53">
        <f t="shared" si="543"/>
        <v>1169.9614119609023</v>
      </c>
      <c r="R340" s="48">
        <f t="shared" si="544"/>
        <v>367809.58999999997</v>
      </c>
      <c r="S340" s="33">
        <f t="shared" si="545"/>
        <v>0.11584786769621427</v>
      </c>
      <c r="T340" s="53">
        <f t="shared" si="546"/>
        <v>1703.8476397832028</v>
      </c>
      <c r="U340" s="48">
        <f t="shared" si="547"/>
        <v>15272.96</v>
      </c>
      <c r="V340" s="33">
        <f t="shared" si="548"/>
        <v>4.8104777512994502E-3</v>
      </c>
      <c r="W340" s="53">
        <f t="shared" si="549"/>
        <v>70.75072960578126</v>
      </c>
      <c r="X340" s="48">
        <f t="shared" si="550"/>
        <v>353.91</v>
      </c>
      <c r="Y340" s="33">
        <f t="shared" si="551"/>
        <v>1.1146995611606321E-4</v>
      </c>
      <c r="Z340" s="51">
        <f t="shared" si="552"/>
        <v>1.6394589336174552</v>
      </c>
    </row>
    <row r="341" spans="1:26" x14ac:dyDescent="0.2">
      <c r="A341" s="13"/>
      <c r="B341" s="46" t="s">
        <v>547</v>
      </c>
      <c r="C341" s="46" t="s">
        <v>548</v>
      </c>
      <c r="D341" s="47">
        <f t="shared" si="530"/>
        <v>895.16000000000008</v>
      </c>
      <c r="E341" s="47">
        <f t="shared" si="531"/>
        <v>9738151.9199999999</v>
      </c>
      <c r="F341" s="48">
        <f t="shared" si="532"/>
        <v>3706680.35</v>
      </c>
      <c r="G341" s="33">
        <f t="shared" si="533"/>
        <v>0.38063488641898291</v>
      </c>
      <c r="H341" s="53">
        <f t="shared" si="534"/>
        <v>4140.8020353903212</v>
      </c>
      <c r="I341" s="48">
        <f t="shared" si="535"/>
        <v>1632825.6500000004</v>
      </c>
      <c r="J341" s="33">
        <f t="shared" si="536"/>
        <v>0.16767305166461199</v>
      </c>
      <c r="K341" s="53">
        <f t="shared" si="537"/>
        <v>1824.0601121587206</v>
      </c>
      <c r="L341" s="48">
        <f t="shared" si="538"/>
        <v>2109343.0599999991</v>
      </c>
      <c r="M341" s="33">
        <f t="shared" si="539"/>
        <v>0.21660609500945219</v>
      </c>
      <c r="N341" s="53">
        <f t="shared" si="540"/>
        <v>2356.3866347915446</v>
      </c>
      <c r="O341" s="48">
        <f t="shared" si="541"/>
        <v>704310.25</v>
      </c>
      <c r="P341" s="33">
        <f t="shared" si="542"/>
        <v>7.2324836969682435E-2</v>
      </c>
      <c r="Q341" s="53">
        <f t="shared" si="543"/>
        <v>786.79817015952449</v>
      </c>
      <c r="R341" s="48">
        <f t="shared" si="544"/>
        <v>1525554</v>
      </c>
      <c r="S341" s="33">
        <f t="shared" si="545"/>
        <v>0.1566574451222979</v>
      </c>
      <c r="T341" s="53">
        <f t="shared" si="546"/>
        <v>1704.2249430269449</v>
      </c>
      <c r="U341" s="48">
        <f t="shared" si="547"/>
        <v>59438.610000000015</v>
      </c>
      <c r="V341" s="33">
        <f t="shared" si="548"/>
        <v>6.1036848149725736E-3</v>
      </c>
      <c r="W341" s="53">
        <f t="shared" si="549"/>
        <v>66.399984360337825</v>
      </c>
      <c r="X341" s="48">
        <f t="shared" si="550"/>
        <v>0</v>
      </c>
      <c r="Y341" s="33"/>
      <c r="Z341" s="51"/>
    </row>
    <row r="342" spans="1:26" s="61" customFormat="1" x14ac:dyDescent="0.2">
      <c r="A342" s="54"/>
      <c r="B342" s="22"/>
      <c r="C342" s="22" t="s">
        <v>35</v>
      </c>
      <c r="D342" s="55">
        <f>SUM(D330:D341)</f>
        <v>6321.4199999999992</v>
      </c>
      <c r="E342" s="56">
        <f>SUM(E330:E341)</f>
        <v>76350627.839999989</v>
      </c>
      <c r="F342" s="63">
        <f>SUM(F330:F341)</f>
        <v>26436160.750000004</v>
      </c>
      <c r="G342" s="58">
        <f>F342/E342</f>
        <v>0.3462468023890975</v>
      </c>
      <c r="H342" s="59">
        <f>F342/D342</f>
        <v>4181.9972015781277</v>
      </c>
      <c r="I342" s="63">
        <f>SUM(I330:I341)</f>
        <v>13482794.140000002</v>
      </c>
      <c r="J342" s="58">
        <f>I342/E342</f>
        <v>0.17659048159046553</v>
      </c>
      <c r="K342" s="59">
        <f>I342/D342</f>
        <v>2132.8742814114557</v>
      </c>
      <c r="L342" s="63">
        <f>SUM(L330:L341)</f>
        <v>15684497.569999997</v>
      </c>
      <c r="M342" s="58">
        <f>L342/E342</f>
        <v>0.20542722455234233</v>
      </c>
      <c r="N342" s="59">
        <f>L342/D342</f>
        <v>2481.1668216951252</v>
      </c>
      <c r="O342" s="63">
        <f>SUM(O330:O341)</f>
        <v>6610754.2400000012</v>
      </c>
      <c r="P342" s="58">
        <f>O342/E342</f>
        <v>8.6584150347178104E-2</v>
      </c>
      <c r="Q342" s="59">
        <f>O342/D342</f>
        <v>1045.7704503102154</v>
      </c>
      <c r="R342" s="63">
        <f>SUM(R330:R341)</f>
        <v>13390658.470000001</v>
      </c>
      <c r="S342" s="58">
        <f>R342/E342</f>
        <v>0.17538373748623784</v>
      </c>
      <c r="T342" s="59">
        <f>R342/D342</f>
        <v>2118.2991274112464</v>
      </c>
      <c r="U342" s="63">
        <f>SUM(U330:U341)</f>
        <v>491775.68999999994</v>
      </c>
      <c r="V342" s="58">
        <f>U342/E342</f>
        <v>6.4410169754014696E-3</v>
      </c>
      <c r="W342" s="59">
        <f>U342/D342</f>
        <v>77.795129891701549</v>
      </c>
      <c r="X342" s="63">
        <f>SUM(X330:X341)</f>
        <v>253986.98</v>
      </c>
      <c r="Y342" s="58">
        <f>X342/E342</f>
        <v>3.3265866592774316E-3</v>
      </c>
      <c r="Z342" s="60">
        <f>X342/D342</f>
        <v>40.178785779144569</v>
      </c>
    </row>
    <row r="343" spans="1:26" x14ac:dyDescent="0.2">
      <c r="A343" s="31"/>
      <c r="B343" s="32"/>
      <c r="C343" s="32"/>
      <c r="D343" s="27" t="s">
        <v>17</v>
      </c>
      <c r="E343" s="27" t="s">
        <v>17</v>
      </c>
      <c r="Z343" s="42"/>
    </row>
    <row r="344" spans="1:26" x14ac:dyDescent="0.2">
      <c r="A344" s="54" t="s">
        <v>549</v>
      </c>
      <c r="B344" s="46"/>
      <c r="C344" s="22"/>
      <c r="D344" s="47"/>
      <c r="E344" s="62"/>
      <c r="M344" s="33"/>
      <c r="Y344" s="33"/>
      <c r="Z344" s="42"/>
    </row>
    <row r="345" spans="1:26" x14ac:dyDescent="0.2">
      <c r="A345" s="13"/>
      <c r="B345" s="46" t="s">
        <v>550</v>
      </c>
      <c r="C345" s="46" t="s">
        <v>551</v>
      </c>
      <c r="D345" s="47">
        <f t="shared" ref="D345:D352" si="553">VLOOKUP($B345,enroll1516,3,FALSE)</f>
        <v>5660.2500000000009</v>
      </c>
      <c r="E345" s="47">
        <f t="shared" ref="E345:E352" si="554">VLOOKUP($B345,enroll1516,4,FALSE)</f>
        <v>57543208.729999997</v>
      </c>
      <c r="F345" s="48">
        <f t="shared" ref="F345:F352" si="555">VLOOKUP($B345,object1516,4,FALSE)</f>
        <v>23609184.650000002</v>
      </c>
      <c r="G345" s="33">
        <f t="shared" ref="G345:G352" si="556">F345/E345</f>
        <v>0.41028620355144391</v>
      </c>
      <c r="H345" s="53">
        <f t="shared" ref="H345:H352" si="557">F345/D345</f>
        <v>4171.0498034539105</v>
      </c>
      <c r="I345" s="48">
        <f t="shared" ref="I345:I352" si="558">VLOOKUP($B345,object1516,5,FALSE)</f>
        <v>9738090.9600000028</v>
      </c>
      <c r="J345" s="33">
        <f t="shared" ref="J345:J352" si="559">I345/E345</f>
        <v>0.16923093402198608</v>
      </c>
      <c r="K345" s="53">
        <f t="shared" ref="K345:K352" si="560">I345/D345</f>
        <v>1720.4347793825364</v>
      </c>
      <c r="L345" s="48">
        <f t="shared" ref="L345:L352" si="561">VLOOKUP($B345,object1516,6,FALSE)</f>
        <v>13619039.429999996</v>
      </c>
      <c r="M345" s="33">
        <f t="shared" ref="M345:M352" si="562">L345/E345</f>
        <v>0.23667500875563352</v>
      </c>
      <c r="N345" s="53">
        <f t="shared" ref="N345:N352" si="563">L345/D345</f>
        <v>2406.0844361998134</v>
      </c>
      <c r="O345" s="48">
        <f t="shared" ref="O345:O352" si="564">VLOOKUP($B345,object1516,7,FALSE)</f>
        <v>3256548.81</v>
      </c>
      <c r="P345" s="33">
        <f t="shared" ref="P345:P352" si="565">O345/E345</f>
        <v>5.6593104240678309E-2</v>
      </c>
      <c r="Q345" s="53">
        <f t="shared" ref="Q345:Q352" si="566">O345/D345</f>
        <v>575.33656817278381</v>
      </c>
      <c r="R345" s="48">
        <f t="shared" ref="R345:R352" si="567">VLOOKUP($B345,object1516,8,FALSE)</f>
        <v>6084850.7200000007</v>
      </c>
      <c r="S345" s="33">
        <f t="shared" ref="S345:S352" si="568">R345/E345</f>
        <v>0.10574402877932805</v>
      </c>
      <c r="T345" s="53">
        <f t="shared" ref="T345:T352" si="569">R345/D345</f>
        <v>1075.0144816925047</v>
      </c>
      <c r="U345" s="48">
        <f t="shared" ref="U345:U352" si="570">VLOOKUP($B345,object1516,9,FALSE)</f>
        <v>111955.61000000004</v>
      </c>
      <c r="V345" s="33">
        <f t="shared" ref="V345:V352" si="571">U345/E345</f>
        <v>1.9455920597912762E-3</v>
      </c>
      <c r="W345" s="53">
        <f t="shared" ref="W345:W352" si="572">U345/D345</f>
        <v>19.779269466896345</v>
      </c>
      <c r="X345" s="48">
        <f t="shared" ref="X345:X352" si="573">VLOOKUP($B345,object1516,10,FALSE)</f>
        <v>1123538.5500000003</v>
      </c>
      <c r="Y345" s="33">
        <f t="shared" ref="Y345:Y352" si="574">X345/E345</f>
        <v>1.9525128591138967E-2</v>
      </c>
      <c r="Z345" s="51">
        <f t="shared" ref="Z345:Z352" si="575">X345/D345</f>
        <v>198.49627666622501</v>
      </c>
    </row>
    <row r="346" spans="1:26" x14ac:dyDescent="0.2">
      <c r="A346" s="13"/>
      <c r="B346" s="46" t="s">
        <v>552</v>
      </c>
      <c r="C346" s="46" t="s">
        <v>553</v>
      </c>
      <c r="D346" s="47">
        <f t="shared" si="553"/>
        <v>14918.66</v>
      </c>
      <c r="E346" s="47">
        <f t="shared" si="554"/>
        <v>164416564.66999999</v>
      </c>
      <c r="F346" s="48">
        <f t="shared" si="555"/>
        <v>71993468.209999949</v>
      </c>
      <c r="G346" s="33">
        <f t="shared" si="556"/>
        <v>0.4378723540082341</v>
      </c>
      <c r="H346" s="53">
        <f t="shared" si="557"/>
        <v>4825.7328882084548</v>
      </c>
      <c r="I346" s="48">
        <f t="shared" si="558"/>
        <v>26782781.18</v>
      </c>
      <c r="J346" s="33">
        <f t="shared" si="559"/>
        <v>0.16289588116474543</v>
      </c>
      <c r="K346" s="53">
        <f t="shared" si="560"/>
        <v>1795.2538083179052</v>
      </c>
      <c r="L346" s="48">
        <f t="shared" si="561"/>
        <v>37378437.519999988</v>
      </c>
      <c r="M346" s="33">
        <f t="shared" si="562"/>
        <v>0.2273398522528563</v>
      </c>
      <c r="N346" s="53">
        <f t="shared" si="563"/>
        <v>2505.4822296372454</v>
      </c>
      <c r="O346" s="48">
        <f t="shared" si="564"/>
        <v>12841504.75</v>
      </c>
      <c r="P346" s="33">
        <f t="shared" si="565"/>
        <v>7.8103473185771446E-2</v>
      </c>
      <c r="Q346" s="53">
        <f t="shared" si="566"/>
        <v>860.76797446955698</v>
      </c>
      <c r="R346" s="48">
        <f t="shared" si="567"/>
        <v>14484598.670000002</v>
      </c>
      <c r="S346" s="33">
        <f t="shared" si="568"/>
        <v>8.8096954823694298E-2</v>
      </c>
      <c r="T346" s="53">
        <f t="shared" si="569"/>
        <v>970.90480445294702</v>
      </c>
      <c r="U346" s="48">
        <f t="shared" si="570"/>
        <v>409537.82000000012</v>
      </c>
      <c r="V346" s="33">
        <f t="shared" si="571"/>
        <v>2.4908549866735283E-3</v>
      </c>
      <c r="W346" s="53">
        <f t="shared" si="572"/>
        <v>27.451381022156156</v>
      </c>
      <c r="X346" s="48">
        <f t="shared" si="573"/>
        <v>526236.52</v>
      </c>
      <c r="Y346" s="33">
        <f t="shared" si="574"/>
        <v>3.2006295780246221E-3</v>
      </c>
      <c r="Z346" s="51">
        <f t="shared" si="575"/>
        <v>35.273712250295937</v>
      </c>
    </row>
    <row r="347" spans="1:26" x14ac:dyDescent="0.2">
      <c r="A347" s="13"/>
      <c r="B347" s="46" t="s">
        <v>554</v>
      </c>
      <c r="C347" s="46" t="s">
        <v>555</v>
      </c>
      <c r="D347" s="47">
        <f t="shared" si="553"/>
        <v>6838.1100000000006</v>
      </c>
      <c r="E347" s="47">
        <f t="shared" si="554"/>
        <v>73008918.209999993</v>
      </c>
      <c r="F347" s="48">
        <f t="shared" si="555"/>
        <v>30522346.809999999</v>
      </c>
      <c r="G347" s="33">
        <f t="shared" si="556"/>
        <v>0.41806326621915851</v>
      </c>
      <c r="H347" s="53">
        <f t="shared" si="557"/>
        <v>4463.5647583908412</v>
      </c>
      <c r="I347" s="48">
        <f t="shared" si="558"/>
        <v>11681362.599999996</v>
      </c>
      <c r="J347" s="33">
        <f t="shared" si="559"/>
        <v>0.15999911909939799</v>
      </c>
      <c r="K347" s="53">
        <f t="shared" si="560"/>
        <v>1708.2735726684705</v>
      </c>
      <c r="L347" s="48">
        <f t="shared" si="561"/>
        <v>16111655.040000001</v>
      </c>
      <c r="M347" s="33">
        <f t="shared" si="562"/>
        <v>0.22068064333807916</v>
      </c>
      <c r="N347" s="53">
        <f t="shared" si="563"/>
        <v>2356.1561659581375</v>
      </c>
      <c r="O347" s="48">
        <f t="shared" si="564"/>
        <v>3958098.78</v>
      </c>
      <c r="P347" s="33">
        <f t="shared" si="565"/>
        <v>5.4213908068259271E-2</v>
      </c>
      <c r="Q347" s="53">
        <f t="shared" si="566"/>
        <v>578.82935197006179</v>
      </c>
      <c r="R347" s="48">
        <f t="shared" si="567"/>
        <v>9439029.870000001</v>
      </c>
      <c r="S347" s="33">
        <f t="shared" si="568"/>
        <v>0.12928598452657447</v>
      </c>
      <c r="T347" s="53">
        <f t="shared" si="569"/>
        <v>1380.3565415005023</v>
      </c>
      <c r="U347" s="48">
        <f t="shared" si="570"/>
        <v>130952.09999999999</v>
      </c>
      <c r="V347" s="33">
        <f t="shared" si="571"/>
        <v>1.7936452588344686E-3</v>
      </c>
      <c r="W347" s="53">
        <f t="shared" si="572"/>
        <v>19.150335399693773</v>
      </c>
      <c r="X347" s="48">
        <f t="shared" si="573"/>
        <v>1165473.01</v>
      </c>
      <c r="Y347" s="33">
        <f t="shared" si="574"/>
        <v>1.5963433489696137E-2</v>
      </c>
      <c r="Z347" s="51">
        <f t="shared" si="575"/>
        <v>170.43788561459232</v>
      </c>
    </row>
    <row r="348" spans="1:26" x14ac:dyDescent="0.2">
      <c r="A348" s="13"/>
      <c r="B348" s="46" t="s">
        <v>556</v>
      </c>
      <c r="C348" s="46" t="s">
        <v>557</v>
      </c>
      <c r="D348" s="47">
        <f t="shared" si="553"/>
        <v>9795.6</v>
      </c>
      <c r="E348" s="47">
        <f t="shared" si="554"/>
        <v>107993882.03</v>
      </c>
      <c r="F348" s="48">
        <f t="shared" si="555"/>
        <v>45438693.240000002</v>
      </c>
      <c r="G348" s="33">
        <f t="shared" si="556"/>
        <v>0.42075247584282066</v>
      </c>
      <c r="H348" s="53">
        <f t="shared" si="557"/>
        <v>4638.6840254808285</v>
      </c>
      <c r="I348" s="48">
        <f t="shared" si="558"/>
        <v>18568015.419999998</v>
      </c>
      <c r="J348" s="33">
        <f t="shared" si="559"/>
        <v>0.17193580850109569</v>
      </c>
      <c r="K348" s="53">
        <f t="shared" si="560"/>
        <v>1895.5465127199964</v>
      </c>
      <c r="L348" s="48">
        <f t="shared" si="561"/>
        <v>24847234.300000004</v>
      </c>
      <c r="M348" s="33">
        <f t="shared" si="562"/>
        <v>0.23008001780228257</v>
      </c>
      <c r="N348" s="53">
        <f t="shared" si="563"/>
        <v>2536.570940013884</v>
      </c>
      <c r="O348" s="48">
        <f t="shared" si="564"/>
        <v>6836150.2699999996</v>
      </c>
      <c r="P348" s="33">
        <f t="shared" si="565"/>
        <v>6.3301273567524519E-2</v>
      </c>
      <c r="Q348" s="53">
        <f t="shared" si="566"/>
        <v>697.87968781902066</v>
      </c>
      <c r="R348" s="48">
        <f t="shared" si="567"/>
        <v>11733751.35</v>
      </c>
      <c r="S348" s="33">
        <f t="shared" si="568"/>
        <v>0.10865200073778661</v>
      </c>
      <c r="T348" s="53">
        <f t="shared" si="569"/>
        <v>1197.859380742374</v>
      </c>
      <c r="U348" s="48">
        <f t="shared" si="570"/>
        <v>361563.41000000003</v>
      </c>
      <c r="V348" s="33">
        <f t="shared" si="571"/>
        <v>3.3479990088657063E-3</v>
      </c>
      <c r="W348" s="53">
        <f t="shared" si="572"/>
        <v>36.910797705092087</v>
      </c>
      <c r="X348" s="48">
        <f t="shared" si="573"/>
        <v>208474.04</v>
      </c>
      <c r="Y348" s="33">
        <f t="shared" si="574"/>
        <v>1.9304245396242657E-3</v>
      </c>
      <c r="Z348" s="51">
        <f t="shared" si="575"/>
        <v>21.282416595206012</v>
      </c>
    </row>
    <row r="349" spans="1:26" x14ac:dyDescent="0.2">
      <c r="A349" s="13"/>
      <c r="B349" s="46" t="s">
        <v>558</v>
      </c>
      <c r="C349" s="46" t="s">
        <v>559</v>
      </c>
      <c r="D349" s="47">
        <f t="shared" si="553"/>
        <v>804.01999999999987</v>
      </c>
      <c r="E349" s="47">
        <f t="shared" si="554"/>
        <v>9267085.5399999991</v>
      </c>
      <c r="F349" s="48">
        <f t="shared" si="555"/>
        <v>3660726.82</v>
      </c>
      <c r="G349" s="33">
        <f t="shared" si="556"/>
        <v>0.39502460662513755</v>
      </c>
      <c r="H349" s="53">
        <f t="shared" si="557"/>
        <v>4553.0295515036942</v>
      </c>
      <c r="I349" s="48">
        <f t="shared" si="558"/>
        <v>1613469.1199999999</v>
      </c>
      <c r="J349" s="33">
        <f t="shared" si="559"/>
        <v>0.17410750262698019</v>
      </c>
      <c r="K349" s="53">
        <f t="shared" si="560"/>
        <v>2006.7524688440587</v>
      </c>
      <c r="L349" s="48">
        <f t="shared" si="561"/>
        <v>2098199.06</v>
      </c>
      <c r="M349" s="33">
        <f t="shared" si="562"/>
        <v>0.22641412458571092</v>
      </c>
      <c r="N349" s="53">
        <f t="shared" si="563"/>
        <v>2609.6354070794264</v>
      </c>
      <c r="O349" s="48">
        <f t="shared" si="564"/>
        <v>405913.20999999996</v>
      </c>
      <c r="P349" s="33">
        <f t="shared" si="565"/>
        <v>4.380160388591816E-2</v>
      </c>
      <c r="Q349" s="53">
        <f t="shared" si="566"/>
        <v>504.85461804432731</v>
      </c>
      <c r="R349" s="48">
        <f t="shared" si="567"/>
        <v>1367878.39</v>
      </c>
      <c r="S349" s="33">
        <f t="shared" si="568"/>
        <v>0.14760610378481517</v>
      </c>
      <c r="T349" s="53">
        <f t="shared" si="569"/>
        <v>1701.2989602248701</v>
      </c>
      <c r="U349" s="48">
        <f t="shared" si="570"/>
        <v>36833.840000000004</v>
      </c>
      <c r="V349" s="33">
        <f t="shared" si="571"/>
        <v>3.9746951553443852E-3</v>
      </c>
      <c r="W349" s="53">
        <f t="shared" si="572"/>
        <v>45.812094226511789</v>
      </c>
      <c r="X349" s="48">
        <f t="shared" si="573"/>
        <v>84065.1</v>
      </c>
      <c r="Y349" s="33">
        <f t="shared" si="574"/>
        <v>9.0713633360936918E-3</v>
      </c>
      <c r="Z349" s="51">
        <f t="shared" si="575"/>
        <v>104.55598119449768</v>
      </c>
    </row>
    <row r="350" spans="1:26" x14ac:dyDescent="0.2">
      <c r="A350" s="13"/>
      <c r="B350" s="46" t="s">
        <v>560</v>
      </c>
      <c r="C350" s="46" t="s">
        <v>561</v>
      </c>
      <c r="D350" s="47">
        <f t="shared" si="553"/>
        <v>630.15</v>
      </c>
      <c r="E350" s="47">
        <f t="shared" si="554"/>
        <v>7853768.96</v>
      </c>
      <c r="F350" s="48">
        <f t="shared" si="555"/>
        <v>2794697.3399999994</v>
      </c>
      <c r="G350" s="33">
        <f t="shared" si="556"/>
        <v>0.35584155253785305</v>
      </c>
      <c r="H350" s="53">
        <f t="shared" si="557"/>
        <v>4434.9715781956666</v>
      </c>
      <c r="I350" s="48">
        <f t="shared" si="558"/>
        <v>1475879.9900000005</v>
      </c>
      <c r="J350" s="33">
        <f t="shared" si="559"/>
        <v>0.18791996524430488</v>
      </c>
      <c r="K350" s="53">
        <f t="shared" si="560"/>
        <v>2342.1090057922725</v>
      </c>
      <c r="L350" s="48">
        <f t="shared" si="561"/>
        <v>1711963.7600000005</v>
      </c>
      <c r="M350" s="33">
        <f t="shared" si="562"/>
        <v>0.21797989840536389</v>
      </c>
      <c r="N350" s="53">
        <f t="shared" si="563"/>
        <v>2716.7559469967478</v>
      </c>
      <c r="O350" s="48">
        <f t="shared" si="564"/>
        <v>513897.70999999996</v>
      </c>
      <c r="P350" s="33">
        <f t="shared" si="565"/>
        <v>6.5433260466067997E-2</v>
      </c>
      <c r="Q350" s="53">
        <f t="shared" si="566"/>
        <v>815.51648020312621</v>
      </c>
      <c r="R350" s="48">
        <f t="shared" si="567"/>
        <v>1311344.8700000001</v>
      </c>
      <c r="S350" s="33">
        <f t="shared" si="568"/>
        <v>0.16697013582635364</v>
      </c>
      <c r="T350" s="53">
        <f t="shared" si="569"/>
        <v>2081.0043164325957</v>
      </c>
      <c r="U350" s="48">
        <f t="shared" si="570"/>
        <v>21963.990000000005</v>
      </c>
      <c r="V350" s="33">
        <f t="shared" si="571"/>
        <v>2.7966177910076955E-3</v>
      </c>
      <c r="W350" s="53">
        <f t="shared" si="572"/>
        <v>34.855177338728886</v>
      </c>
      <c r="X350" s="48">
        <f t="shared" si="573"/>
        <v>24021.3</v>
      </c>
      <c r="Y350" s="33">
        <f t="shared" si="574"/>
        <v>3.0585697290489177E-3</v>
      </c>
      <c r="Z350" s="51">
        <f t="shared" si="575"/>
        <v>38.119971435372534</v>
      </c>
    </row>
    <row r="351" spans="1:26" x14ac:dyDescent="0.2">
      <c r="A351" s="13"/>
      <c r="B351" s="46" t="s">
        <v>562</v>
      </c>
      <c r="C351" s="46" t="s">
        <v>563</v>
      </c>
      <c r="D351" s="47">
        <f t="shared" si="553"/>
        <v>2196.4900000000002</v>
      </c>
      <c r="E351" s="47">
        <f t="shared" si="554"/>
        <v>25006298.010000002</v>
      </c>
      <c r="F351" s="48">
        <f t="shared" si="555"/>
        <v>9587781.1400000025</v>
      </c>
      <c r="G351" s="33">
        <f t="shared" si="556"/>
        <v>0.38341465562658877</v>
      </c>
      <c r="H351" s="53">
        <f t="shared" si="557"/>
        <v>4365.0465697544723</v>
      </c>
      <c r="I351" s="48">
        <f t="shared" si="558"/>
        <v>3425354.6899999995</v>
      </c>
      <c r="J351" s="33">
        <f t="shared" si="559"/>
        <v>0.13697967962431715</v>
      </c>
      <c r="K351" s="53">
        <f t="shared" si="560"/>
        <v>1559.4674639993805</v>
      </c>
      <c r="L351" s="48">
        <f t="shared" si="561"/>
        <v>5240984.88</v>
      </c>
      <c r="M351" s="33">
        <f t="shared" si="562"/>
        <v>0.20958659606088567</v>
      </c>
      <c r="N351" s="53">
        <f t="shared" si="563"/>
        <v>2386.0727251205331</v>
      </c>
      <c r="O351" s="48">
        <f t="shared" si="564"/>
        <v>1090863.5100000002</v>
      </c>
      <c r="P351" s="33">
        <f t="shared" si="565"/>
        <v>4.3623550737648759E-2</v>
      </c>
      <c r="Q351" s="53">
        <f t="shared" si="566"/>
        <v>496.63941561309184</v>
      </c>
      <c r="R351" s="48">
        <f t="shared" si="567"/>
        <v>5105738.6499999994</v>
      </c>
      <c r="S351" s="33">
        <f t="shared" si="568"/>
        <v>0.20417810936901648</v>
      </c>
      <c r="T351" s="53">
        <f t="shared" si="569"/>
        <v>2324.4989278348635</v>
      </c>
      <c r="U351" s="48">
        <f t="shared" si="570"/>
        <v>146585.75000000006</v>
      </c>
      <c r="V351" s="33">
        <f t="shared" si="571"/>
        <v>5.8619532543913748E-3</v>
      </c>
      <c r="W351" s="53">
        <f t="shared" si="572"/>
        <v>66.736361194451163</v>
      </c>
      <c r="X351" s="48">
        <f t="shared" si="573"/>
        <v>408989.39</v>
      </c>
      <c r="Y351" s="33">
        <f t="shared" si="574"/>
        <v>1.63554553271518E-2</v>
      </c>
      <c r="Z351" s="51">
        <f t="shared" si="575"/>
        <v>186.20134396241275</v>
      </c>
    </row>
    <row r="352" spans="1:26" x14ac:dyDescent="0.2">
      <c r="A352" s="13"/>
      <c r="B352" s="46" t="s">
        <v>564</v>
      </c>
      <c r="C352" s="46" t="s">
        <v>565</v>
      </c>
      <c r="D352" s="47">
        <f t="shared" si="553"/>
        <v>1197.94</v>
      </c>
      <c r="E352" s="47">
        <f t="shared" si="554"/>
        <v>13668946.710000001</v>
      </c>
      <c r="F352" s="48">
        <f t="shared" si="555"/>
        <v>4992472.8100000005</v>
      </c>
      <c r="G352" s="33">
        <f t="shared" si="556"/>
        <v>0.36524195433051038</v>
      </c>
      <c r="H352" s="53">
        <f t="shared" si="557"/>
        <v>4167.548299580948</v>
      </c>
      <c r="I352" s="48">
        <f t="shared" si="558"/>
        <v>2126155.8899999997</v>
      </c>
      <c r="J352" s="33">
        <f t="shared" si="559"/>
        <v>0.15554643200448906</v>
      </c>
      <c r="K352" s="53">
        <f t="shared" si="560"/>
        <v>1774.8433894852826</v>
      </c>
      <c r="L352" s="48">
        <f t="shared" si="561"/>
        <v>3009159.0000000014</v>
      </c>
      <c r="M352" s="33">
        <f t="shared" si="562"/>
        <v>0.22014563841986046</v>
      </c>
      <c r="N352" s="53">
        <f t="shared" si="563"/>
        <v>2511.9446716863958</v>
      </c>
      <c r="O352" s="48">
        <f t="shared" si="564"/>
        <v>772532.62999999989</v>
      </c>
      <c r="P352" s="33">
        <f t="shared" si="565"/>
        <v>5.6517348877717574E-2</v>
      </c>
      <c r="Q352" s="53">
        <f t="shared" si="566"/>
        <v>644.88424295039806</v>
      </c>
      <c r="R352" s="48">
        <f t="shared" si="567"/>
        <v>2671543.7800000003</v>
      </c>
      <c r="S352" s="33">
        <f t="shared" si="568"/>
        <v>0.19544620640341936</v>
      </c>
      <c r="T352" s="53">
        <f t="shared" si="569"/>
        <v>2230.1148471542815</v>
      </c>
      <c r="U352" s="48">
        <f t="shared" si="570"/>
        <v>66562.87999999999</v>
      </c>
      <c r="V352" s="33">
        <f t="shared" si="571"/>
        <v>4.8696422198576256E-3</v>
      </c>
      <c r="W352" s="53">
        <f t="shared" si="572"/>
        <v>55.564452309798476</v>
      </c>
      <c r="X352" s="48">
        <f t="shared" si="573"/>
        <v>30519.72</v>
      </c>
      <c r="Y352" s="33">
        <f t="shared" si="574"/>
        <v>2.2327777441455837E-3</v>
      </c>
      <c r="Z352" s="51">
        <f t="shared" si="575"/>
        <v>25.476835233818054</v>
      </c>
    </row>
    <row r="353" spans="1:26" s="61" customFormat="1" x14ac:dyDescent="0.2">
      <c r="A353" s="54"/>
      <c r="B353" s="22"/>
      <c r="C353" s="22" t="s">
        <v>35</v>
      </c>
      <c r="D353" s="55">
        <f>SUM(D345:D352)</f>
        <v>42041.22</v>
      </c>
      <c r="E353" s="62">
        <f>SUM(E345:E352)</f>
        <v>458758672.85999995</v>
      </c>
      <c r="F353" s="63">
        <f>SUM(F345:F352)</f>
        <v>192599371.01999998</v>
      </c>
      <c r="G353" s="58">
        <f>F353/E353</f>
        <v>0.41982720417969255</v>
      </c>
      <c r="H353" s="59">
        <f>F353/D353</f>
        <v>4581.2031863014436</v>
      </c>
      <c r="I353" s="63">
        <f>SUM(I345:I352)</f>
        <v>75411109.849999994</v>
      </c>
      <c r="J353" s="58">
        <f>I353/E353</f>
        <v>0.16438078299396711</v>
      </c>
      <c r="K353" s="59">
        <f>I353/D353</f>
        <v>1793.7421856454212</v>
      </c>
      <c r="L353" s="63">
        <f>SUM(L345:L352)</f>
        <v>104016672.98999999</v>
      </c>
      <c r="M353" s="58">
        <f>L353/E353</f>
        <v>0.22673505514683298</v>
      </c>
      <c r="N353" s="59">
        <f>L353/D353</f>
        <v>2474.1592415729133</v>
      </c>
      <c r="O353" s="63">
        <f>SUM(O345:O352)</f>
        <v>29675509.670000002</v>
      </c>
      <c r="P353" s="58">
        <f>O353/E353</f>
        <v>6.4686536572696296E-2</v>
      </c>
      <c r="Q353" s="59">
        <f>O353/D353</f>
        <v>705.86699601010628</v>
      </c>
      <c r="R353" s="63">
        <f>SUM(R345:R352)</f>
        <v>52198736.299999997</v>
      </c>
      <c r="S353" s="58">
        <f>R353/E353</f>
        <v>0.11378256017391863</v>
      </c>
      <c r="T353" s="59">
        <f>R353/D353</f>
        <v>1241.6085047008626</v>
      </c>
      <c r="U353" s="63">
        <f>SUM(U345:U352)</f>
        <v>1285955.4000000001</v>
      </c>
      <c r="V353" s="58">
        <f>U353/E353</f>
        <v>2.8031195399164412E-3</v>
      </c>
      <c r="W353" s="59">
        <f>U353/D353</f>
        <v>30.587965810697217</v>
      </c>
      <c r="X353" s="63">
        <f>SUM(X345:X352)</f>
        <v>3571317.6300000004</v>
      </c>
      <c r="Y353" s="58">
        <f>X353/E353</f>
        <v>7.7847413929760505E-3</v>
      </c>
      <c r="Z353" s="60">
        <f>X353/D353</f>
        <v>84.948001746857017</v>
      </c>
    </row>
    <row r="354" spans="1:26" x14ac:dyDescent="0.2">
      <c r="A354" s="31"/>
      <c r="B354" s="32"/>
      <c r="C354" s="32"/>
      <c r="D354" s="27" t="s">
        <v>17</v>
      </c>
      <c r="E354" s="27" t="s">
        <v>17</v>
      </c>
      <c r="Z354" s="42"/>
    </row>
    <row r="355" spans="1:26" x14ac:dyDescent="0.2">
      <c r="A355" s="54" t="s">
        <v>566</v>
      </c>
      <c r="B355" s="46"/>
      <c r="C355" s="22"/>
      <c r="D355" s="47"/>
      <c r="E355" s="62"/>
      <c r="M355" s="33"/>
      <c r="Y355" s="33"/>
      <c r="Z355" s="42"/>
    </row>
    <row r="356" spans="1:26" x14ac:dyDescent="0.2">
      <c r="A356" s="13"/>
      <c r="B356" s="46" t="s">
        <v>567</v>
      </c>
      <c r="C356" s="46" t="s">
        <v>568</v>
      </c>
      <c r="D356" s="47">
        <f>VLOOKUP($B356,enroll1516,3,FALSE)</f>
        <v>454.50999999999993</v>
      </c>
      <c r="E356" s="47">
        <f>VLOOKUP($B356,enroll1516,4,FALSE)</f>
        <v>5569027.0700000003</v>
      </c>
      <c r="F356" s="48">
        <f>VLOOKUP($B356,object1516,4,FALSE)</f>
        <v>1854911.7100000002</v>
      </c>
      <c r="G356" s="33">
        <f>F356/E356</f>
        <v>0.33307643986726038</v>
      </c>
      <c r="H356" s="53">
        <f>F356/D356</f>
        <v>4081.1240896789959</v>
      </c>
      <c r="I356" s="48">
        <f>VLOOKUP($B356,object1516,5,FALSE)</f>
        <v>835913.30999999994</v>
      </c>
      <c r="J356" s="33">
        <f>I356/E356</f>
        <v>0.15010042140089649</v>
      </c>
      <c r="K356" s="53">
        <f>I356/D356</f>
        <v>1839.1527359134013</v>
      </c>
      <c r="L356" s="48">
        <f>VLOOKUP($B356,object1516,6,FALSE)</f>
        <v>1101690.9100000001</v>
      </c>
      <c r="M356" s="33">
        <f>L356/E356</f>
        <v>0.19782466419219616</v>
      </c>
      <c r="N356" s="53">
        <f>L356/D356</f>
        <v>2423.9090669072193</v>
      </c>
      <c r="O356" s="48">
        <f>VLOOKUP($B356,object1516,7,FALSE)</f>
        <v>545678.09000000008</v>
      </c>
      <c r="P356" s="33">
        <f>O356/E356</f>
        <v>9.7984456376506726E-2</v>
      </c>
      <c r="Q356" s="53">
        <f>O356/D356</f>
        <v>1200.5854436646061</v>
      </c>
      <c r="R356" s="48">
        <f>VLOOKUP($B356,object1516,8,FALSE)</f>
        <v>1195959.5199999998</v>
      </c>
      <c r="S356" s="33">
        <f>R356/E356</f>
        <v>0.21475196743836258</v>
      </c>
      <c r="T356" s="53">
        <f>R356/D356</f>
        <v>2631.3161866625596</v>
      </c>
      <c r="U356" s="48">
        <f>VLOOKUP($B356,object1516,9,FALSE)</f>
        <v>24945.29</v>
      </c>
      <c r="V356" s="33">
        <f>U356/E356</f>
        <v>4.4792904912203989E-3</v>
      </c>
      <c r="W356" s="53">
        <f>U356/D356</f>
        <v>54.88391894567777</v>
      </c>
      <c r="X356" s="48">
        <f>VLOOKUP($B356,object1516,10,FALSE)</f>
        <v>9928.24</v>
      </c>
      <c r="Y356" s="33">
        <f t="shared" ref="Y356" si="576">X356/E356</f>
        <v>1.7827602335572772E-3</v>
      </c>
      <c r="Z356" s="51">
        <f t="shared" ref="Z356" si="577">X356/D356</f>
        <v>21.843831818881874</v>
      </c>
    </row>
    <row r="357" spans="1:26" s="61" customFormat="1" x14ac:dyDescent="0.2">
      <c r="A357" s="54"/>
      <c r="B357" s="22"/>
      <c r="C357" s="22" t="s">
        <v>35</v>
      </c>
      <c r="D357" s="55">
        <f>SUM(D356)</f>
        <v>454.50999999999993</v>
      </c>
      <c r="E357" s="56">
        <f>E356</f>
        <v>5569027.0700000003</v>
      </c>
      <c r="F357" s="63">
        <f>F356</f>
        <v>1854911.7100000002</v>
      </c>
      <c r="G357" s="58">
        <f>F357/E357</f>
        <v>0.33307643986726038</v>
      </c>
      <c r="H357" s="59">
        <f>F357/D357</f>
        <v>4081.1240896789959</v>
      </c>
      <c r="I357" s="63">
        <f>I356</f>
        <v>835913.30999999994</v>
      </c>
      <c r="J357" s="58">
        <f>I357/E357</f>
        <v>0.15010042140089649</v>
      </c>
      <c r="K357" s="59">
        <f>I357/D357</f>
        <v>1839.1527359134013</v>
      </c>
      <c r="L357" s="63">
        <f>L356</f>
        <v>1101690.9100000001</v>
      </c>
      <c r="M357" s="58">
        <f>L357/E357</f>
        <v>0.19782466419219616</v>
      </c>
      <c r="N357" s="59">
        <f>L357/D357</f>
        <v>2423.9090669072193</v>
      </c>
      <c r="O357" s="63">
        <f>O356</f>
        <v>545678.09000000008</v>
      </c>
      <c r="P357" s="58">
        <f>O357/E357</f>
        <v>9.7984456376506726E-2</v>
      </c>
      <c r="Q357" s="59">
        <f>O357/D357</f>
        <v>1200.5854436646061</v>
      </c>
      <c r="R357" s="63">
        <f>R356</f>
        <v>1195959.5199999998</v>
      </c>
      <c r="S357" s="58">
        <f>R357/E357</f>
        <v>0.21475196743836258</v>
      </c>
      <c r="T357" s="59">
        <f>R357/D357</f>
        <v>2631.3161866625596</v>
      </c>
      <c r="U357" s="63">
        <f>U356</f>
        <v>24945.29</v>
      </c>
      <c r="V357" s="58">
        <f>U357/E357</f>
        <v>4.4792904912203989E-3</v>
      </c>
      <c r="W357" s="59">
        <f>U357/D357</f>
        <v>54.88391894567777</v>
      </c>
      <c r="X357" s="59">
        <f>X356</f>
        <v>9928.24</v>
      </c>
      <c r="Y357" s="58">
        <f>X357/E357</f>
        <v>1.7827602335572772E-3</v>
      </c>
      <c r="Z357" s="60">
        <f>X357/D357</f>
        <v>21.843831818881874</v>
      </c>
    </row>
    <row r="358" spans="1:26" x14ac:dyDescent="0.2">
      <c r="A358" s="31"/>
      <c r="B358" s="32"/>
      <c r="C358" s="32"/>
      <c r="D358" s="27" t="s">
        <v>17</v>
      </c>
      <c r="E358" s="27" t="s">
        <v>17</v>
      </c>
      <c r="Z358" s="42"/>
    </row>
    <row r="359" spans="1:26" x14ac:dyDescent="0.2">
      <c r="A359" s="54" t="s">
        <v>569</v>
      </c>
      <c r="B359" s="46"/>
      <c r="C359" s="22"/>
      <c r="D359" s="47"/>
      <c r="E359" s="62"/>
      <c r="M359" s="33"/>
      <c r="Y359" s="33"/>
      <c r="Z359" s="42"/>
    </row>
    <row r="360" spans="1:26" x14ac:dyDescent="0.2">
      <c r="A360" s="13"/>
      <c r="B360" s="46" t="s">
        <v>570</v>
      </c>
      <c r="C360" s="46" t="s">
        <v>571</v>
      </c>
      <c r="D360" s="47">
        <f t="shared" ref="D360:D366" si="578">VLOOKUP($B360,enroll1516,3,FALSE)</f>
        <v>28</v>
      </c>
      <c r="E360" s="47">
        <f t="shared" ref="E360:E366" si="579">VLOOKUP($B360,enroll1516,4,FALSE)</f>
        <v>707653.42</v>
      </c>
      <c r="F360" s="48">
        <f t="shared" ref="F360:F366" si="580">VLOOKUP($B360,object1516,4,FALSE)</f>
        <v>151052.81</v>
      </c>
      <c r="G360" s="33">
        <f t="shared" ref="G360:G366" si="581">F360/E360</f>
        <v>0.21345591744614192</v>
      </c>
      <c r="H360" s="53">
        <f t="shared" ref="H360:H366" si="582">F360/D360</f>
        <v>5394.7432142857142</v>
      </c>
      <c r="I360" s="48">
        <f t="shared" ref="I360:I366" si="583">VLOOKUP($B360,object1516,5,FALSE)</f>
        <v>170099.41999999998</v>
      </c>
      <c r="J360" s="33">
        <f t="shared" ref="J360:J366" si="584">I360/E360</f>
        <v>0.24037108447804856</v>
      </c>
      <c r="K360" s="53">
        <f t="shared" ref="K360:K366" si="585">I360/D360</f>
        <v>6074.9792857142847</v>
      </c>
      <c r="L360" s="48">
        <f t="shared" ref="L360:L366" si="586">VLOOKUP($B360,object1516,6,FALSE)</f>
        <v>142647.58000000002</v>
      </c>
      <c r="M360" s="33">
        <f t="shared" ref="M360:M366" si="587">L360/E360</f>
        <v>0.20157830933679372</v>
      </c>
      <c r="N360" s="53">
        <f t="shared" ref="N360:N366" si="588">L360/D360</f>
        <v>5094.556428571429</v>
      </c>
      <c r="O360" s="48">
        <f t="shared" ref="O360:O366" si="589">VLOOKUP($B360,object1516,7,FALSE)</f>
        <v>70585.12999999999</v>
      </c>
      <c r="P360" s="33">
        <f t="shared" ref="P360:P366" si="590">O360/E360</f>
        <v>9.9745338615052526E-2</v>
      </c>
      <c r="Q360" s="53">
        <f t="shared" ref="Q360:Q366" si="591">O360/D360</f>
        <v>2520.8974999999996</v>
      </c>
      <c r="R360" s="48">
        <f t="shared" ref="R360:R366" si="592">VLOOKUP($B360,object1516,8,FALSE)</f>
        <v>170566.21</v>
      </c>
      <c r="S360" s="33">
        <f t="shared" ref="S360:S366" si="593">R360/E360</f>
        <v>0.24103071528997908</v>
      </c>
      <c r="T360" s="53">
        <f t="shared" ref="T360:T366" si="594">R360/D360</f>
        <v>6091.6503571428566</v>
      </c>
      <c r="U360" s="48">
        <f t="shared" ref="U360:U366" si="595">VLOOKUP($B360,object1516,9,FALSE)</f>
        <v>2702.27</v>
      </c>
      <c r="V360" s="33">
        <f t="shared" ref="V360:V366" si="596">U360/E360</f>
        <v>3.818634833984127E-3</v>
      </c>
      <c r="W360" s="53">
        <f t="shared" ref="W360:W366" si="597">U360/D360</f>
        <v>96.50964285714285</v>
      </c>
      <c r="X360" s="48">
        <f t="shared" ref="X360:X366" si="598">VLOOKUP($B360,object1516,10,FALSE)</f>
        <v>0</v>
      </c>
      <c r="Y360" s="33"/>
      <c r="Z360" s="51"/>
    </row>
    <row r="361" spans="1:26" x14ac:dyDescent="0.2">
      <c r="A361" s="13"/>
      <c r="B361" s="46" t="s">
        <v>572</v>
      </c>
      <c r="C361" s="46" t="s">
        <v>573</v>
      </c>
      <c r="D361" s="47">
        <f t="shared" si="578"/>
        <v>5956.94</v>
      </c>
      <c r="E361" s="47">
        <f t="shared" si="579"/>
        <v>70291960.180000007</v>
      </c>
      <c r="F361" s="48">
        <f t="shared" si="580"/>
        <v>27766327.140000001</v>
      </c>
      <c r="G361" s="33">
        <f t="shared" si="581"/>
        <v>0.39501426719211458</v>
      </c>
      <c r="H361" s="53">
        <f t="shared" si="582"/>
        <v>4661.1728739923519</v>
      </c>
      <c r="I361" s="48">
        <f t="shared" si="583"/>
        <v>12493169.589999994</v>
      </c>
      <c r="J361" s="33">
        <f t="shared" si="584"/>
        <v>0.17773255373741367</v>
      </c>
      <c r="K361" s="53">
        <f t="shared" si="585"/>
        <v>2097.2461683347483</v>
      </c>
      <c r="L361" s="48">
        <f t="shared" si="586"/>
        <v>16856933.490000006</v>
      </c>
      <c r="M361" s="33">
        <f t="shared" si="587"/>
        <v>0.23981310873723885</v>
      </c>
      <c r="N361" s="53">
        <f t="shared" si="588"/>
        <v>2829.7974278740439</v>
      </c>
      <c r="O361" s="48">
        <f t="shared" si="589"/>
        <v>4792501.2799999993</v>
      </c>
      <c r="P361" s="33">
        <f t="shared" si="590"/>
        <v>6.8179935055554156E-2</v>
      </c>
      <c r="Q361" s="53">
        <f t="shared" si="591"/>
        <v>804.52401400719157</v>
      </c>
      <c r="R361" s="48">
        <f t="shared" si="592"/>
        <v>6808298.2700000005</v>
      </c>
      <c r="S361" s="33">
        <f t="shared" si="593"/>
        <v>9.6857425124660959E-2</v>
      </c>
      <c r="T361" s="53">
        <f t="shared" si="594"/>
        <v>1142.9187250501097</v>
      </c>
      <c r="U361" s="48">
        <f t="shared" si="595"/>
        <v>476361.36000000004</v>
      </c>
      <c r="V361" s="33">
        <f t="shared" si="596"/>
        <v>6.7768967998638619E-3</v>
      </c>
      <c r="W361" s="53">
        <f t="shared" si="597"/>
        <v>79.967459803187552</v>
      </c>
      <c r="X361" s="48">
        <f t="shared" si="598"/>
        <v>1098369.05</v>
      </c>
      <c r="Y361" s="33">
        <f t="shared" ref="Y361:Y366" si="599">X361/E361</f>
        <v>1.5625813353153811E-2</v>
      </c>
      <c r="Z361" s="51">
        <f t="shared" ref="Z361:Z366" si="600">X361/D361</f>
        <v>184.38477641205051</v>
      </c>
    </row>
    <row r="362" spans="1:26" x14ac:dyDescent="0.2">
      <c r="A362" s="13"/>
      <c r="B362" s="46" t="s">
        <v>574</v>
      </c>
      <c r="C362" s="46" t="s">
        <v>575</v>
      </c>
      <c r="D362" s="47">
        <f t="shared" si="578"/>
        <v>1219.03</v>
      </c>
      <c r="E362" s="47">
        <f t="shared" si="579"/>
        <v>13801962.09</v>
      </c>
      <c r="F362" s="48">
        <f t="shared" si="580"/>
        <v>5489611.959999999</v>
      </c>
      <c r="G362" s="33">
        <f t="shared" si="581"/>
        <v>0.39774141706833216</v>
      </c>
      <c r="H362" s="53">
        <f t="shared" si="582"/>
        <v>4503.2623971518333</v>
      </c>
      <c r="I362" s="48">
        <f t="shared" si="583"/>
        <v>1943245.58</v>
      </c>
      <c r="J362" s="33">
        <f t="shared" si="584"/>
        <v>0.14079487882436287</v>
      </c>
      <c r="K362" s="53">
        <f t="shared" si="585"/>
        <v>1594.0916794500547</v>
      </c>
      <c r="L362" s="48">
        <f t="shared" si="586"/>
        <v>3045611.8799999985</v>
      </c>
      <c r="M362" s="33">
        <f t="shared" si="587"/>
        <v>0.22066513877810531</v>
      </c>
      <c r="N362" s="53">
        <f t="shared" si="588"/>
        <v>2498.3896048497563</v>
      </c>
      <c r="O362" s="48">
        <f t="shared" si="589"/>
        <v>1417559.1600000001</v>
      </c>
      <c r="P362" s="33">
        <f t="shared" si="590"/>
        <v>0.10270707532424472</v>
      </c>
      <c r="Q362" s="53">
        <f t="shared" si="591"/>
        <v>1162.8583053739451</v>
      </c>
      <c r="R362" s="48">
        <f t="shared" si="592"/>
        <v>1776149.09</v>
      </c>
      <c r="S362" s="33">
        <f t="shared" si="593"/>
        <v>0.12868815885872356</v>
      </c>
      <c r="T362" s="53">
        <f t="shared" si="594"/>
        <v>1457.018358859093</v>
      </c>
      <c r="U362" s="48">
        <f t="shared" si="595"/>
        <v>129784.42000000001</v>
      </c>
      <c r="V362" s="33">
        <f t="shared" si="596"/>
        <v>9.4033311462312537E-3</v>
      </c>
      <c r="W362" s="53">
        <f t="shared" si="597"/>
        <v>106.46532078783953</v>
      </c>
      <c r="X362" s="48">
        <f t="shared" si="598"/>
        <v>0</v>
      </c>
      <c r="Y362" s="33"/>
      <c r="Z362" s="51"/>
    </row>
    <row r="363" spans="1:26" x14ac:dyDescent="0.2">
      <c r="A363" s="13"/>
      <c r="B363" s="46" t="s">
        <v>576</v>
      </c>
      <c r="C363" s="46" t="s">
        <v>577</v>
      </c>
      <c r="D363" s="47">
        <f t="shared" si="578"/>
        <v>227.75</v>
      </c>
      <c r="E363" s="47">
        <f t="shared" si="579"/>
        <v>3534270.01</v>
      </c>
      <c r="F363" s="48">
        <f t="shared" si="580"/>
        <v>1484980.44</v>
      </c>
      <c r="G363" s="33">
        <f t="shared" si="581"/>
        <v>0.42016609817539097</v>
      </c>
      <c r="H363" s="53">
        <f t="shared" si="582"/>
        <v>6520.2214709110867</v>
      </c>
      <c r="I363" s="48">
        <f t="shared" si="583"/>
        <v>559706.81000000006</v>
      </c>
      <c r="J363" s="33">
        <f t="shared" si="584"/>
        <v>0.15836560546204564</v>
      </c>
      <c r="K363" s="53">
        <f t="shared" si="585"/>
        <v>2457.549110867179</v>
      </c>
      <c r="L363" s="48">
        <f t="shared" si="586"/>
        <v>725828.6</v>
      </c>
      <c r="M363" s="33">
        <f t="shared" si="587"/>
        <v>0.20536874600591143</v>
      </c>
      <c r="N363" s="53">
        <f t="shared" si="588"/>
        <v>3186.9532381997806</v>
      </c>
      <c r="O363" s="48">
        <f t="shared" si="589"/>
        <v>192940.13</v>
      </c>
      <c r="P363" s="33">
        <f t="shared" si="590"/>
        <v>5.459122519051679E-2</v>
      </c>
      <c r="Q363" s="53">
        <f t="shared" si="591"/>
        <v>847.15754116355652</v>
      </c>
      <c r="R363" s="48">
        <f t="shared" si="592"/>
        <v>530487.09999999986</v>
      </c>
      <c r="S363" s="33">
        <f t="shared" si="593"/>
        <v>0.15009806791756691</v>
      </c>
      <c r="T363" s="53">
        <f t="shared" si="594"/>
        <v>2329.2518111964869</v>
      </c>
      <c r="U363" s="48">
        <f t="shared" si="595"/>
        <v>20288.48</v>
      </c>
      <c r="V363" s="33">
        <f t="shared" si="596"/>
        <v>5.7405008509805395E-3</v>
      </c>
      <c r="W363" s="53">
        <f t="shared" si="597"/>
        <v>89.082239297475297</v>
      </c>
      <c r="X363" s="48">
        <f t="shared" si="598"/>
        <v>20038.45</v>
      </c>
      <c r="Y363" s="33">
        <f t="shared" si="599"/>
        <v>5.6697563975877446E-3</v>
      </c>
      <c r="Z363" s="51">
        <f t="shared" si="600"/>
        <v>87.984412733260157</v>
      </c>
    </row>
    <row r="364" spans="1:26" x14ac:dyDescent="0.2">
      <c r="A364" s="13"/>
      <c r="B364" s="46" t="s">
        <v>578</v>
      </c>
      <c r="C364" s="46" t="s">
        <v>542</v>
      </c>
      <c r="D364" s="47">
        <f t="shared" si="578"/>
        <v>812.46</v>
      </c>
      <c r="E364" s="47">
        <f t="shared" si="579"/>
        <v>9792195.6899999995</v>
      </c>
      <c r="F364" s="48">
        <f t="shared" si="580"/>
        <v>3715637.4899999998</v>
      </c>
      <c r="G364" s="33">
        <f t="shared" si="581"/>
        <v>0.37944885985014459</v>
      </c>
      <c r="H364" s="53">
        <f t="shared" si="582"/>
        <v>4573.3174433202857</v>
      </c>
      <c r="I364" s="48">
        <f t="shared" si="583"/>
        <v>1571288.07</v>
      </c>
      <c r="J364" s="33">
        <f t="shared" si="584"/>
        <v>0.16046330360867209</v>
      </c>
      <c r="K364" s="53">
        <f t="shared" si="585"/>
        <v>1933.9882209585703</v>
      </c>
      <c r="L364" s="48">
        <f t="shared" si="586"/>
        <v>2249276.5400000005</v>
      </c>
      <c r="M364" s="33">
        <f t="shared" si="587"/>
        <v>0.22970093850320109</v>
      </c>
      <c r="N364" s="53">
        <f t="shared" si="588"/>
        <v>2768.4766511582116</v>
      </c>
      <c r="O364" s="48">
        <f t="shared" si="589"/>
        <v>615588.52999999991</v>
      </c>
      <c r="P364" s="33">
        <f t="shared" si="590"/>
        <v>6.2865219353066257E-2</v>
      </c>
      <c r="Q364" s="53">
        <f t="shared" si="591"/>
        <v>757.68472294020614</v>
      </c>
      <c r="R364" s="48">
        <f t="shared" si="592"/>
        <v>1329405.8899999997</v>
      </c>
      <c r="S364" s="33">
        <f t="shared" si="593"/>
        <v>0.13576177724446598</v>
      </c>
      <c r="T364" s="53">
        <f t="shared" si="594"/>
        <v>1636.2724195652704</v>
      </c>
      <c r="U364" s="48">
        <f t="shared" si="595"/>
        <v>32172.73</v>
      </c>
      <c r="V364" s="33">
        <f t="shared" si="596"/>
        <v>3.2855481057078428E-3</v>
      </c>
      <c r="W364" s="53">
        <f t="shared" si="597"/>
        <v>39.599155650739725</v>
      </c>
      <c r="X364" s="48">
        <f t="shared" si="598"/>
        <v>278826.44</v>
      </c>
      <c r="Y364" s="33">
        <f t="shared" si="599"/>
        <v>2.8474353334742231E-2</v>
      </c>
      <c r="Z364" s="51">
        <f t="shared" si="600"/>
        <v>343.18789848115597</v>
      </c>
    </row>
    <row r="365" spans="1:26" x14ac:dyDescent="0.2">
      <c r="A365" s="13"/>
      <c r="B365" s="46" t="s">
        <v>579</v>
      </c>
      <c r="C365" s="46" t="s">
        <v>580</v>
      </c>
      <c r="D365" s="47">
        <f t="shared" si="578"/>
        <v>278.73</v>
      </c>
      <c r="E365" s="47">
        <f t="shared" si="579"/>
        <v>4085326.4</v>
      </c>
      <c r="F365" s="48">
        <f t="shared" si="580"/>
        <v>1490377.1400000004</v>
      </c>
      <c r="G365" s="33">
        <f t="shared" si="581"/>
        <v>0.36481225588241872</v>
      </c>
      <c r="H365" s="53">
        <f t="shared" si="582"/>
        <v>5347.028091701648</v>
      </c>
      <c r="I365" s="48">
        <f t="shared" si="583"/>
        <v>710739.49</v>
      </c>
      <c r="J365" s="33">
        <f t="shared" si="584"/>
        <v>0.17397373438753877</v>
      </c>
      <c r="K365" s="53">
        <f t="shared" si="585"/>
        <v>2549.9210346930718</v>
      </c>
      <c r="L365" s="48">
        <f t="shared" si="586"/>
        <v>833151.7799999998</v>
      </c>
      <c r="M365" s="33">
        <f t="shared" si="587"/>
        <v>0.20393762907169422</v>
      </c>
      <c r="N365" s="53">
        <f t="shared" si="588"/>
        <v>2989.0997739748136</v>
      </c>
      <c r="O365" s="48">
        <f t="shared" si="589"/>
        <v>332358.14999999991</v>
      </c>
      <c r="P365" s="33">
        <f t="shared" si="590"/>
        <v>8.1354123871228479E-2</v>
      </c>
      <c r="Q365" s="53">
        <f t="shared" si="591"/>
        <v>1192.4017866752768</v>
      </c>
      <c r="R365" s="48">
        <f t="shared" si="592"/>
        <v>595015.28999999992</v>
      </c>
      <c r="S365" s="33">
        <f t="shared" si="593"/>
        <v>0.1456469402297941</v>
      </c>
      <c r="T365" s="53">
        <f t="shared" si="594"/>
        <v>2134.7371649983852</v>
      </c>
      <c r="U365" s="48">
        <f t="shared" si="595"/>
        <v>12771.16</v>
      </c>
      <c r="V365" s="33">
        <f t="shared" si="596"/>
        <v>3.1261051748521246E-3</v>
      </c>
      <c r="W365" s="53">
        <f t="shared" si="597"/>
        <v>45.819108097441962</v>
      </c>
      <c r="X365" s="48">
        <f t="shared" si="598"/>
        <v>110913.39000000001</v>
      </c>
      <c r="Y365" s="33">
        <f t="shared" si="599"/>
        <v>2.7149211382473629E-2</v>
      </c>
      <c r="Z365" s="51">
        <f t="shared" si="600"/>
        <v>397.92412011624157</v>
      </c>
    </row>
    <row r="366" spans="1:26" x14ac:dyDescent="0.2">
      <c r="A366" s="13"/>
      <c r="B366" s="46" t="s">
        <v>581</v>
      </c>
      <c r="C366" s="46" t="s">
        <v>582</v>
      </c>
      <c r="D366" s="47">
        <f t="shared" si="578"/>
        <v>350.13000000000005</v>
      </c>
      <c r="E366" s="47">
        <f t="shared" si="579"/>
        <v>4440646.3600000003</v>
      </c>
      <c r="F366" s="48">
        <f t="shared" si="580"/>
        <v>1407966.27</v>
      </c>
      <c r="G366" s="33">
        <f t="shared" si="581"/>
        <v>0.31706336327128737</v>
      </c>
      <c r="H366" s="53">
        <f t="shared" si="582"/>
        <v>4021.2671579127746</v>
      </c>
      <c r="I366" s="48">
        <f t="shared" si="583"/>
        <v>642506.75</v>
      </c>
      <c r="J366" s="33">
        <f t="shared" si="584"/>
        <v>0.14468766434262961</v>
      </c>
      <c r="K366" s="53">
        <f t="shared" si="585"/>
        <v>1835.0519806928853</v>
      </c>
      <c r="L366" s="48">
        <f t="shared" si="586"/>
        <v>859810.85999999987</v>
      </c>
      <c r="M366" s="33">
        <f t="shared" si="587"/>
        <v>0.19362290763455431</v>
      </c>
      <c r="N366" s="53">
        <f t="shared" si="588"/>
        <v>2455.690343586667</v>
      </c>
      <c r="O366" s="48">
        <f t="shared" si="589"/>
        <v>444023.91000000003</v>
      </c>
      <c r="P366" s="33">
        <f t="shared" si="590"/>
        <v>9.9990828812587543E-2</v>
      </c>
      <c r="Q366" s="53">
        <f t="shared" si="591"/>
        <v>1268.1687087653156</v>
      </c>
      <c r="R366" s="48">
        <f t="shared" si="592"/>
        <v>1056790.8700000001</v>
      </c>
      <c r="S366" s="33">
        <f t="shared" si="593"/>
        <v>0.23798131720626364</v>
      </c>
      <c r="T366" s="53">
        <f t="shared" si="594"/>
        <v>3018.2814097620881</v>
      </c>
      <c r="U366" s="48">
        <f t="shared" si="595"/>
        <v>10660.560000000001</v>
      </c>
      <c r="V366" s="33">
        <f t="shared" si="596"/>
        <v>2.4006775446086186E-3</v>
      </c>
      <c r="W366" s="53">
        <f t="shared" si="597"/>
        <v>30.447433810299032</v>
      </c>
      <c r="X366" s="48">
        <f t="shared" si="598"/>
        <v>18887.14</v>
      </c>
      <c r="Y366" s="33">
        <f t="shared" si="599"/>
        <v>4.2532411880688466E-3</v>
      </c>
      <c r="Z366" s="51">
        <f t="shared" si="600"/>
        <v>53.943221089309674</v>
      </c>
    </row>
    <row r="367" spans="1:26" s="61" customFormat="1" x14ac:dyDescent="0.2">
      <c r="A367" s="54"/>
      <c r="B367" s="22"/>
      <c r="C367" s="22" t="s">
        <v>35</v>
      </c>
      <c r="D367" s="55">
        <f>SUM(D360:D366)</f>
        <v>8873.0399999999991</v>
      </c>
      <c r="E367" s="56">
        <f>SUM(E360:E366)</f>
        <v>106654014.15000002</v>
      </c>
      <c r="F367" s="63">
        <f>SUM(F360:F366)</f>
        <v>41505953.25</v>
      </c>
      <c r="G367" s="58">
        <f>F367/E367</f>
        <v>0.38916447337486354</v>
      </c>
      <c r="H367" s="59">
        <f>F367/D367</f>
        <v>4677.7601870384897</v>
      </c>
      <c r="I367" s="63">
        <f>SUM(I360:I366)</f>
        <v>18090755.709999993</v>
      </c>
      <c r="J367" s="58">
        <f>I367/E367</f>
        <v>0.16962095476834887</v>
      </c>
      <c r="K367" s="59">
        <f>I367/D367</f>
        <v>2038.8452785065767</v>
      </c>
      <c r="L367" s="63">
        <f>SUM(L360:L366)</f>
        <v>24713260.730000004</v>
      </c>
      <c r="M367" s="58">
        <f>L367/E367</f>
        <v>0.23171430467907991</v>
      </c>
      <c r="N367" s="59">
        <f>L367/D367</f>
        <v>2785.2078577353427</v>
      </c>
      <c r="O367" s="63">
        <f>SUM(O360:O366)</f>
        <v>7865556.2899999991</v>
      </c>
      <c r="P367" s="58">
        <f>O367/E367</f>
        <v>7.3748338050715526E-2</v>
      </c>
      <c r="Q367" s="59">
        <f>O367/D367</f>
        <v>886.4556330186723</v>
      </c>
      <c r="R367" s="63">
        <f>SUM(R360:R366)</f>
        <v>12266712.719999999</v>
      </c>
      <c r="S367" s="58">
        <f>R367/E367</f>
        <v>0.11501407441400081</v>
      </c>
      <c r="T367" s="59">
        <f>R367/D367</f>
        <v>1382.4701252332909</v>
      </c>
      <c r="U367" s="63">
        <f>SUM(U360:U366)</f>
        <v>684740.9800000001</v>
      </c>
      <c r="V367" s="58">
        <f>U367/E367</f>
        <v>6.4202082355472225E-3</v>
      </c>
      <c r="W367" s="59">
        <f>U367/D367</f>
        <v>77.170956064663315</v>
      </c>
      <c r="X367" s="63">
        <f>SUM(X360:X366)</f>
        <v>1527034.47</v>
      </c>
      <c r="Y367" s="58">
        <f>X367/E367</f>
        <v>1.4317646477443904E-2</v>
      </c>
      <c r="Z367" s="60">
        <f>X367/D367</f>
        <v>172.09822901733793</v>
      </c>
    </row>
    <row r="368" spans="1:26" x14ac:dyDescent="0.2">
      <c r="A368" s="54" t="s">
        <v>583</v>
      </c>
      <c r="B368" s="46"/>
      <c r="C368" s="22"/>
      <c r="D368" s="47"/>
      <c r="E368" s="62"/>
      <c r="M368" s="33"/>
      <c r="Y368" s="33"/>
      <c r="Z368" s="42"/>
    </row>
    <row r="369" spans="1:27" x14ac:dyDescent="0.2">
      <c r="A369" s="13"/>
      <c r="B369" s="64" t="s">
        <v>584</v>
      </c>
      <c r="C369" s="46" t="s">
        <v>585</v>
      </c>
      <c r="D369" s="47">
        <f t="shared" ref="D369:D376" si="601">VLOOKUP($B369,enroll1516,3,FALSE)</f>
        <v>11062.08</v>
      </c>
      <c r="E369" s="47">
        <f t="shared" ref="E369:E376" si="602">VLOOKUP($B369,enroll1516,4,FALSE)</f>
        <v>130639546.45</v>
      </c>
      <c r="F369" s="48">
        <f t="shared" ref="F369:F376" si="603">VLOOKUP($B369,object1516,4,FALSE)</f>
        <v>60458523.410000011</v>
      </c>
      <c r="G369" s="33">
        <f t="shared" ref="G369:G374" si="604">F369/E369</f>
        <v>0.46278883426114353</v>
      </c>
      <c r="H369" s="53">
        <f t="shared" ref="H369:H374" si="605">F369/D369</f>
        <v>5465.3847567546081</v>
      </c>
      <c r="I369" s="48">
        <f t="shared" ref="I369:I376" si="606">VLOOKUP($B369,object1516,5,FALSE)</f>
        <v>21750960.089999992</v>
      </c>
      <c r="J369" s="33">
        <f t="shared" ref="J369:J374" si="607">I369/E369</f>
        <v>0.16649598594805892</v>
      </c>
      <c r="K369" s="53">
        <f t="shared" ref="K369:K374" si="608">I369/D369</f>
        <v>1966.2631340579703</v>
      </c>
      <c r="L369" s="48">
        <f t="shared" ref="L369:L376" si="609">VLOOKUP($B369,object1516,6,FALSE)</f>
        <v>30047130.489999995</v>
      </c>
      <c r="M369" s="33">
        <f t="shared" ref="M369:M374" si="610">L369/E369</f>
        <v>0.23000026643157406</v>
      </c>
      <c r="N369" s="53">
        <f t="shared" ref="N369:N374" si="611">L369/D369</f>
        <v>2716.2279146417304</v>
      </c>
      <c r="O369" s="48">
        <f t="shared" ref="O369:O376" si="612">VLOOKUP($B369,object1516,7,FALSE)</f>
        <v>5597507.4800000004</v>
      </c>
      <c r="P369" s="33">
        <f t="shared" ref="P369:P374" si="613">O369/E369</f>
        <v>4.2846960450389715E-2</v>
      </c>
      <c r="Q369" s="53">
        <f t="shared" ref="Q369:Q374" si="614">O369/D369</f>
        <v>506.00858789667046</v>
      </c>
      <c r="R369" s="48">
        <f t="shared" ref="R369:R376" si="615">VLOOKUP($B369,object1516,8,FALSE)</f>
        <v>12078259.510000004</v>
      </c>
      <c r="S369" s="33">
        <f t="shared" ref="S369:S374" si="616">R369/E369</f>
        <v>9.2454848766814618E-2</v>
      </c>
      <c r="T369" s="53">
        <f t="shared" ref="T369:T374" si="617">R369/D369</f>
        <v>1091.8615224261625</v>
      </c>
      <c r="U369" s="48">
        <f t="shared" ref="U369:U376" si="618">VLOOKUP($B369,object1516,9,FALSE)</f>
        <v>375312.1700000001</v>
      </c>
      <c r="V369" s="33">
        <f t="shared" ref="V369:V374" si="619">U369/E369</f>
        <v>2.872883289928171E-3</v>
      </c>
      <c r="W369" s="53">
        <f t="shared" ref="W369:W374" si="620">U369/D369</f>
        <v>33.927811948566642</v>
      </c>
      <c r="X369" s="48">
        <f t="shared" ref="X369:X376" si="621">VLOOKUP($B369,object1516,10,FALSE)</f>
        <v>331853.3</v>
      </c>
      <c r="Y369" s="33">
        <f t="shared" ref="Y369:Y374" si="622">X369/E369</f>
        <v>2.5402208520909938E-3</v>
      </c>
      <c r="Z369" s="51">
        <f t="shared" ref="Z369:Z374" si="623">X369/D369</f>
        <v>29.999177369897886</v>
      </c>
    </row>
    <row r="370" spans="1:27" x14ac:dyDescent="0.2">
      <c r="A370" s="13"/>
      <c r="B370" s="46" t="s">
        <v>586</v>
      </c>
      <c r="C370" s="46" t="s">
        <v>587</v>
      </c>
      <c r="D370" s="47">
        <f t="shared" si="601"/>
        <v>4763.2099999999991</v>
      </c>
      <c r="E370" s="47">
        <f t="shared" si="602"/>
        <v>55421946.719999999</v>
      </c>
      <c r="F370" s="48">
        <f t="shared" si="603"/>
        <v>24725135.820000004</v>
      </c>
      <c r="G370" s="33">
        <f t="shared" si="604"/>
        <v>0.44612535797262959</v>
      </c>
      <c r="H370" s="53">
        <f t="shared" si="605"/>
        <v>5190.8557086502606</v>
      </c>
      <c r="I370" s="48">
        <f t="shared" si="606"/>
        <v>9457310.410000002</v>
      </c>
      <c r="J370" s="33">
        <f t="shared" si="607"/>
        <v>0.17064197433878955</v>
      </c>
      <c r="K370" s="53">
        <f t="shared" si="608"/>
        <v>1985.4909630270351</v>
      </c>
      <c r="L370" s="48">
        <f t="shared" si="609"/>
        <v>12578905.129999997</v>
      </c>
      <c r="M370" s="33">
        <f t="shared" si="610"/>
        <v>0.2269661366019948</v>
      </c>
      <c r="N370" s="53">
        <f t="shared" si="611"/>
        <v>2640.8462213507278</v>
      </c>
      <c r="O370" s="48">
        <f t="shared" si="612"/>
        <v>2541855.0900000003</v>
      </c>
      <c r="P370" s="33">
        <f t="shared" si="613"/>
        <v>4.5863691920491965E-2</v>
      </c>
      <c r="Q370" s="53">
        <f t="shared" si="614"/>
        <v>533.64329727221786</v>
      </c>
      <c r="R370" s="48">
        <f t="shared" si="615"/>
        <v>5895420.7300000004</v>
      </c>
      <c r="S370" s="33">
        <f t="shared" si="616"/>
        <v>0.1063733968022551</v>
      </c>
      <c r="T370" s="53">
        <f t="shared" si="617"/>
        <v>1237.6990999766967</v>
      </c>
      <c r="U370" s="48">
        <f t="shared" si="618"/>
        <v>120075.83999999998</v>
      </c>
      <c r="V370" s="33">
        <f t="shared" si="619"/>
        <v>2.1665756456849335E-3</v>
      </c>
      <c r="W370" s="53">
        <f t="shared" si="620"/>
        <v>25.209016608547596</v>
      </c>
      <c r="X370" s="48">
        <f t="shared" si="621"/>
        <v>103243.7</v>
      </c>
      <c r="Y370" s="33">
        <f t="shared" si="622"/>
        <v>1.86286671815414E-3</v>
      </c>
      <c r="Z370" s="51">
        <f t="shared" si="623"/>
        <v>21.675235817862326</v>
      </c>
    </row>
    <row r="371" spans="1:27" x14ac:dyDescent="0.2">
      <c r="A371" s="13"/>
      <c r="B371" s="46" t="s">
        <v>588</v>
      </c>
      <c r="C371" s="46" t="s">
        <v>589</v>
      </c>
      <c r="D371" s="47">
        <f t="shared" si="601"/>
        <v>2120.9499999999998</v>
      </c>
      <c r="E371" s="47">
        <f t="shared" si="602"/>
        <v>25662881.710000001</v>
      </c>
      <c r="F371" s="48">
        <f t="shared" si="603"/>
        <v>10986673.230000004</v>
      </c>
      <c r="G371" s="33">
        <f t="shared" si="604"/>
        <v>0.42811533615567615</v>
      </c>
      <c r="H371" s="53">
        <f t="shared" si="605"/>
        <v>5180.0717744407011</v>
      </c>
      <c r="I371" s="48">
        <f t="shared" si="606"/>
        <v>4514437.8100000015</v>
      </c>
      <c r="J371" s="33">
        <f t="shared" si="607"/>
        <v>0.17591312858060168</v>
      </c>
      <c r="K371" s="53">
        <f t="shared" si="608"/>
        <v>2128.497989108655</v>
      </c>
      <c r="L371" s="48">
        <f t="shared" si="609"/>
        <v>6076551.9399999985</v>
      </c>
      <c r="M371" s="33">
        <f t="shared" si="610"/>
        <v>0.23678369439049246</v>
      </c>
      <c r="N371" s="53">
        <f t="shared" si="611"/>
        <v>2865.0142341875098</v>
      </c>
      <c r="O371" s="48">
        <f t="shared" si="612"/>
        <v>1314644.3399999999</v>
      </c>
      <c r="P371" s="33">
        <f t="shared" si="613"/>
        <v>5.1227463651820723E-2</v>
      </c>
      <c r="Q371" s="53">
        <f t="shared" si="614"/>
        <v>619.8374973478866</v>
      </c>
      <c r="R371" s="48">
        <f t="shared" si="615"/>
        <v>2536378.4799999995</v>
      </c>
      <c r="S371" s="33">
        <f t="shared" si="616"/>
        <v>9.8834515494479885E-2</v>
      </c>
      <c r="T371" s="53">
        <f t="shared" si="617"/>
        <v>1195.8690586765363</v>
      </c>
      <c r="U371" s="48">
        <f t="shared" si="618"/>
        <v>79171.090000000011</v>
      </c>
      <c r="V371" s="33">
        <f t="shared" si="619"/>
        <v>3.0850428605276072E-3</v>
      </c>
      <c r="W371" s="53">
        <f t="shared" si="620"/>
        <v>37.328126547066184</v>
      </c>
      <c r="X371" s="48">
        <f t="shared" si="621"/>
        <v>155024.82</v>
      </c>
      <c r="Y371" s="33">
        <f t="shared" si="622"/>
        <v>6.0408188664015788E-3</v>
      </c>
      <c r="Z371" s="51">
        <f t="shared" si="623"/>
        <v>73.092161531389252</v>
      </c>
    </row>
    <row r="372" spans="1:27" x14ac:dyDescent="0.2">
      <c r="A372" s="13"/>
      <c r="B372" s="46" t="s">
        <v>590</v>
      </c>
      <c r="C372" s="46" t="s">
        <v>591</v>
      </c>
      <c r="D372" s="47">
        <f t="shared" si="601"/>
        <v>3063.5699999999997</v>
      </c>
      <c r="E372" s="47">
        <f t="shared" si="602"/>
        <v>31415839.690000001</v>
      </c>
      <c r="F372" s="48">
        <f t="shared" si="603"/>
        <v>13264825.820000002</v>
      </c>
      <c r="G372" s="33">
        <f t="shared" si="604"/>
        <v>0.42223368692011559</v>
      </c>
      <c r="H372" s="53">
        <f t="shared" si="605"/>
        <v>4329.8588966467241</v>
      </c>
      <c r="I372" s="48">
        <f t="shared" si="606"/>
        <v>5383243.1600000011</v>
      </c>
      <c r="J372" s="33">
        <f t="shared" si="607"/>
        <v>0.1713544254465223</v>
      </c>
      <c r="K372" s="53">
        <f t="shared" si="608"/>
        <v>1757.1797478105614</v>
      </c>
      <c r="L372" s="48">
        <f t="shared" si="609"/>
        <v>7167218.5599999987</v>
      </c>
      <c r="M372" s="33">
        <f t="shared" si="610"/>
        <v>0.22814028307769221</v>
      </c>
      <c r="N372" s="53">
        <f t="shared" si="611"/>
        <v>2339.498872230763</v>
      </c>
      <c r="O372" s="48">
        <f t="shared" si="612"/>
        <v>1863049.28</v>
      </c>
      <c r="P372" s="33">
        <f t="shared" si="613"/>
        <v>5.9302864363451301E-2</v>
      </c>
      <c r="Q372" s="53">
        <f t="shared" si="614"/>
        <v>608.13014881331264</v>
      </c>
      <c r="R372" s="48">
        <f t="shared" si="615"/>
        <v>3278902.5700000003</v>
      </c>
      <c r="S372" s="33">
        <f t="shared" si="616"/>
        <v>0.10437099890867187</v>
      </c>
      <c r="T372" s="53">
        <f t="shared" si="617"/>
        <v>1070.2881181105706</v>
      </c>
      <c r="U372" s="48">
        <f t="shared" si="618"/>
        <v>111321.25</v>
      </c>
      <c r="V372" s="33">
        <f t="shared" si="619"/>
        <v>3.5434752372840361E-3</v>
      </c>
      <c r="W372" s="53">
        <f t="shared" si="620"/>
        <v>36.337100180508365</v>
      </c>
      <c r="X372" s="48">
        <f t="shared" si="621"/>
        <v>347279.05</v>
      </c>
      <c r="Y372" s="33">
        <f t="shared" si="622"/>
        <v>1.1054266046262728E-2</v>
      </c>
      <c r="Z372" s="51">
        <f t="shared" si="623"/>
        <v>113.3576350466939</v>
      </c>
    </row>
    <row r="373" spans="1:27" x14ac:dyDescent="0.2">
      <c r="A373" s="13"/>
      <c r="B373" s="46" t="s">
        <v>592</v>
      </c>
      <c r="C373" s="46" t="s">
        <v>593</v>
      </c>
      <c r="D373" s="47">
        <f t="shared" si="601"/>
        <v>1739.1299999999999</v>
      </c>
      <c r="E373" s="47">
        <f t="shared" si="602"/>
        <v>18761915.129999999</v>
      </c>
      <c r="F373" s="48">
        <f t="shared" si="603"/>
        <v>7803663.6600000011</v>
      </c>
      <c r="G373" s="33">
        <f t="shared" si="604"/>
        <v>0.41593108197798362</v>
      </c>
      <c r="H373" s="53">
        <f t="shared" si="605"/>
        <v>4487.1077262769322</v>
      </c>
      <c r="I373" s="48">
        <f t="shared" si="606"/>
        <v>3402053.4500000007</v>
      </c>
      <c r="J373" s="33">
        <f t="shared" si="607"/>
        <v>0.18132762175009373</v>
      </c>
      <c r="K373" s="53">
        <f t="shared" si="608"/>
        <v>1956.1812227953062</v>
      </c>
      <c r="L373" s="48">
        <f t="shared" si="609"/>
        <v>4191782.4099999988</v>
      </c>
      <c r="M373" s="33">
        <f t="shared" si="610"/>
        <v>0.22341975117973997</v>
      </c>
      <c r="N373" s="53">
        <f t="shared" si="611"/>
        <v>2410.2754883188713</v>
      </c>
      <c r="O373" s="48">
        <f t="shared" si="612"/>
        <v>988461.60000000009</v>
      </c>
      <c r="P373" s="33">
        <f t="shared" si="613"/>
        <v>5.2684472408654377E-2</v>
      </c>
      <c r="Q373" s="53">
        <f t="shared" si="614"/>
        <v>568.36556209139064</v>
      </c>
      <c r="R373" s="48">
        <f t="shared" si="615"/>
        <v>1577579.8799999997</v>
      </c>
      <c r="S373" s="33">
        <f t="shared" si="616"/>
        <v>8.4084160335928332E-2</v>
      </c>
      <c r="T373" s="53">
        <f t="shared" si="617"/>
        <v>907.10865777716435</v>
      </c>
      <c r="U373" s="48">
        <f t="shared" si="618"/>
        <v>63183.900000000016</v>
      </c>
      <c r="V373" s="33">
        <f t="shared" si="619"/>
        <v>3.3676679359331491E-3</v>
      </c>
      <c r="W373" s="53">
        <f t="shared" si="620"/>
        <v>36.33075158268791</v>
      </c>
      <c r="X373" s="48">
        <f t="shared" si="621"/>
        <v>735190.23</v>
      </c>
      <c r="Y373" s="33">
        <f t="shared" si="622"/>
        <v>3.9185244411666841E-2</v>
      </c>
      <c r="Z373" s="51">
        <f t="shared" si="623"/>
        <v>422.73448793362201</v>
      </c>
    </row>
    <row r="374" spans="1:27" x14ac:dyDescent="0.2">
      <c r="A374" s="13"/>
      <c r="B374" s="46" t="s">
        <v>594</v>
      </c>
      <c r="C374" s="46" t="s">
        <v>595</v>
      </c>
      <c r="D374" s="47">
        <f t="shared" si="601"/>
        <v>1631.4</v>
      </c>
      <c r="E374" s="47">
        <f t="shared" si="602"/>
        <v>19527468.25</v>
      </c>
      <c r="F374" s="48">
        <f t="shared" si="603"/>
        <v>8191496.4999999991</v>
      </c>
      <c r="G374" s="33">
        <f t="shared" si="604"/>
        <v>0.41948584399823563</v>
      </c>
      <c r="H374" s="53">
        <f t="shared" si="605"/>
        <v>5021.1453352948383</v>
      </c>
      <c r="I374" s="48">
        <f t="shared" si="606"/>
        <v>3701340.5799999996</v>
      </c>
      <c r="J374" s="33">
        <f t="shared" si="607"/>
        <v>0.18954533852589925</v>
      </c>
      <c r="K374" s="53">
        <f t="shared" si="608"/>
        <v>2268.8124187814142</v>
      </c>
      <c r="L374" s="48">
        <f t="shared" si="609"/>
        <v>4690090.790000001</v>
      </c>
      <c r="M374" s="33">
        <f t="shared" si="610"/>
        <v>0.2401791532806615</v>
      </c>
      <c r="N374" s="53">
        <f t="shared" si="611"/>
        <v>2874.8870847125172</v>
      </c>
      <c r="O374" s="48">
        <f t="shared" si="612"/>
        <v>1111355.1199999999</v>
      </c>
      <c r="P374" s="33">
        <f t="shared" si="613"/>
        <v>5.6912401841954084E-2</v>
      </c>
      <c r="Q374" s="53">
        <f t="shared" si="614"/>
        <v>681.22785337746711</v>
      </c>
      <c r="R374" s="48">
        <f t="shared" si="615"/>
        <v>1699086.38</v>
      </c>
      <c r="S374" s="33">
        <f t="shared" si="616"/>
        <v>8.7010070033016182E-2</v>
      </c>
      <c r="T374" s="53">
        <f t="shared" si="617"/>
        <v>1041.4897511339952</v>
      </c>
      <c r="U374" s="48">
        <f t="shared" si="618"/>
        <v>36972.01</v>
      </c>
      <c r="V374" s="33">
        <f t="shared" si="619"/>
        <v>1.8933335098368423E-3</v>
      </c>
      <c r="W374" s="53">
        <f t="shared" si="620"/>
        <v>22.662749785460342</v>
      </c>
      <c r="X374" s="48">
        <f t="shared" si="621"/>
        <v>97126.87</v>
      </c>
      <c r="Y374" s="33">
        <f t="shared" si="622"/>
        <v>4.9738588103964785E-3</v>
      </c>
      <c r="Z374" s="51">
        <f t="shared" si="623"/>
        <v>59.535901679539037</v>
      </c>
    </row>
    <row r="375" spans="1:27" x14ac:dyDescent="0.2">
      <c r="A375" s="13"/>
      <c r="B375" s="46" t="s">
        <v>596</v>
      </c>
      <c r="C375" s="46" t="s">
        <v>597</v>
      </c>
      <c r="D375" s="47">
        <f t="shared" si="601"/>
        <v>1895.8999999999999</v>
      </c>
      <c r="E375" s="47">
        <f t="shared" si="602"/>
        <v>23782797.879999999</v>
      </c>
      <c r="F375" s="48">
        <f t="shared" si="603"/>
        <v>10074324.76</v>
      </c>
      <c r="G375" s="33">
        <f>F375/E375</f>
        <v>0.4235971230479969</v>
      </c>
      <c r="H375" s="53">
        <f>F375/D375</f>
        <v>5313.7426868505727</v>
      </c>
      <c r="I375" s="48">
        <f t="shared" si="606"/>
        <v>4353444.9899999993</v>
      </c>
      <c r="J375" s="33">
        <f>I375/E375</f>
        <v>0.18305016137991917</v>
      </c>
      <c r="K375" s="53">
        <f>I375/D375</f>
        <v>2296.241885120523</v>
      </c>
      <c r="L375" s="48">
        <f t="shared" si="609"/>
        <v>5717984.620000001</v>
      </c>
      <c r="M375" s="33">
        <f>L375/E375</f>
        <v>0.24042522872418245</v>
      </c>
      <c r="N375" s="53">
        <f>L375/D375</f>
        <v>3015.9737433408941</v>
      </c>
      <c r="O375" s="48">
        <f t="shared" si="612"/>
        <v>1204953.31</v>
      </c>
      <c r="P375" s="33">
        <f>O375/E375</f>
        <v>5.0664909825992269E-2</v>
      </c>
      <c r="Q375" s="53">
        <f>O375/D375</f>
        <v>635.55741864022366</v>
      </c>
      <c r="R375" s="48">
        <f t="shared" si="615"/>
        <v>2137718.2699999996</v>
      </c>
      <c r="S375" s="33">
        <f>R375/E375</f>
        <v>8.9885062337333357E-2</v>
      </c>
      <c r="T375" s="53">
        <f>R375/D375</f>
        <v>1127.5480088612267</v>
      </c>
      <c r="U375" s="48">
        <f t="shared" si="618"/>
        <v>73691.349999999991</v>
      </c>
      <c r="V375" s="33">
        <f>U375/E375</f>
        <v>3.0985147488458574E-3</v>
      </c>
      <c r="W375" s="53">
        <f>U375/D375</f>
        <v>38.868795822564479</v>
      </c>
      <c r="X375" s="48">
        <f t="shared" si="621"/>
        <v>220680.58</v>
      </c>
      <c r="Y375" s="33">
        <f>X375/E375</f>
        <v>9.2789999357300174E-3</v>
      </c>
      <c r="Z375" s="51">
        <f>X375/D375</f>
        <v>116.39885015032439</v>
      </c>
    </row>
    <row r="376" spans="1:27" x14ac:dyDescent="0.2">
      <c r="A376" s="13"/>
      <c r="B376" s="65" t="s">
        <v>598</v>
      </c>
      <c r="C376" s="52" t="s">
        <v>599</v>
      </c>
      <c r="D376" s="47">
        <f t="shared" si="601"/>
        <v>300.88</v>
      </c>
      <c r="E376" s="47">
        <f t="shared" si="602"/>
        <v>2978228.91</v>
      </c>
      <c r="F376" s="48">
        <f t="shared" si="603"/>
        <v>1758787.3699999999</v>
      </c>
      <c r="G376" s="33">
        <f t="shared" ref="G376" si="624">F376/E376</f>
        <v>0.5905480818128247</v>
      </c>
      <c r="H376" s="53">
        <f t="shared" ref="H376" si="625">F376/D376</f>
        <v>5845.4778316936981</v>
      </c>
      <c r="I376" s="48">
        <f t="shared" si="606"/>
        <v>386375.59</v>
      </c>
      <c r="J376" s="33">
        <f t="shared" ref="J376" si="626">I376/E376</f>
        <v>0.12973334208887255</v>
      </c>
      <c r="K376" s="53">
        <f t="shared" ref="K376" si="627">I376/D376</f>
        <v>1284.1517880882745</v>
      </c>
      <c r="L376" s="48">
        <f t="shared" si="609"/>
        <v>701110.27</v>
      </c>
      <c r="M376" s="33">
        <f t="shared" ref="M376" si="628">L376/E376</f>
        <v>0.23541181392937321</v>
      </c>
      <c r="N376" s="53">
        <f t="shared" ref="N376" si="629">L376/D376</f>
        <v>2330.1989829832492</v>
      </c>
      <c r="O376" s="48">
        <f t="shared" si="612"/>
        <v>89308.23000000001</v>
      </c>
      <c r="P376" s="33">
        <f t="shared" ref="P376" si="630">O376/E376</f>
        <v>2.9987026752755552E-2</v>
      </c>
      <c r="Q376" s="53">
        <f t="shared" ref="Q376" si="631">O376/D376</f>
        <v>296.82341797394315</v>
      </c>
      <c r="R376" s="48">
        <f t="shared" si="615"/>
        <v>35755.929999999993</v>
      </c>
      <c r="S376" s="33">
        <f t="shared" ref="S376" si="632">R376/E376</f>
        <v>1.2005769563226755E-2</v>
      </c>
      <c r="T376" s="53">
        <f t="shared" ref="T376" si="633">R376/D376</f>
        <v>118.83784232916776</v>
      </c>
      <c r="U376" s="48">
        <f t="shared" si="618"/>
        <v>6891.5199999999995</v>
      </c>
      <c r="V376" s="33">
        <f t="shared" ref="V376" si="634">U376/E376</f>
        <v>2.3139658529471459E-3</v>
      </c>
      <c r="W376" s="53">
        <f t="shared" ref="W376" si="635">U376/D376</f>
        <v>22.904546663121508</v>
      </c>
      <c r="X376" s="48">
        <f t="shared" si="621"/>
        <v>0</v>
      </c>
      <c r="Y376" s="33"/>
      <c r="Z376" s="51"/>
    </row>
    <row r="377" spans="1:27" s="61" customFormat="1" x14ac:dyDescent="0.2">
      <c r="A377" s="54"/>
      <c r="B377" s="22"/>
      <c r="C377" s="22" t="s">
        <v>35</v>
      </c>
      <c r="D377" s="55">
        <f>SUM(D369:D376)</f>
        <v>26577.120000000003</v>
      </c>
      <c r="E377" s="56">
        <f>SUM(E369:E376)</f>
        <v>308190624.74000007</v>
      </c>
      <c r="F377" s="63">
        <f>SUM(F369:F376)</f>
        <v>137263430.57000002</v>
      </c>
      <c r="G377" s="58">
        <f>F377/E377</f>
        <v>0.4453848350701779</v>
      </c>
      <c r="H377" s="59">
        <f>F377/D377</f>
        <v>5164.7217821193572</v>
      </c>
      <c r="I377" s="63">
        <f>SUM(I369:I376)</f>
        <v>52949166.080000006</v>
      </c>
      <c r="J377" s="58">
        <f>I377/E377</f>
        <v>0.1718065438384756</v>
      </c>
      <c r="K377" s="59">
        <f>I377/D377</f>
        <v>1992.2838170576797</v>
      </c>
      <c r="L377" s="63">
        <f>SUM(L369:L376)</f>
        <v>71170774.209999979</v>
      </c>
      <c r="M377" s="58">
        <f>L377/E377</f>
        <v>0.2309310163800149</v>
      </c>
      <c r="N377" s="59">
        <f>L377/D377</f>
        <v>2677.8964090164764</v>
      </c>
      <c r="O377" s="63">
        <f>SUM(O369:O376)</f>
        <v>14711134.449999999</v>
      </c>
      <c r="P377" s="58">
        <f>O377/E377</f>
        <v>4.7733880491695052E-2</v>
      </c>
      <c r="Q377" s="59">
        <f>O377/D377</f>
        <v>553.52628313376306</v>
      </c>
      <c r="R377" s="63">
        <f>SUM(R369:R376)</f>
        <v>29239101.75</v>
      </c>
      <c r="S377" s="58">
        <f>R377/E377</f>
        <v>9.4873430282530771E-2</v>
      </c>
      <c r="T377" s="59">
        <f>R377/D377</f>
        <v>1100.1606551048419</v>
      </c>
      <c r="U377" s="63">
        <f>SUM(U369:U376)</f>
        <v>866619.13000000012</v>
      </c>
      <c r="V377" s="58">
        <f>U377/E377</f>
        <v>2.811958120825736E-3</v>
      </c>
      <c r="W377" s="59">
        <f>U377/D377</f>
        <v>32.607714078876867</v>
      </c>
      <c r="X377" s="63">
        <f>SUM(X369:X376)</f>
        <v>1990398.5500000003</v>
      </c>
      <c r="Y377" s="58">
        <f>X377/E377</f>
        <v>6.4583358162798336E-3</v>
      </c>
      <c r="Z377" s="60">
        <f>X377/D377</f>
        <v>74.891431050467475</v>
      </c>
      <c r="AA377" s="63"/>
    </row>
    <row r="378" spans="1:27" x14ac:dyDescent="0.2">
      <c r="A378" s="31"/>
      <c r="B378" s="32"/>
      <c r="C378" s="32"/>
      <c r="D378" s="27" t="s">
        <v>17</v>
      </c>
      <c r="E378" s="27" t="s">
        <v>17</v>
      </c>
      <c r="Z378" s="42"/>
    </row>
    <row r="379" spans="1:27" x14ac:dyDescent="0.2">
      <c r="A379" s="54" t="s">
        <v>600</v>
      </c>
      <c r="B379" s="46"/>
      <c r="C379" s="22"/>
      <c r="D379" s="47"/>
      <c r="E379" s="62"/>
      <c r="M379" s="33"/>
      <c r="Y379" s="33"/>
      <c r="Z379" s="42"/>
    </row>
    <row r="380" spans="1:27" x14ac:dyDescent="0.2">
      <c r="A380" s="13"/>
      <c r="B380" s="46" t="s">
        <v>601</v>
      </c>
      <c r="C380" s="46" t="s">
        <v>602</v>
      </c>
      <c r="D380" s="47">
        <f t="shared" ref="D380:D392" si="636">VLOOKUP($B380,enroll1516,3,FALSE)</f>
        <v>68.63</v>
      </c>
      <c r="E380" s="47">
        <f t="shared" ref="E380:E392" si="637">VLOOKUP($B380,enroll1516,4,FALSE)</f>
        <v>2385490.33</v>
      </c>
      <c r="F380" s="48">
        <f t="shared" ref="F380:F392" si="638">VLOOKUP($B380,object1516,4,FALSE)</f>
        <v>953505.13000000012</v>
      </c>
      <c r="G380" s="33">
        <f t="shared" ref="G380:G392" si="639">F380/E380</f>
        <v>0.39971033125085026</v>
      </c>
      <c r="H380" s="53">
        <f t="shared" ref="H380:H392" si="640">F380/D380</f>
        <v>13893.415853125458</v>
      </c>
      <c r="I380" s="48">
        <f t="shared" ref="I380:I392" si="641">VLOOKUP($B380,object1516,5,FALSE)</f>
        <v>449877.23</v>
      </c>
      <c r="J380" s="33">
        <f t="shared" ref="J380:J392" si="642">I380/E380</f>
        <v>0.18858899755003408</v>
      </c>
      <c r="K380" s="53">
        <f t="shared" ref="K380:K392" si="643">I380/D380</f>
        <v>6555.1104473262421</v>
      </c>
      <c r="L380" s="48">
        <f t="shared" ref="L380:L392" si="644">VLOOKUP($B380,object1516,6,FALSE)</f>
        <v>496400.02999999985</v>
      </c>
      <c r="M380" s="33">
        <f t="shared" ref="M380:M392" si="645">L380/E380</f>
        <v>0.20809140316238459</v>
      </c>
      <c r="N380" s="53">
        <f t="shared" ref="N380:N392" si="646">L380/D380</f>
        <v>7232.9889261255994</v>
      </c>
      <c r="O380" s="48">
        <f t="shared" ref="O380:O392" si="647">VLOOKUP($B380,object1516,7,FALSE)</f>
        <v>178857.75999999998</v>
      </c>
      <c r="P380" s="33">
        <f t="shared" ref="P380:P392" si="648">O380/E380</f>
        <v>7.4977356961241581E-2</v>
      </c>
      <c r="Q380" s="53">
        <f t="shared" ref="Q380:Q392" si="649">O380/D380</f>
        <v>2606.1162756811887</v>
      </c>
      <c r="R380" s="48">
        <f t="shared" ref="R380:R392" si="650">VLOOKUP($B380,object1516,8,FALSE)</f>
        <v>297286.23</v>
      </c>
      <c r="S380" s="33">
        <f t="shared" ref="S380:S392" si="651">R380/E380</f>
        <v>0.12462269339821637</v>
      </c>
      <c r="T380" s="53">
        <f t="shared" ref="T380:T392" si="652">R380/D380</f>
        <v>4331.7241731021422</v>
      </c>
      <c r="U380" s="48">
        <f t="shared" ref="U380:U392" si="653">VLOOKUP($B380,object1516,9,FALSE)</f>
        <v>9563.9500000000007</v>
      </c>
      <c r="V380" s="33">
        <f t="shared" ref="V380:V392" si="654">U380/E380</f>
        <v>4.0092176772730829E-3</v>
      </c>
      <c r="W380" s="53">
        <f t="shared" ref="W380:W392" si="655">U380/D380</f>
        <v>139.35523823400848</v>
      </c>
      <c r="X380" s="48">
        <f t="shared" ref="X380:X392" si="656">VLOOKUP($B380,object1516,10,FALSE)</f>
        <v>0</v>
      </c>
      <c r="Y380" s="33"/>
      <c r="Z380" s="51"/>
    </row>
    <row r="381" spans="1:27" x14ac:dyDescent="0.2">
      <c r="A381" s="13"/>
      <c r="B381" s="46" t="s">
        <v>603</v>
      </c>
      <c r="C381" s="46" t="s">
        <v>604</v>
      </c>
      <c r="D381" s="47">
        <f t="shared" si="636"/>
        <v>31.1</v>
      </c>
      <c r="E381" s="47">
        <f t="shared" si="637"/>
        <v>737141.89</v>
      </c>
      <c r="F381" s="48">
        <f t="shared" si="638"/>
        <v>266272.64000000001</v>
      </c>
      <c r="G381" s="33">
        <f t="shared" si="639"/>
        <v>0.36122304757364965</v>
      </c>
      <c r="H381" s="53">
        <f t="shared" si="640"/>
        <v>8561.8212218649514</v>
      </c>
      <c r="I381" s="48">
        <f t="shared" si="641"/>
        <v>138992.51999999999</v>
      </c>
      <c r="J381" s="33">
        <f t="shared" si="642"/>
        <v>0.18855599157443079</v>
      </c>
      <c r="K381" s="53">
        <f t="shared" si="643"/>
        <v>4469.2128617363342</v>
      </c>
      <c r="L381" s="48">
        <f t="shared" si="644"/>
        <v>172067.62</v>
      </c>
      <c r="M381" s="33">
        <f t="shared" si="645"/>
        <v>0.2334253721491801</v>
      </c>
      <c r="N381" s="53">
        <f t="shared" si="646"/>
        <v>5532.720900321543</v>
      </c>
      <c r="O381" s="48">
        <f t="shared" si="647"/>
        <v>40712.770000000004</v>
      </c>
      <c r="P381" s="33">
        <f t="shared" si="648"/>
        <v>5.5230574401354406E-2</v>
      </c>
      <c r="Q381" s="53">
        <f t="shared" si="649"/>
        <v>1309.0922829581993</v>
      </c>
      <c r="R381" s="48">
        <f t="shared" si="650"/>
        <v>113380.72999999998</v>
      </c>
      <c r="S381" s="33">
        <f t="shared" si="651"/>
        <v>0.15381126963222777</v>
      </c>
      <c r="T381" s="53">
        <f t="shared" si="652"/>
        <v>3645.6826366559476</v>
      </c>
      <c r="U381" s="48">
        <f t="shared" si="653"/>
        <v>282.49</v>
      </c>
      <c r="V381" s="33">
        <f t="shared" si="654"/>
        <v>3.832233710120585E-4</v>
      </c>
      <c r="W381" s="53">
        <f t="shared" si="655"/>
        <v>9.0832797427652725</v>
      </c>
      <c r="X381" s="48">
        <f t="shared" si="656"/>
        <v>5433.12</v>
      </c>
      <c r="Y381" s="33">
        <f t="shared" ref="Y381:Y391" si="657">X381/E381</f>
        <v>7.3705212981451914E-3</v>
      </c>
      <c r="Z381" s="51">
        <f t="shared" ref="Z381:Z391" si="658">X381/D381</f>
        <v>174.6983922829582</v>
      </c>
    </row>
    <row r="382" spans="1:27" x14ac:dyDescent="0.2">
      <c r="A382" s="13"/>
      <c r="B382" s="46" t="s">
        <v>605</v>
      </c>
      <c r="C382" s="46" t="s">
        <v>606</v>
      </c>
      <c r="D382" s="47">
        <f t="shared" si="636"/>
        <v>214.68000000000004</v>
      </c>
      <c r="E382" s="47">
        <f t="shared" si="637"/>
        <v>3350635.09</v>
      </c>
      <c r="F382" s="48">
        <f t="shared" si="638"/>
        <v>1286076.7499999995</v>
      </c>
      <c r="G382" s="33">
        <f t="shared" si="639"/>
        <v>0.38383074117450361</v>
      </c>
      <c r="H382" s="53">
        <f t="shared" si="640"/>
        <v>5990.6686696478446</v>
      </c>
      <c r="I382" s="48">
        <f t="shared" si="641"/>
        <v>596178.5</v>
      </c>
      <c r="J382" s="33">
        <f t="shared" si="642"/>
        <v>0.17792999953331237</v>
      </c>
      <c r="K382" s="53">
        <f t="shared" si="643"/>
        <v>2777.0565492826527</v>
      </c>
      <c r="L382" s="48">
        <f t="shared" si="644"/>
        <v>681350.18999999983</v>
      </c>
      <c r="M382" s="33">
        <f t="shared" si="645"/>
        <v>0.20334956558937006</v>
      </c>
      <c r="N382" s="53">
        <f t="shared" si="646"/>
        <v>3173.7944382336486</v>
      </c>
      <c r="O382" s="48">
        <f t="shared" si="647"/>
        <v>265706.27</v>
      </c>
      <c r="P382" s="33">
        <f t="shared" si="648"/>
        <v>7.9300270803288234E-2</v>
      </c>
      <c r="Q382" s="53">
        <f t="shared" si="649"/>
        <v>1237.6852524687906</v>
      </c>
      <c r="R382" s="48">
        <f t="shared" si="650"/>
        <v>501179.10999999993</v>
      </c>
      <c r="S382" s="33">
        <f t="shared" si="651"/>
        <v>0.14957734773797762</v>
      </c>
      <c r="T382" s="53">
        <f t="shared" si="652"/>
        <v>2334.5402925284138</v>
      </c>
      <c r="U382" s="48">
        <f t="shared" si="653"/>
        <v>20144.27</v>
      </c>
      <c r="V382" s="33">
        <f t="shared" si="654"/>
        <v>6.012075161547956E-3</v>
      </c>
      <c r="W382" s="53">
        <f t="shared" si="655"/>
        <v>93.833938885783482</v>
      </c>
      <c r="X382" s="48">
        <f t="shared" si="656"/>
        <v>0</v>
      </c>
      <c r="Y382" s="33"/>
      <c r="Z382" s="51"/>
    </row>
    <row r="383" spans="1:27" x14ac:dyDescent="0.2">
      <c r="A383" s="13"/>
      <c r="B383" s="46" t="s">
        <v>607</v>
      </c>
      <c r="C383" s="46" t="s">
        <v>608</v>
      </c>
      <c r="D383" s="47">
        <f t="shared" si="636"/>
        <v>2727.79</v>
      </c>
      <c r="E383" s="47">
        <f t="shared" si="637"/>
        <v>24822500.800000001</v>
      </c>
      <c r="F383" s="48">
        <f t="shared" si="638"/>
        <v>10259651.579999998</v>
      </c>
      <c r="G383" s="33">
        <f t="shared" si="639"/>
        <v>0.41332062642133133</v>
      </c>
      <c r="H383" s="53">
        <f t="shared" si="640"/>
        <v>3761.1588795325147</v>
      </c>
      <c r="I383" s="48">
        <f t="shared" si="641"/>
        <v>4353431.6899999995</v>
      </c>
      <c r="J383" s="33">
        <f t="shared" si="642"/>
        <v>0.17538247757856854</v>
      </c>
      <c r="K383" s="53">
        <f t="shared" si="643"/>
        <v>1595.955586757045</v>
      </c>
      <c r="L383" s="48">
        <f t="shared" si="644"/>
        <v>5763556.2399999993</v>
      </c>
      <c r="M383" s="33">
        <f t="shared" si="645"/>
        <v>0.23219079682736879</v>
      </c>
      <c r="N383" s="53">
        <f t="shared" si="646"/>
        <v>2112.9032073583376</v>
      </c>
      <c r="O383" s="48">
        <f t="shared" si="647"/>
        <v>1885736.51</v>
      </c>
      <c r="P383" s="33">
        <f t="shared" si="648"/>
        <v>7.596883670963564E-2</v>
      </c>
      <c r="Q383" s="53">
        <f t="shared" si="649"/>
        <v>691.30560270402043</v>
      </c>
      <c r="R383" s="48">
        <f t="shared" si="650"/>
        <v>2473031.91</v>
      </c>
      <c r="S383" s="33">
        <f t="shared" si="651"/>
        <v>9.9628636531255546E-2</v>
      </c>
      <c r="T383" s="53">
        <f t="shared" si="652"/>
        <v>906.60641398348116</v>
      </c>
      <c r="U383" s="48">
        <f t="shared" si="653"/>
        <v>87092.87000000001</v>
      </c>
      <c r="V383" s="33">
        <f t="shared" si="654"/>
        <v>3.5086259318400348E-3</v>
      </c>
      <c r="W383" s="53">
        <f t="shared" si="655"/>
        <v>31.927996656634129</v>
      </c>
      <c r="X383" s="48">
        <f t="shared" si="656"/>
        <v>0</v>
      </c>
      <c r="Y383" s="33"/>
      <c r="Z383" s="51"/>
    </row>
    <row r="384" spans="1:27" x14ac:dyDescent="0.2">
      <c r="A384" s="13"/>
      <c r="B384" s="46" t="s">
        <v>609</v>
      </c>
      <c r="C384" s="46" t="s">
        <v>610</v>
      </c>
      <c r="D384" s="47">
        <f t="shared" si="636"/>
        <v>596.71999999999991</v>
      </c>
      <c r="E384" s="47">
        <f t="shared" si="637"/>
        <v>6724803.4699999997</v>
      </c>
      <c r="F384" s="48">
        <f t="shared" si="638"/>
        <v>2549431.4700000002</v>
      </c>
      <c r="G384" s="33">
        <f t="shared" si="639"/>
        <v>0.37910869535046804</v>
      </c>
      <c r="H384" s="53">
        <f t="shared" si="640"/>
        <v>4272.4082819412797</v>
      </c>
      <c r="I384" s="48">
        <f t="shared" si="641"/>
        <v>1149715.49</v>
      </c>
      <c r="J384" s="33">
        <f t="shared" si="642"/>
        <v>0.17096640743911584</v>
      </c>
      <c r="K384" s="53">
        <f t="shared" si="643"/>
        <v>1926.7252480225234</v>
      </c>
      <c r="L384" s="48">
        <f t="shared" si="644"/>
        <v>1445558.2400000002</v>
      </c>
      <c r="M384" s="33">
        <f t="shared" si="645"/>
        <v>0.2149591800635923</v>
      </c>
      <c r="N384" s="53">
        <f t="shared" si="646"/>
        <v>2422.5067703445511</v>
      </c>
      <c r="O384" s="48">
        <f t="shared" si="647"/>
        <v>620859.8899999999</v>
      </c>
      <c r="P384" s="33">
        <f t="shared" si="648"/>
        <v>9.23238712877954E-2</v>
      </c>
      <c r="Q384" s="53">
        <f t="shared" si="649"/>
        <v>1040.4543001742861</v>
      </c>
      <c r="R384" s="48">
        <f t="shared" si="650"/>
        <v>918577.85999999987</v>
      </c>
      <c r="S384" s="33">
        <f t="shared" si="651"/>
        <v>0.13659549518403991</v>
      </c>
      <c r="T384" s="53">
        <f t="shared" si="652"/>
        <v>1539.3783684139964</v>
      </c>
      <c r="U384" s="48">
        <f t="shared" si="653"/>
        <v>40660.520000000004</v>
      </c>
      <c r="V384" s="33">
        <f t="shared" si="654"/>
        <v>6.0463506749885744E-3</v>
      </c>
      <c r="W384" s="53">
        <f t="shared" si="655"/>
        <v>68.140032175894902</v>
      </c>
      <c r="X384" s="48">
        <f t="shared" si="656"/>
        <v>0</v>
      </c>
      <c r="Y384" s="33"/>
      <c r="Z384" s="51"/>
    </row>
    <row r="385" spans="1:27" x14ac:dyDescent="0.2">
      <c r="A385" s="13"/>
      <c r="B385" s="46" t="s">
        <v>611</v>
      </c>
      <c r="C385" s="46" t="s">
        <v>612</v>
      </c>
      <c r="D385" s="47">
        <f t="shared" si="636"/>
        <v>180.95</v>
      </c>
      <c r="E385" s="47">
        <f t="shared" si="637"/>
        <v>2771342.19</v>
      </c>
      <c r="F385" s="48">
        <f t="shared" si="638"/>
        <v>1100512.43</v>
      </c>
      <c r="G385" s="33">
        <f t="shared" si="639"/>
        <v>0.39710449109137258</v>
      </c>
      <c r="H385" s="53">
        <f t="shared" si="640"/>
        <v>6081.8592428847751</v>
      </c>
      <c r="I385" s="48">
        <f t="shared" si="641"/>
        <v>530545.81999999995</v>
      </c>
      <c r="J385" s="33">
        <f t="shared" si="642"/>
        <v>0.1914400256721816</v>
      </c>
      <c r="K385" s="53">
        <f t="shared" si="643"/>
        <v>2932.0023210831719</v>
      </c>
      <c r="L385" s="48">
        <f t="shared" si="644"/>
        <v>578258.81000000017</v>
      </c>
      <c r="M385" s="33">
        <f t="shared" si="645"/>
        <v>0.2086565896072185</v>
      </c>
      <c r="N385" s="53">
        <f t="shared" si="646"/>
        <v>3195.6828405636929</v>
      </c>
      <c r="O385" s="48">
        <f t="shared" si="647"/>
        <v>219258.53999999998</v>
      </c>
      <c r="P385" s="33">
        <f t="shared" si="648"/>
        <v>7.9116372128697682E-2</v>
      </c>
      <c r="Q385" s="53">
        <f t="shared" si="649"/>
        <v>1211.7078751036197</v>
      </c>
      <c r="R385" s="48">
        <f t="shared" si="650"/>
        <v>305682.25</v>
      </c>
      <c r="S385" s="33">
        <f t="shared" si="651"/>
        <v>0.1103011570000311</v>
      </c>
      <c r="T385" s="53">
        <f t="shared" si="652"/>
        <v>1689.318872616745</v>
      </c>
      <c r="U385" s="48">
        <f t="shared" si="653"/>
        <v>37084.339999999997</v>
      </c>
      <c r="V385" s="33">
        <f t="shared" si="654"/>
        <v>1.3381364500498582E-2</v>
      </c>
      <c r="W385" s="53">
        <f t="shared" si="655"/>
        <v>204.94247029566179</v>
      </c>
      <c r="X385" s="48">
        <f t="shared" si="656"/>
        <v>0</v>
      </c>
      <c r="Y385" s="33"/>
      <c r="Z385" s="51"/>
    </row>
    <row r="386" spans="1:27" x14ac:dyDescent="0.2">
      <c r="A386" s="13"/>
      <c r="B386" s="46" t="s">
        <v>613</v>
      </c>
      <c r="C386" s="46" t="s">
        <v>614</v>
      </c>
      <c r="D386" s="47">
        <f t="shared" si="636"/>
        <v>108.96</v>
      </c>
      <c r="E386" s="47">
        <f t="shared" si="637"/>
        <v>2532906.2799999998</v>
      </c>
      <c r="F386" s="48">
        <f t="shared" si="638"/>
        <v>836668.11</v>
      </c>
      <c r="G386" s="33">
        <f t="shared" si="639"/>
        <v>0.33031941079162236</v>
      </c>
      <c r="H386" s="53">
        <f t="shared" si="640"/>
        <v>7678.672081497798</v>
      </c>
      <c r="I386" s="48">
        <f t="shared" si="641"/>
        <v>589869.11</v>
      </c>
      <c r="J386" s="33">
        <f t="shared" si="642"/>
        <v>0.23288232756878791</v>
      </c>
      <c r="K386" s="53">
        <f t="shared" si="643"/>
        <v>5413.6298641703379</v>
      </c>
      <c r="L386" s="48">
        <f t="shared" si="644"/>
        <v>516934.45999999996</v>
      </c>
      <c r="M386" s="33">
        <f t="shared" si="645"/>
        <v>0.20408748009421021</v>
      </c>
      <c r="N386" s="53">
        <f t="shared" si="646"/>
        <v>4744.258994126285</v>
      </c>
      <c r="O386" s="48">
        <f t="shared" si="647"/>
        <v>289659.57999999996</v>
      </c>
      <c r="P386" s="33">
        <f t="shared" si="648"/>
        <v>0.11435858574285661</v>
      </c>
      <c r="Q386" s="53">
        <f t="shared" si="649"/>
        <v>2658.4029001468425</v>
      </c>
      <c r="R386" s="48">
        <f t="shared" si="650"/>
        <v>293185</v>
      </c>
      <c r="S386" s="33">
        <f t="shared" si="651"/>
        <v>0.11575043352966065</v>
      </c>
      <c r="T386" s="53">
        <f t="shared" si="652"/>
        <v>2690.7580763582969</v>
      </c>
      <c r="U386" s="48">
        <f t="shared" si="653"/>
        <v>6590.02</v>
      </c>
      <c r="V386" s="33">
        <f t="shared" si="654"/>
        <v>2.6017622728623031E-3</v>
      </c>
      <c r="W386" s="53">
        <f t="shared" si="655"/>
        <v>60.481093979442008</v>
      </c>
      <c r="X386" s="48">
        <f t="shared" si="656"/>
        <v>0</v>
      </c>
      <c r="Y386" s="33"/>
      <c r="Z386" s="51"/>
    </row>
    <row r="387" spans="1:27" x14ac:dyDescent="0.2">
      <c r="A387" s="13"/>
      <c r="B387" s="46" t="s">
        <v>615</v>
      </c>
      <c r="C387" s="46" t="s">
        <v>616</v>
      </c>
      <c r="D387" s="47">
        <f t="shared" si="636"/>
        <v>40.209999999999994</v>
      </c>
      <c r="E387" s="47">
        <f t="shared" si="637"/>
        <v>725273.28</v>
      </c>
      <c r="F387" s="48">
        <f t="shared" si="638"/>
        <v>250355.30000000002</v>
      </c>
      <c r="G387" s="33">
        <f t="shared" si="639"/>
        <v>0.34518754089492998</v>
      </c>
      <c r="H387" s="53">
        <f t="shared" si="640"/>
        <v>6226.1949763740377</v>
      </c>
      <c r="I387" s="48">
        <f t="shared" si="641"/>
        <v>136424.88</v>
      </c>
      <c r="J387" s="33">
        <f t="shared" si="642"/>
        <v>0.1881013457437726</v>
      </c>
      <c r="K387" s="53">
        <f t="shared" si="643"/>
        <v>3392.8097488187022</v>
      </c>
      <c r="L387" s="48">
        <f t="shared" si="644"/>
        <v>142740.47999999998</v>
      </c>
      <c r="M387" s="33">
        <f t="shared" si="645"/>
        <v>0.19680923582349535</v>
      </c>
      <c r="N387" s="53">
        <f t="shared" si="646"/>
        <v>3549.8751554339719</v>
      </c>
      <c r="O387" s="48">
        <f t="shared" si="647"/>
        <v>52785.81</v>
      </c>
      <c r="P387" s="33">
        <f t="shared" si="648"/>
        <v>7.2780580031846745E-2</v>
      </c>
      <c r="Q387" s="53">
        <f t="shared" si="649"/>
        <v>1312.7532952001991</v>
      </c>
      <c r="R387" s="48">
        <f t="shared" si="650"/>
        <v>141312.82</v>
      </c>
      <c r="S387" s="33">
        <f t="shared" si="651"/>
        <v>0.19484079159789258</v>
      </c>
      <c r="T387" s="53">
        <f t="shared" si="652"/>
        <v>3514.3700571997024</v>
      </c>
      <c r="U387" s="48">
        <f t="shared" si="653"/>
        <v>1653.9899999999998</v>
      </c>
      <c r="V387" s="33">
        <f t="shared" si="654"/>
        <v>2.2805059080626819E-3</v>
      </c>
      <c r="W387" s="53">
        <f t="shared" si="655"/>
        <v>41.133797562795323</v>
      </c>
      <c r="X387" s="48">
        <f t="shared" si="656"/>
        <v>0</v>
      </c>
      <c r="Y387" s="33"/>
      <c r="Z387" s="51"/>
    </row>
    <row r="388" spans="1:27" x14ac:dyDescent="0.2">
      <c r="A388" s="13"/>
      <c r="B388" s="46" t="s">
        <v>617</v>
      </c>
      <c r="C388" s="46" t="s">
        <v>618</v>
      </c>
      <c r="D388" s="47">
        <f t="shared" si="636"/>
        <v>141.04</v>
      </c>
      <c r="E388" s="47">
        <f t="shared" si="637"/>
        <v>2688622.68</v>
      </c>
      <c r="F388" s="48">
        <f t="shared" si="638"/>
        <v>1098196.45</v>
      </c>
      <c r="G388" s="33">
        <f t="shared" si="639"/>
        <v>0.4084606063056791</v>
      </c>
      <c r="H388" s="53">
        <f t="shared" si="640"/>
        <v>7786.4183919455472</v>
      </c>
      <c r="I388" s="48">
        <f t="shared" si="641"/>
        <v>404698.41</v>
      </c>
      <c r="J388" s="33">
        <f t="shared" si="642"/>
        <v>0.15052257537305308</v>
      </c>
      <c r="K388" s="53">
        <f t="shared" si="643"/>
        <v>2869.3874787294385</v>
      </c>
      <c r="L388" s="48">
        <f t="shared" si="644"/>
        <v>547164.93000000005</v>
      </c>
      <c r="M388" s="33">
        <f t="shared" si="645"/>
        <v>0.20351123795474343</v>
      </c>
      <c r="N388" s="53">
        <f t="shared" si="646"/>
        <v>3879.501772546796</v>
      </c>
      <c r="O388" s="48">
        <f t="shared" si="647"/>
        <v>174820.01000000004</v>
      </c>
      <c r="P388" s="33">
        <f t="shared" si="648"/>
        <v>6.5022143605513297E-2</v>
      </c>
      <c r="Q388" s="53">
        <f t="shared" si="649"/>
        <v>1239.5065938740786</v>
      </c>
      <c r="R388" s="48">
        <f t="shared" si="650"/>
        <v>384129.69</v>
      </c>
      <c r="S388" s="33">
        <f t="shared" si="651"/>
        <v>0.14287229400296511</v>
      </c>
      <c r="T388" s="53">
        <f t="shared" si="652"/>
        <v>2723.5514038570618</v>
      </c>
      <c r="U388" s="48">
        <f t="shared" si="653"/>
        <v>25548.44</v>
      </c>
      <c r="V388" s="33">
        <f t="shared" si="654"/>
        <v>9.5024267220716885E-3</v>
      </c>
      <c r="W388" s="53">
        <f t="shared" si="655"/>
        <v>181.14322178105502</v>
      </c>
      <c r="X388" s="48">
        <f t="shared" si="656"/>
        <v>54064.75</v>
      </c>
      <c r="Y388" s="33">
        <f t="shared" si="657"/>
        <v>2.0108716035974226E-2</v>
      </c>
      <c r="Z388" s="51">
        <f t="shared" si="658"/>
        <v>383.32919739081115</v>
      </c>
    </row>
    <row r="389" spans="1:27" x14ac:dyDescent="0.2">
      <c r="A389" s="13"/>
      <c r="B389" s="46" t="s">
        <v>619</v>
      </c>
      <c r="C389" s="46" t="s">
        <v>620</v>
      </c>
      <c r="D389" s="47">
        <f t="shared" si="636"/>
        <v>84.75</v>
      </c>
      <c r="E389" s="47">
        <f t="shared" si="637"/>
        <v>2326425.46</v>
      </c>
      <c r="F389" s="48">
        <f t="shared" si="638"/>
        <v>843039.58</v>
      </c>
      <c r="G389" s="33">
        <f t="shared" si="639"/>
        <v>0.36237549601094893</v>
      </c>
      <c r="H389" s="53">
        <f t="shared" si="640"/>
        <v>9947.3696755162237</v>
      </c>
      <c r="I389" s="48">
        <f t="shared" si="641"/>
        <v>443874.6</v>
      </c>
      <c r="J389" s="33">
        <f t="shared" si="642"/>
        <v>0.19079682871077244</v>
      </c>
      <c r="K389" s="53">
        <f t="shared" si="643"/>
        <v>5237.4584070796454</v>
      </c>
      <c r="L389" s="48">
        <f t="shared" si="644"/>
        <v>488863.74</v>
      </c>
      <c r="M389" s="33">
        <f t="shared" si="645"/>
        <v>0.21013514011319323</v>
      </c>
      <c r="N389" s="53">
        <f t="shared" si="646"/>
        <v>5768.3037168141591</v>
      </c>
      <c r="O389" s="48">
        <f t="shared" si="647"/>
        <v>239299.32000000004</v>
      </c>
      <c r="P389" s="33">
        <f t="shared" si="648"/>
        <v>0.1028613742904963</v>
      </c>
      <c r="Q389" s="53">
        <f t="shared" si="649"/>
        <v>2823.5907964601774</v>
      </c>
      <c r="R389" s="48">
        <f t="shared" si="650"/>
        <v>252711.36000000002</v>
      </c>
      <c r="S389" s="33">
        <f t="shared" si="651"/>
        <v>0.10862645906566033</v>
      </c>
      <c r="T389" s="53">
        <f t="shared" si="652"/>
        <v>2981.8449557522126</v>
      </c>
      <c r="U389" s="48">
        <f t="shared" si="653"/>
        <v>3310.76</v>
      </c>
      <c r="V389" s="33">
        <f t="shared" si="654"/>
        <v>1.4231102852528103E-3</v>
      </c>
      <c r="W389" s="53">
        <f t="shared" si="655"/>
        <v>39.065014749262538</v>
      </c>
      <c r="X389" s="48">
        <f t="shared" si="656"/>
        <v>55326.1</v>
      </c>
      <c r="Y389" s="33">
        <f t="shared" si="657"/>
        <v>2.3781591523675982E-2</v>
      </c>
      <c r="Z389" s="51">
        <f t="shared" si="658"/>
        <v>652.81533923303834</v>
      </c>
    </row>
    <row r="390" spans="1:27" x14ac:dyDescent="0.2">
      <c r="A390" s="13"/>
      <c r="B390" s="46" t="s">
        <v>621</v>
      </c>
      <c r="C390" s="46" t="s">
        <v>622</v>
      </c>
      <c r="D390" s="47">
        <f t="shared" si="636"/>
        <v>174.98</v>
      </c>
      <c r="E390" s="47">
        <f t="shared" si="637"/>
        <v>3348643.59</v>
      </c>
      <c r="F390" s="48">
        <f t="shared" si="638"/>
        <v>1345953.08</v>
      </c>
      <c r="G390" s="33">
        <f t="shared" si="639"/>
        <v>0.4019397836244496</v>
      </c>
      <c r="H390" s="53">
        <f t="shared" si="640"/>
        <v>7692.039547376844</v>
      </c>
      <c r="I390" s="48">
        <f t="shared" si="641"/>
        <v>568675.53</v>
      </c>
      <c r="J390" s="33">
        <f t="shared" si="642"/>
        <v>0.16982265048995557</v>
      </c>
      <c r="K390" s="53">
        <f t="shared" si="643"/>
        <v>3249.9458795290893</v>
      </c>
      <c r="L390" s="48">
        <f t="shared" si="644"/>
        <v>730233.44</v>
      </c>
      <c r="M390" s="33">
        <f t="shared" si="645"/>
        <v>0.2180684269238698</v>
      </c>
      <c r="N390" s="53">
        <f t="shared" si="646"/>
        <v>4173.2394559378217</v>
      </c>
      <c r="O390" s="48">
        <f t="shared" si="647"/>
        <v>227204.97</v>
      </c>
      <c r="P390" s="33">
        <f t="shared" si="648"/>
        <v>6.7849851408044295E-2</v>
      </c>
      <c r="Q390" s="53">
        <f t="shared" si="649"/>
        <v>1298.4625100011431</v>
      </c>
      <c r="R390" s="48">
        <f t="shared" si="650"/>
        <v>411897.44999999995</v>
      </c>
      <c r="S390" s="33">
        <f t="shared" si="651"/>
        <v>0.12300426693065893</v>
      </c>
      <c r="T390" s="53">
        <f t="shared" si="652"/>
        <v>2353.9687392844894</v>
      </c>
      <c r="U390" s="48">
        <f t="shared" si="653"/>
        <v>13777.93</v>
      </c>
      <c r="V390" s="33">
        <f t="shared" si="654"/>
        <v>4.1144808725374089E-3</v>
      </c>
      <c r="W390" s="53">
        <f t="shared" si="655"/>
        <v>78.740027431706494</v>
      </c>
      <c r="X390" s="48">
        <f t="shared" si="656"/>
        <v>50901.19000000001</v>
      </c>
      <c r="Y390" s="33">
        <f t="shared" si="657"/>
        <v>1.5200539750484467E-2</v>
      </c>
      <c r="Z390" s="51">
        <f t="shared" si="658"/>
        <v>290.89718825008578</v>
      </c>
    </row>
    <row r="391" spans="1:27" x14ac:dyDescent="0.2">
      <c r="A391" s="13"/>
      <c r="B391" s="46" t="s">
        <v>623</v>
      </c>
      <c r="C391" s="46" t="s">
        <v>624</v>
      </c>
      <c r="D391" s="47">
        <f t="shared" si="636"/>
        <v>175.25999999999996</v>
      </c>
      <c r="E391" s="47">
        <f t="shared" si="637"/>
        <v>2825195.11</v>
      </c>
      <c r="F391" s="48">
        <f t="shared" si="638"/>
        <v>1048983.55</v>
      </c>
      <c r="G391" s="33">
        <f t="shared" si="639"/>
        <v>0.37129596688279703</v>
      </c>
      <c r="H391" s="53">
        <f t="shared" si="640"/>
        <v>5985.2992696565116</v>
      </c>
      <c r="I391" s="48">
        <f t="shared" si="641"/>
        <v>526344.75</v>
      </c>
      <c r="J391" s="33">
        <f t="shared" si="642"/>
        <v>0.18630385849705086</v>
      </c>
      <c r="K391" s="53">
        <f t="shared" si="643"/>
        <v>3003.2223553577546</v>
      </c>
      <c r="L391" s="48">
        <f t="shared" si="644"/>
        <v>553021.19999999995</v>
      </c>
      <c r="M391" s="33">
        <f t="shared" si="645"/>
        <v>0.19574619750775371</v>
      </c>
      <c r="N391" s="53">
        <f t="shared" si="646"/>
        <v>3155.4330708661423</v>
      </c>
      <c r="O391" s="48">
        <f t="shared" si="647"/>
        <v>284325.43</v>
      </c>
      <c r="P391" s="33">
        <f t="shared" si="648"/>
        <v>0.10063921921484566</v>
      </c>
      <c r="Q391" s="53">
        <f t="shared" si="649"/>
        <v>1622.3064589752371</v>
      </c>
      <c r="R391" s="48">
        <f t="shared" si="650"/>
        <v>328219.71000000002</v>
      </c>
      <c r="S391" s="33">
        <f t="shared" si="651"/>
        <v>0.11617594439344758</v>
      </c>
      <c r="T391" s="53">
        <f t="shared" si="652"/>
        <v>1872.7588154741532</v>
      </c>
      <c r="U391" s="48">
        <f t="shared" si="653"/>
        <v>9446.5300000000007</v>
      </c>
      <c r="V391" s="33">
        <f t="shared" si="654"/>
        <v>3.3436734923415613E-3</v>
      </c>
      <c r="W391" s="53">
        <f t="shared" si="655"/>
        <v>53.900091292936224</v>
      </c>
      <c r="X391" s="48">
        <f t="shared" si="656"/>
        <v>74853.94</v>
      </c>
      <c r="Y391" s="33">
        <f t="shared" si="657"/>
        <v>2.6495140011763649E-2</v>
      </c>
      <c r="Z391" s="51">
        <f t="shared" si="658"/>
        <v>427.10224808855423</v>
      </c>
    </row>
    <row r="392" spans="1:27" x14ac:dyDescent="0.2">
      <c r="A392" s="13"/>
      <c r="B392" s="46" t="s">
        <v>625</v>
      </c>
      <c r="C392" s="46" t="s">
        <v>626</v>
      </c>
      <c r="D392" s="47">
        <f t="shared" si="636"/>
        <v>99.379999999999981</v>
      </c>
      <c r="E392" s="47">
        <f t="shared" si="637"/>
        <v>2506087.63</v>
      </c>
      <c r="F392" s="48">
        <f t="shared" si="638"/>
        <v>863530.6399999999</v>
      </c>
      <c r="G392" s="33">
        <f t="shared" si="639"/>
        <v>0.34457320233450894</v>
      </c>
      <c r="H392" s="53">
        <f t="shared" si="640"/>
        <v>8689.1793117327434</v>
      </c>
      <c r="I392" s="48">
        <f t="shared" si="641"/>
        <v>514640.73000000004</v>
      </c>
      <c r="J392" s="33">
        <f t="shared" si="642"/>
        <v>0.20535623887980328</v>
      </c>
      <c r="K392" s="53">
        <f t="shared" si="643"/>
        <v>5178.5140873415185</v>
      </c>
      <c r="L392" s="48">
        <f t="shared" si="644"/>
        <v>524118.75</v>
      </c>
      <c r="M392" s="33">
        <f t="shared" si="645"/>
        <v>0.20913823751645907</v>
      </c>
      <c r="N392" s="53">
        <f t="shared" si="646"/>
        <v>5273.8855906621056</v>
      </c>
      <c r="O392" s="48">
        <f t="shared" si="647"/>
        <v>187532.38999999998</v>
      </c>
      <c r="P392" s="33">
        <f t="shared" si="648"/>
        <v>7.4830739258706605E-2</v>
      </c>
      <c r="Q392" s="53">
        <f t="shared" si="649"/>
        <v>1887.02344536124</v>
      </c>
      <c r="R392" s="48">
        <f t="shared" si="650"/>
        <v>400668.32000000012</v>
      </c>
      <c r="S392" s="33">
        <f t="shared" si="651"/>
        <v>0.15987801671564061</v>
      </c>
      <c r="T392" s="53">
        <f t="shared" si="652"/>
        <v>4031.679613604349</v>
      </c>
      <c r="U392" s="48">
        <f t="shared" si="653"/>
        <v>15596.800000000001</v>
      </c>
      <c r="V392" s="33">
        <f t="shared" si="654"/>
        <v>6.2235652948815692E-3</v>
      </c>
      <c r="W392" s="53">
        <f t="shared" si="655"/>
        <v>156.9410344133629</v>
      </c>
      <c r="X392" s="48">
        <f t="shared" si="656"/>
        <v>0</v>
      </c>
      <c r="Y392" s="33"/>
      <c r="Z392" s="51"/>
    </row>
    <row r="393" spans="1:27" s="61" customFormat="1" x14ac:dyDescent="0.2">
      <c r="A393" s="54"/>
      <c r="B393" s="22"/>
      <c r="C393" s="22" t="s">
        <v>35</v>
      </c>
      <c r="D393" s="55">
        <f>SUM(D380:D392)</f>
        <v>4644.45</v>
      </c>
      <c r="E393" s="56">
        <f>SUM(E380:E392)</f>
        <v>57745067.800000004</v>
      </c>
      <c r="F393" s="63">
        <f>SUM(F380:F392)</f>
        <v>22702176.709999997</v>
      </c>
      <c r="G393" s="58">
        <f>F393/E393</f>
        <v>0.39314486197555376</v>
      </c>
      <c r="H393" s="59">
        <f>F393/D393</f>
        <v>4888.0226313126414</v>
      </c>
      <c r="I393" s="63">
        <f>SUM(I380:I392)</f>
        <v>10403269.26</v>
      </c>
      <c r="J393" s="58">
        <f>I393/E393</f>
        <v>0.18015857728372084</v>
      </c>
      <c r="K393" s="59">
        <f>I393/D393</f>
        <v>2239.9356780673706</v>
      </c>
      <c r="L393" s="63">
        <f>SUM(L380:L392)</f>
        <v>12640268.129999999</v>
      </c>
      <c r="M393" s="58">
        <f>L393/E393</f>
        <v>0.21889779701670031</v>
      </c>
      <c r="N393" s="59">
        <f>L393/D393</f>
        <v>2721.5855763330424</v>
      </c>
      <c r="O393" s="63">
        <f>SUM(O380:O392)</f>
        <v>4666759.25</v>
      </c>
      <c r="P393" s="58">
        <f>O393/E393</f>
        <v>8.0816586208943719E-2</v>
      </c>
      <c r="Q393" s="59">
        <f>O393/D393</f>
        <v>1004.8034212877736</v>
      </c>
      <c r="R393" s="63">
        <f>SUM(R380:R392)</f>
        <v>6821262.4400000013</v>
      </c>
      <c r="S393" s="58">
        <f>R393/E393</f>
        <v>0.11812718730585681</v>
      </c>
      <c r="T393" s="59">
        <f>R393/D393</f>
        <v>1468.6911130489082</v>
      </c>
      <c r="U393" s="63">
        <f>SUM(U380:U392)</f>
        <v>270752.91000000003</v>
      </c>
      <c r="V393" s="58">
        <f>U393/E393</f>
        <v>4.6887625266585978E-3</v>
      </c>
      <c r="W393" s="59">
        <f>U393/D393</f>
        <v>58.296011368407463</v>
      </c>
      <c r="X393" s="63">
        <f>SUM(X380:X392)</f>
        <v>240579.1</v>
      </c>
      <c r="Y393" s="58">
        <f>X393/E393</f>
        <v>4.166227682565817E-3</v>
      </c>
      <c r="Z393" s="60">
        <f>X393/D393</f>
        <v>51.799265790351932</v>
      </c>
      <c r="AA393" s="63">
        <f>SUM(AA380:AA392)</f>
        <v>0</v>
      </c>
    </row>
    <row r="394" spans="1:27" x14ac:dyDescent="0.2">
      <c r="A394" s="31"/>
      <c r="B394" s="32"/>
      <c r="C394" s="32"/>
      <c r="D394" s="27" t="s">
        <v>17</v>
      </c>
      <c r="E394" s="27" t="s">
        <v>17</v>
      </c>
      <c r="Z394" s="42"/>
    </row>
    <row r="395" spans="1:27" x14ac:dyDescent="0.2">
      <c r="A395" s="54" t="s">
        <v>627</v>
      </c>
      <c r="B395" s="46"/>
      <c r="C395" s="22"/>
      <c r="D395" s="47"/>
      <c r="E395" s="62"/>
      <c r="M395" s="33"/>
      <c r="Y395" s="33"/>
      <c r="Z395" s="42"/>
    </row>
    <row r="396" spans="1:27" x14ac:dyDescent="0.2">
      <c r="A396" s="13"/>
      <c r="B396" s="46" t="s">
        <v>628</v>
      </c>
      <c r="C396" s="46" t="s">
        <v>629</v>
      </c>
      <c r="D396" s="47">
        <f t="shared" ref="D396:D410" si="659">VLOOKUP($B396,enroll1516,3,FALSE)</f>
        <v>663.76</v>
      </c>
      <c r="E396" s="47">
        <f t="shared" ref="E396:E410" si="660">VLOOKUP($B396,enroll1516,4,FALSE)</f>
        <v>7107445.71</v>
      </c>
      <c r="F396" s="48">
        <f t="shared" ref="F396:F410" si="661">VLOOKUP($B396,object1516,4,FALSE)</f>
        <v>2491881.58</v>
      </c>
      <c r="G396" s="33">
        <f t="shared" ref="G396:G410" si="662">F396/E396</f>
        <v>0.35060156372267248</v>
      </c>
      <c r="H396" s="53">
        <f t="shared" ref="H396:H410" si="663">F396/D396</f>
        <v>3754.1906411956129</v>
      </c>
      <c r="I396" s="48">
        <f t="shared" ref="I396:I410" si="664">VLOOKUP($B396,object1516,5,FALSE)</f>
        <v>1316941.4000000001</v>
      </c>
      <c r="J396" s="33">
        <f t="shared" ref="J396:J410" si="665">I396/E396</f>
        <v>0.18529039175735049</v>
      </c>
      <c r="K396" s="53">
        <f t="shared" ref="K396:K410" si="666">I396/D396</f>
        <v>1984.0626129926482</v>
      </c>
      <c r="L396" s="48">
        <f t="shared" ref="L396:L410" si="667">VLOOKUP($B396,object1516,6,FALSE)</f>
        <v>1539705.5699999994</v>
      </c>
      <c r="M396" s="33">
        <f t="shared" ref="M396:M410" si="668">L396/E396</f>
        <v>0.21663275849348687</v>
      </c>
      <c r="N396" s="53">
        <f t="shared" ref="N396:N410" si="669">L396/D396</f>
        <v>2319.6721254670351</v>
      </c>
      <c r="O396" s="48">
        <f t="shared" ref="O396:O410" si="670">VLOOKUP($B396,object1516,7,FALSE)</f>
        <v>368516.91999999993</v>
      </c>
      <c r="P396" s="33">
        <f t="shared" ref="P396:P410" si="671">O396/E396</f>
        <v>5.184941750332412E-2</v>
      </c>
      <c r="Q396" s="53">
        <f t="shared" ref="Q396:Q410" si="672">O396/D396</f>
        <v>555.19603471134133</v>
      </c>
      <c r="R396" s="48">
        <f t="shared" ref="R396:R410" si="673">VLOOKUP($B396,object1516,8,FALSE)</f>
        <v>1318703.44</v>
      </c>
      <c r="S396" s="33">
        <f t="shared" ref="S396:S410" si="674">R396/E396</f>
        <v>0.18553830641922694</v>
      </c>
      <c r="T396" s="53">
        <f t="shared" ref="T396:T410" si="675">R396/D396</f>
        <v>1986.7172471977822</v>
      </c>
      <c r="U396" s="48">
        <f t="shared" ref="U396:U410" si="676">VLOOKUP($B396,object1516,9,FALSE)</f>
        <v>33617.039999999994</v>
      </c>
      <c r="V396" s="33">
        <f t="shared" ref="V396:V410" si="677">U396/E396</f>
        <v>4.7298342290116478E-3</v>
      </c>
      <c r="W396" s="53">
        <f t="shared" ref="W396:W410" si="678">U396/D396</f>
        <v>50.646378208991194</v>
      </c>
      <c r="X396" s="48">
        <f t="shared" ref="X396:X410" si="679">VLOOKUP($B396,object1516,10,FALSE)</f>
        <v>38079.759999999995</v>
      </c>
      <c r="Y396" s="33">
        <f t="shared" ref="Y396:Y410" si="680">X396/E396</f>
        <v>5.3577278749273758E-3</v>
      </c>
      <c r="Z396" s="51">
        <f t="shared" ref="Z396:Z410" si="681">X396/D396</f>
        <v>57.369772206821736</v>
      </c>
    </row>
    <row r="397" spans="1:27" x14ac:dyDescent="0.2">
      <c r="A397" s="13"/>
      <c r="B397" s="46" t="s">
        <v>630</v>
      </c>
      <c r="C397" s="46" t="s">
        <v>631</v>
      </c>
      <c r="D397" s="47">
        <f t="shared" si="659"/>
        <v>1317.1100000000001</v>
      </c>
      <c r="E397" s="47">
        <f t="shared" si="660"/>
        <v>14461570.300000001</v>
      </c>
      <c r="F397" s="48">
        <f t="shared" si="661"/>
        <v>6009021.4799999995</v>
      </c>
      <c r="G397" s="33">
        <f t="shared" si="662"/>
        <v>0.4155165279665376</v>
      </c>
      <c r="H397" s="53">
        <f t="shared" si="663"/>
        <v>4562.2776229775791</v>
      </c>
      <c r="I397" s="48">
        <f t="shared" si="664"/>
        <v>2247173.0999999996</v>
      </c>
      <c r="J397" s="33">
        <f t="shared" si="665"/>
        <v>0.15538928715092576</v>
      </c>
      <c r="K397" s="53">
        <f t="shared" si="666"/>
        <v>1706.1392746239869</v>
      </c>
      <c r="L397" s="48">
        <f t="shared" si="667"/>
        <v>3167391.4299999997</v>
      </c>
      <c r="M397" s="33">
        <f t="shared" si="668"/>
        <v>0.2190212656228625</v>
      </c>
      <c r="N397" s="53">
        <f t="shared" si="669"/>
        <v>2404.8040254800276</v>
      </c>
      <c r="O397" s="48">
        <f t="shared" si="670"/>
        <v>1100975.1499999999</v>
      </c>
      <c r="P397" s="33">
        <f t="shared" si="671"/>
        <v>7.6131092762450545E-2</v>
      </c>
      <c r="Q397" s="53">
        <f t="shared" si="672"/>
        <v>835.90220254952112</v>
      </c>
      <c r="R397" s="48">
        <f t="shared" si="673"/>
        <v>1381187.6599999997</v>
      </c>
      <c r="S397" s="33">
        <f t="shared" si="674"/>
        <v>9.5507447071636442E-2</v>
      </c>
      <c r="T397" s="53">
        <f t="shared" si="675"/>
        <v>1048.65019626303</v>
      </c>
      <c r="U397" s="48">
        <f t="shared" si="676"/>
        <v>30922.26</v>
      </c>
      <c r="V397" s="33">
        <f t="shared" si="677"/>
        <v>2.1382366754459574E-3</v>
      </c>
      <c r="W397" s="53">
        <f t="shared" si="678"/>
        <v>23.47735572579359</v>
      </c>
      <c r="X397" s="48">
        <f t="shared" si="679"/>
        <v>524899.22</v>
      </c>
      <c r="Y397" s="33">
        <f t="shared" si="680"/>
        <v>3.6296142750141036E-2</v>
      </c>
      <c r="Z397" s="51">
        <f t="shared" si="681"/>
        <v>398.52344906651678</v>
      </c>
    </row>
    <row r="398" spans="1:27" x14ac:dyDescent="0.2">
      <c r="A398" s="13"/>
      <c r="B398" s="46" t="s">
        <v>632</v>
      </c>
      <c r="C398" s="46" t="s">
        <v>633</v>
      </c>
      <c r="D398" s="47">
        <f t="shared" si="659"/>
        <v>16493.869999999995</v>
      </c>
      <c r="E398" s="47">
        <f t="shared" si="660"/>
        <v>181712068.97</v>
      </c>
      <c r="F398" s="48">
        <f t="shared" si="661"/>
        <v>75923825.789999992</v>
      </c>
      <c r="G398" s="33">
        <f t="shared" si="662"/>
        <v>0.41782489308695692</v>
      </c>
      <c r="H398" s="53">
        <f t="shared" si="663"/>
        <v>4603.1541287763284</v>
      </c>
      <c r="I398" s="48">
        <f t="shared" si="664"/>
        <v>28412183.079999987</v>
      </c>
      <c r="J398" s="33">
        <f t="shared" si="665"/>
        <v>0.15635826085217672</v>
      </c>
      <c r="K398" s="53">
        <f t="shared" si="666"/>
        <v>1722.5904581520283</v>
      </c>
      <c r="L398" s="48">
        <f t="shared" si="667"/>
        <v>42133868.930000015</v>
      </c>
      <c r="M398" s="33">
        <f t="shared" si="668"/>
        <v>0.23187160417482322</v>
      </c>
      <c r="N398" s="53">
        <f t="shared" si="669"/>
        <v>2554.5168556560725</v>
      </c>
      <c r="O398" s="48">
        <f t="shared" si="670"/>
        <v>9881806.4700000007</v>
      </c>
      <c r="P398" s="33">
        <f t="shared" si="671"/>
        <v>5.4381673853658288E-2</v>
      </c>
      <c r="Q398" s="53">
        <f t="shared" si="672"/>
        <v>599.11994395493616</v>
      </c>
      <c r="R398" s="48">
        <f t="shared" si="673"/>
        <v>22674304.940000001</v>
      </c>
      <c r="S398" s="33">
        <f t="shared" si="674"/>
        <v>0.12478150223331311</v>
      </c>
      <c r="T398" s="53">
        <f t="shared" si="675"/>
        <v>1374.7110253688193</v>
      </c>
      <c r="U398" s="48">
        <f t="shared" si="676"/>
        <v>810237.66</v>
      </c>
      <c r="V398" s="33">
        <f t="shared" si="677"/>
        <v>4.4589094416935364E-3</v>
      </c>
      <c r="W398" s="53">
        <f t="shared" si="678"/>
        <v>49.123562875177278</v>
      </c>
      <c r="X398" s="48">
        <f t="shared" si="679"/>
        <v>1875842.1</v>
      </c>
      <c r="Y398" s="33">
        <f t="shared" si="680"/>
        <v>1.0323156357378193E-2</v>
      </c>
      <c r="Z398" s="51">
        <f t="shared" si="681"/>
        <v>113.72965228900195</v>
      </c>
    </row>
    <row r="399" spans="1:27" x14ac:dyDescent="0.2">
      <c r="A399" s="13"/>
      <c r="B399" s="46" t="s">
        <v>634</v>
      </c>
      <c r="C399" s="46" t="s">
        <v>516</v>
      </c>
      <c r="D399" s="47">
        <f t="shared" si="659"/>
        <v>3123.98</v>
      </c>
      <c r="E399" s="47">
        <f t="shared" si="660"/>
        <v>33487164.960000001</v>
      </c>
      <c r="F399" s="48">
        <f t="shared" si="661"/>
        <v>14421570.109999998</v>
      </c>
      <c r="G399" s="33">
        <f t="shared" si="662"/>
        <v>0.43065963115200651</v>
      </c>
      <c r="H399" s="53">
        <f t="shared" si="663"/>
        <v>4616.4092311730537</v>
      </c>
      <c r="I399" s="48">
        <f t="shared" si="664"/>
        <v>5011859.8900000006</v>
      </c>
      <c r="J399" s="33">
        <f t="shared" si="665"/>
        <v>0.14966509992669144</v>
      </c>
      <c r="K399" s="53">
        <f t="shared" si="666"/>
        <v>1604.3188144610403</v>
      </c>
      <c r="L399" s="48">
        <f t="shared" si="667"/>
        <v>7611307.4600000018</v>
      </c>
      <c r="M399" s="33">
        <f t="shared" si="668"/>
        <v>0.22729029074547258</v>
      </c>
      <c r="N399" s="53">
        <f t="shared" si="669"/>
        <v>2436.4136326096846</v>
      </c>
      <c r="O399" s="48">
        <f t="shared" si="670"/>
        <v>2539440.4899999993</v>
      </c>
      <c r="P399" s="33">
        <f t="shared" si="671"/>
        <v>7.583324814248471E-2</v>
      </c>
      <c r="Q399" s="53">
        <f t="shared" si="672"/>
        <v>812.88628288273264</v>
      </c>
      <c r="R399" s="48">
        <f t="shared" si="673"/>
        <v>3014010.48</v>
      </c>
      <c r="S399" s="33">
        <f t="shared" si="674"/>
        <v>9.0004946181625037E-2</v>
      </c>
      <c r="T399" s="53">
        <f t="shared" si="675"/>
        <v>964.79826375328901</v>
      </c>
      <c r="U399" s="48">
        <f t="shared" si="676"/>
        <v>110760.07999999997</v>
      </c>
      <c r="V399" s="33">
        <f t="shared" si="677"/>
        <v>3.3075382801829147E-3</v>
      </c>
      <c r="W399" s="53">
        <f t="shared" si="678"/>
        <v>35.454798046082232</v>
      </c>
      <c r="X399" s="48">
        <f t="shared" si="679"/>
        <v>778216.45</v>
      </c>
      <c r="Y399" s="33">
        <f t="shared" si="680"/>
        <v>2.323924557153673E-2</v>
      </c>
      <c r="Z399" s="51">
        <f t="shared" si="681"/>
        <v>249.1105736912528</v>
      </c>
    </row>
    <row r="400" spans="1:27" x14ac:dyDescent="0.2">
      <c r="A400" s="13"/>
      <c r="B400" s="46" t="s">
        <v>635</v>
      </c>
      <c r="C400" s="46" t="s">
        <v>636</v>
      </c>
      <c r="D400" s="47">
        <f t="shared" si="659"/>
        <v>3599.8300000000004</v>
      </c>
      <c r="E400" s="47">
        <f t="shared" si="660"/>
        <v>38805813.850000001</v>
      </c>
      <c r="F400" s="48">
        <f t="shared" si="661"/>
        <v>16222828.020000003</v>
      </c>
      <c r="G400" s="33">
        <f t="shared" si="662"/>
        <v>0.41805148276770399</v>
      </c>
      <c r="H400" s="53">
        <f t="shared" si="663"/>
        <v>4506.5539261576241</v>
      </c>
      <c r="I400" s="48">
        <f t="shared" si="664"/>
        <v>6112852.6700000009</v>
      </c>
      <c r="J400" s="33">
        <f t="shared" si="665"/>
        <v>0.1575241455733572</v>
      </c>
      <c r="K400" s="53">
        <f t="shared" si="666"/>
        <v>1698.0948183664229</v>
      </c>
      <c r="L400" s="48">
        <f t="shared" si="667"/>
        <v>8855059.9599999972</v>
      </c>
      <c r="M400" s="33">
        <f t="shared" si="668"/>
        <v>0.22818900266409428</v>
      </c>
      <c r="N400" s="53">
        <f t="shared" si="669"/>
        <v>2459.8550375989967</v>
      </c>
      <c r="O400" s="48">
        <f t="shared" si="670"/>
        <v>3254589.149999999</v>
      </c>
      <c r="P400" s="33">
        <f t="shared" si="671"/>
        <v>8.3868596663899078E-2</v>
      </c>
      <c r="Q400" s="53">
        <f t="shared" si="672"/>
        <v>904.09523505276604</v>
      </c>
      <c r="R400" s="48">
        <f t="shared" si="673"/>
        <v>3673675.9099999988</v>
      </c>
      <c r="S400" s="33">
        <f t="shared" si="674"/>
        <v>9.4668183592289193E-2</v>
      </c>
      <c r="T400" s="53">
        <f t="shared" si="675"/>
        <v>1020.5137214812917</v>
      </c>
      <c r="U400" s="48">
        <f t="shared" si="676"/>
        <v>228407.39</v>
      </c>
      <c r="V400" s="33">
        <f t="shared" si="677"/>
        <v>5.8859064490410116E-3</v>
      </c>
      <c r="W400" s="53">
        <f t="shared" si="678"/>
        <v>63.449493448301723</v>
      </c>
      <c r="X400" s="48">
        <f t="shared" si="679"/>
        <v>458400.75</v>
      </c>
      <c r="Y400" s="33">
        <f t="shared" si="680"/>
        <v>1.1812682289615219E-2</v>
      </c>
      <c r="Z400" s="51">
        <f t="shared" si="681"/>
        <v>127.33955492342693</v>
      </c>
    </row>
    <row r="401" spans="1:26" x14ac:dyDescent="0.2">
      <c r="A401" s="13"/>
      <c r="B401" s="46" t="s">
        <v>637</v>
      </c>
      <c r="C401" s="46" t="s">
        <v>638</v>
      </c>
      <c r="D401" s="47">
        <f t="shared" si="659"/>
        <v>948.33000000000015</v>
      </c>
      <c r="E401" s="47">
        <f t="shared" si="660"/>
        <v>10818437.84</v>
      </c>
      <c r="F401" s="48">
        <f t="shared" si="661"/>
        <v>4367282.5000000009</v>
      </c>
      <c r="G401" s="33">
        <f t="shared" si="662"/>
        <v>0.40368882870061407</v>
      </c>
      <c r="H401" s="53">
        <f t="shared" si="663"/>
        <v>4605.2349920386368</v>
      </c>
      <c r="I401" s="48">
        <f t="shared" si="664"/>
        <v>1693895.8900000001</v>
      </c>
      <c r="J401" s="33">
        <f t="shared" si="665"/>
        <v>0.15657490619736281</v>
      </c>
      <c r="K401" s="53">
        <f t="shared" si="666"/>
        <v>1786.1882361625171</v>
      </c>
      <c r="L401" s="48">
        <f t="shared" si="667"/>
        <v>2315109.0300000012</v>
      </c>
      <c r="M401" s="33">
        <f t="shared" si="668"/>
        <v>0.21399661062340597</v>
      </c>
      <c r="N401" s="53">
        <f t="shared" si="669"/>
        <v>2441.2483312770878</v>
      </c>
      <c r="O401" s="48">
        <f t="shared" si="670"/>
        <v>1089546.6699999997</v>
      </c>
      <c r="P401" s="33">
        <f t="shared" si="671"/>
        <v>0.10071201462853714</v>
      </c>
      <c r="Q401" s="53">
        <f t="shared" si="672"/>
        <v>1148.9108959961191</v>
      </c>
      <c r="R401" s="48">
        <f t="shared" si="673"/>
        <v>1289283.49</v>
      </c>
      <c r="S401" s="33">
        <f t="shared" si="674"/>
        <v>0.11917464508905475</v>
      </c>
      <c r="T401" s="53">
        <f t="shared" si="675"/>
        <v>1359.5304271719758</v>
      </c>
      <c r="U401" s="48">
        <f t="shared" si="676"/>
        <v>63320.260000000009</v>
      </c>
      <c r="V401" s="33">
        <f t="shared" si="677"/>
        <v>5.8529947610254981E-3</v>
      </c>
      <c r="W401" s="53">
        <f t="shared" si="678"/>
        <v>66.770280387628773</v>
      </c>
      <c r="X401" s="48">
        <f t="shared" si="679"/>
        <v>0</v>
      </c>
      <c r="Y401" s="33"/>
      <c r="Z401" s="51"/>
    </row>
    <row r="402" spans="1:26" x14ac:dyDescent="0.2">
      <c r="A402" s="13"/>
      <c r="B402" s="46" t="s">
        <v>639</v>
      </c>
      <c r="C402" s="46" t="s">
        <v>640</v>
      </c>
      <c r="D402" s="47">
        <f t="shared" si="659"/>
        <v>3694.87</v>
      </c>
      <c r="E402" s="47">
        <f t="shared" si="660"/>
        <v>38153412.210000001</v>
      </c>
      <c r="F402" s="48">
        <f t="shared" si="661"/>
        <v>14676525.210000001</v>
      </c>
      <c r="G402" s="33">
        <f t="shared" si="662"/>
        <v>0.38467136646177313</v>
      </c>
      <c r="H402" s="53">
        <f t="shared" si="663"/>
        <v>3972.1357476717722</v>
      </c>
      <c r="I402" s="48">
        <f t="shared" si="664"/>
        <v>6273060.6999999974</v>
      </c>
      <c r="J402" s="33">
        <f t="shared" si="665"/>
        <v>0.16441676737777675</v>
      </c>
      <c r="K402" s="53">
        <f t="shared" si="666"/>
        <v>1697.7757539507472</v>
      </c>
      <c r="L402" s="48">
        <f t="shared" si="667"/>
        <v>8378393.4599999981</v>
      </c>
      <c r="M402" s="33">
        <f t="shared" si="668"/>
        <v>0.21959748747725436</v>
      </c>
      <c r="N402" s="53">
        <f t="shared" si="669"/>
        <v>2267.5746264415252</v>
      </c>
      <c r="O402" s="48">
        <f t="shared" si="670"/>
        <v>3308052.01</v>
      </c>
      <c r="P402" s="33">
        <f t="shared" si="671"/>
        <v>8.6703962198509732E-2</v>
      </c>
      <c r="Q402" s="53">
        <f t="shared" si="672"/>
        <v>895.30944525788459</v>
      </c>
      <c r="R402" s="48">
        <f t="shared" si="673"/>
        <v>5037329.5900000017</v>
      </c>
      <c r="S402" s="33">
        <f t="shared" si="674"/>
        <v>0.13202828523629975</v>
      </c>
      <c r="T402" s="53">
        <f t="shared" si="675"/>
        <v>1363.3306692792985</v>
      </c>
      <c r="U402" s="48">
        <f t="shared" si="676"/>
        <v>218101.43</v>
      </c>
      <c r="V402" s="33">
        <f t="shared" si="677"/>
        <v>5.7164331410136798E-3</v>
      </c>
      <c r="W402" s="53">
        <f t="shared" si="678"/>
        <v>59.028174198280318</v>
      </c>
      <c r="X402" s="48">
        <f t="shared" si="679"/>
        <v>261949.81</v>
      </c>
      <c r="Y402" s="33">
        <f t="shared" si="680"/>
        <v>6.8656981073725041E-3</v>
      </c>
      <c r="Z402" s="51">
        <f t="shared" si="681"/>
        <v>70.895541656404689</v>
      </c>
    </row>
    <row r="403" spans="1:26" x14ac:dyDescent="0.2">
      <c r="A403" s="13"/>
      <c r="B403" s="46" t="s">
        <v>641</v>
      </c>
      <c r="C403" s="46" t="s">
        <v>642</v>
      </c>
      <c r="D403" s="47">
        <f t="shared" si="659"/>
        <v>6760.82</v>
      </c>
      <c r="E403" s="47">
        <f t="shared" si="660"/>
        <v>71766399.200000003</v>
      </c>
      <c r="F403" s="48">
        <f t="shared" si="661"/>
        <v>28024374.95000001</v>
      </c>
      <c r="G403" s="33">
        <f t="shared" si="662"/>
        <v>0.39049437149411853</v>
      </c>
      <c r="H403" s="53">
        <f t="shared" si="663"/>
        <v>4145.1147863720689</v>
      </c>
      <c r="I403" s="48">
        <f t="shared" si="664"/>
        <v>12971594.029999999</v>
      </c>
      <c r="J403" s="33">
        <f t="shared" si="665"/>
        <v>0.18074745527987976</v>
      </c>
      <c r="K403" s="53">
        <f t="shared" si="666"/>
        <v>1918.6421218136261</v>
      </c>
      <c r="L403" s="48">
        <f t="shared" si="667"/>
        <v>16253035.350000005</v>
      </c>
      <c r="M403" s="33">
        <f t="shared" si="668"/>
        <v>0.22647137840517439</v>
      </c>
      <c r="N403" s="53">
        <f t="shared" si="669"/>
        <v>2404.0035602190273</v>
      </c>
      <c r="O403" s="48">
        <f t="shared" si="670"/>
        <v>6378049.3999999994</v>
      </c>
      <c r="P403" s="33">
        <f t="shared" si="671"/>
        <v>8.8872361872657527E-2</v>
      </c>
      <c r="Q403" s="53">
        <f t="shared" si="672"/>
        <v>943.38399779908355</v>
      </c>
      <c r="R403" s="48">
        <f t="shared" si="673"/>
        <v>7606441.2599999998</v>
      </c>
      <c r="S403" s="33">
        <f t="shared" si="674"/>
        <v>0.10598889375517115</v>
      </c>
      <c r="T403" s="53">
        <f t="shared" si="675"/>
        <v>1125.0767303374444</v>
      </c>
      <c r="U403" s="48">
        <f t="shared" si="676"/>
        <v>323998.64000000007</v>
      </c>
      <c r="V403" s="33">
        <f t="shared" si="677"/>
        <v>4.5146286230283664E-3</v>
      </c>
      <c r="W403" s="53">
        <f t="shared" si="678"/>
        <v>47.922979756893405</v>
      </c>
      <c r="X403" s="48">
        <f t="shared" si="679"/>
        <v>208905.57</v>
      </c>
      <c r="Y403" s="33">
        <f t="shared" si="680"/>
        <v>2.9109105699704658E-3</v>
      </c>
      <c r="Z403" s="51">
        <f t="shared" si="681"/>
        <v>30.899442671155278</v>
      </c>
    </row>
    <row r="404" spans="1:26" x14ac:dyDescent="0.2">
      <c r="A404" s="13"/>
      <c r="B404" s="46" t="s">
        <v>643</v>
      </c>
      <c r="C404" s="46" t="s">
        <v>644</v>
      </c>
      <c r="D404" s="47">
        <f t="shared" si="659"/>
        <v>4140.7299999999996</v>
      </c>
      <c r="E404" s="47">
        <f t="shared" si="660"/>
        <v>44146646.719999999</v>
      </c>
      <c r="F404" s="48">
        <f t="shared" si="661"/>
        <v>16553997.860000003</v>
      </c>
      <c r="G404" s="33">
        <f t="shared" si="662"/>
        <v>0.37497746918341712</v>
      </c>
      <c r="H404" s="53">
        <f t="shared" si="663"/>
        <v>3997.8452736594768</v>
      </c>
      <c r="I404" s="48">
        <f t="shared" si="664"/>
        <v>6822150.8899999997</v>
      </c>
      <c r="J404" s="33">
        <f t="shared" si="665"/>
        <v>0.15453384111526014</v>
      </c>
      <c r="K404" s="53">
        <f t="shared" si="666"/>
        <v>1647.5720199095329</v>
      </c>
      <c r="L404" s="48">
        <f t="shared" si="667"/>
        <v>10035439.349999998</v>
      </c>
      <c r="M404" s="33">
        <f t="shared" si="668"/>
        <v>0.2273205349808276</v>
      </c>
      <c r="N404" s="53">
        <f t="shared" si="669"/>
        <v>2423.5918183508702</v>
      </c>
      <c r="O404" s="48">
        <f t="shared" si="670"/>
        <v>3876505.6100000008</v>
      </c>
      <c r="P404" s="33">
        <f t="shared" si="671"/>
        <v>8.7809740898028524E-2</v>
      </c>
      <c r="Q404" s="53">
        <f t="shared" si="672"/>
        <v>936.18893528435831</v>
      </c>
      <c r="R404" s="48">
        <f t="shared" si="673"/>
        <v>6281974.8299999991</v>
      </c>
      <c r="S404" s="33">
        <f t="shared" si="674"/>
        <v>0.14229789342423693</v>
      </c>
      <c r="T404" s="53">
        <f t="shared" si="675"/>
        <v>1517.117713543264</v>
      </c>
      <c r="U404" s="48">
        <f t="shared" si="676"/>
        <v>399241.90999999992</v>
      </c>
      <c r="V404" s="33">
        <f t="shared" si="677"/>
        <v>9.0435387433204333E-3</v>
      </c>
      <c r="W404" s="53">
        <f t="shared" si="678"/>
        <v>96.418242677015883</v>
      </c>
      <c r="X404" s="48">
        <f t="shared" si="679"/>
        <v>177336.27</v>
      </c>
      <c r="Y404" s="33">
        <f t="shared" si="680"/>
        <v>4.016981654909259E-3</v>
      </c>
      <c r="Z404" s="51">
        <f t="shared" si="681"/>
        <v>42.827296153093783</v>
      </c>
    </row>
    <row r="405" spans="1:26" x14ac:dyDescent="0.2">
      <c r="A405" s="13"/>
      <c r="B405" s="46" t="s">
        <v>645</v>
      </c>
      <c r="C405" s="46" t="s">
        <v>646</v>
      </c>
      <c r="D405" s="47">
        <f t="shared" si="659"/>
        <v>1171.7600000000002</v>
      </c>
      <c r="E405" s="47">
        <f t="shared" si="660"/>
        <v>13513595.85</v>
      </c>
      <c r="F405" s="48">
        <f t="shared" si="661"/>
        <v>5745871.2199999997</v>
      </c>
      <c r="G405" s="33">
        <f t="shared" si="662"/>
        <v>0.42519187962839661</v>
      </c>
      <c r="H405" s="53">
        <f t="shared" si="663"/>
        <v>4903.6246500989955</v>
      </c>
      <c r="I405" s="48">
        <f t="shared" si="664"/>
        <v>2387226.9699999997</v>
      </c>
      <c r="J405" s="33">
        <f t="shared" si="665"/>
        <v>0.17665371944655278</v>
      </c>
      <c r="K405" s="53">
        <f t="shared" si="666"/>
        <v>2037.3002748002998</v>
      </c>
      <c r="L405" s="48">
        <f t="shared" si="667"/>
        <v>3164842.96</v>
      </c>
      <c r="M405" s="33">
        <f t="shared" si="668"/>
        <v>0.23419695210139055</v>
      </c>
      <c r="N405" s="53">
        <f t="shared" si="669"/>
        <v>2700.9310438997741</v>
      </c>
      <c r="O405" s="48">
        <f t="shared" si="670"/>
        <v>905504.17999999982</v>
      </c>
      <c r="P405" s="33">
        <f t="shared" si="671"/>
        <v>6.7006901053652562E-2</v>
      </c>
      <c r="Q405" s="53">
        <f t="shared" si="672"/>
        <v>772.77273503106403</v>
      </c>
      <c r="R405" s="48">
        <f t="shared" si="673"/>
        <v>1261817.6699999997</v>
      </c>
      <c r="S405" s="33">
        <f t="shared" si="674"/>
        <v>9.3373938661929112E-2</v>
      </c>
      <c r="T405" s="53">
        <f t="shared" si="675"/>
        <v>1076.8567539427866</v>
      </c>
      <c r="U405" s="48">
        <f t="shared" si="676"/>
        <v>48332.85</v>
      </c>
      <c r="V405" s="33">
        <f t="shared" si="677"/>
        <v>3.5766091080783654E-3</v>
      </c>
      <c r="W405" s="53">
        <f t="shared" si="678"/>
        <v>41.248079811565496</v>
      </c>
      <c r="X405" s="48">
        <f t="shared" si="679"/>
        <v>0</v>
      </c>
      <c r="Y405" s="33">
        <f t="shared" si="680"/>
        <v>0</v>
      </c>
      <c r="Z405" s="51">
        <f t="shared" si="681"/>
        <v>0</v>
      </c>
    </row>
    <row r="406" spans="1:26" x14ac:dyDescent="0.2">
      <c r="A406" s="13"/>
      <c r="B406" s="46" t="s">
        <v>647</v>
      </c>
      <c r="C406" s="46" t="s">
        <v>648</v>
      </c>
      <c r="D406" s="47">
        <f t="shared" si="659"/>
        <v>1527.1800000000003</v>
      </c>
      <c r="E406" s="47">
        <f t="shared" si="660"/>
        <v>17597039.510000002</v>
      </c>
      <c r="F406" s="48">
        <f t="shared" si="661"/>
        <v>6343297.1300000027</v>
      </c>
      <c r="G406" s="33">
        <f t="shared" si="662"/>
        <v>0.36047524507717615</v>
      </c>
      <c r="H406" s="53">
        <f t="shared" si="663"/>
        <v>4153.6014942573902</v>
      </c>
      <c r="I406" s="48">
        <f t="shared" si="664"/>
        <v>3153111.75</v>
      </c>
      <c r="J406" s="33">
        <f t="shared" si="665"/>
        <v>0.1791842172206386</v>
      </c>
      <c r="K406" s="53">
        <f t="shared" si="666"/>
        <v>2064.6628098848855</v>
      </c>
      <c r="L406" s="48">
        <f t="shared" si="667"/>
        <v>4139185.4099999992</v>
      </c>
      <c r="M406" s="33">
        <f t="shared" si="668"/>
        <v>0.23522055557400967</v>
      </c>
      <c r="N406" s="53">
        <f t="shared" si="669"/>
        <v>2710.345479904136</v>
      </c>
      <c r="O406" s="48">
        <f t="shared" si="670"/>
        <v>1629551.0699999996</v>
      </c>
      <c r="P406" s="33">
        <f t="shared" si="671"/>
        <v>9.2603705815058404E-2</v>
      </c>
      <c r="Q406" s="53">
        <f t="shared" si="672"/>
        <v>1067.032746631045</v>
      </c>
      <c r="R406" s="48">
        <f t="shared" si="673"/>
        <v>2127353.02</v>
      </c>
      <c r="S406" s="33">
        <f t="shared" si="674"/>
        <v>0.12089266599595194</v>
      </c>
      <c r="T406" s="53">
        <f t="shared" si="675"/>
        <v>1392.9942901295194</v>
      </c>
      <c r="U406" s="48">
        <f t="shared" si="676"/>
        <v>164697.02000000005</v>
      </c>
      <c r="V406" s="33">
        <f t="shared" si="677"/>
        <v>9.359359561953955E-3</v>
      </c>
      <c r="W406" s="53">
        <f t="shared" si="678"/>
        <v>107.84388218808525</v>
      </c>
      <c r="X406" s="48">
        <f t="shared" si="679"/>
        <v>39844.11</v>
      </c>
      <c r="Y406" s="33">
        <f t="shared" si="680"/>
        <v>2.2642507552112666E-3</v>
      </c>
      <c r="Z406" s="51">
        <f t="shared" si="681"/>
        <v>26.089989392213095</v>
      </c>
    </row>
    <row r="407" spans="1:26" x14ac:dyDescent="0.2">
      <c r="A407" s="13"/>
      <c r="B407" s="46" t="s">
        <v>649</v>
      </c>
      <c r="C407" s="46" t="s">
        <v>650</v>
      </c>
      <c r="D407" s="47">
        <f t="shared" si="659"/>
        <v>1324.36</v>
      </c>
      <c r="E407" s="47">
        <f t="shared" si="660"/>
        <v>13936927.91</v>
      </c>
      <c r="F407" s="48">
        <f t="shared" si="661"/>
        <v>5755674.1000000015</v>
      </c>
      <c r="G407" s="33">
        <f t="shared" si="662"/>
        <v>0.41298011564443843</v>
      </c>
      <c r="H407" s="53">
        <f t="shared" si="663"/>
        <v>4346.0041831526187</v>
      </c>
      <c r="I407" s="48">
        <f t="shared" si="664"/>
        <v>2189028.91</v>
      </c>
      <c r="J407" s="33">
        <f t="shared" si="665"/>
        <v>0.15706681731698791</v>
      </c>
      <c r="K407" s="53">
        <f t="shared" si="666"/>
        <v>1652.8956703615333</v>
      </c>
      <c r="L407" s="48">
        <f t="shared" si="667"/>
        <v>3090994.189999999</v>
      </c>
      <c r="M407" s="33">
        <f t="shared" si="668"/>
        <v>0.22178447143879923</v>
      </c>
      <c r="N407" s="53">
        <f t="shared" si="669"/>
        <v>2333.9531471805244</v>
      </c>
      <c r="O407" s="48">
        <f t="shared" si="670"/>
        <v>1048269.1899999997</v>
      </c>
      <c r="P407" s="33">
        <f t="shared" si="671"/>
        <v>7.5215226538400001E-2</v>
      </c>
      <c r="Q407" s="53">
        <f t="shared" si="672"/>
        <v>791.52888187501867</v>
      </c>
      <c r="R407" s="48">
        <f t="shared" si="673"/>
        <v>1815563.2699999998</v>
      </c>
      <c r="S407" s="33">
        <f t="shared" si="674"/>
        <v>0.13026997640543866</v>
      </c>
      <c r="T407" s="53">
        <f t="shared" si="675"/>
        <v>1370.8986000785285</v>
      </c>
      <c r="U407" s="48">
        <f t="shared" si="676"/>
        <v>8895.9500000000007</v>
      </c>
      <c r="V407" s="33">
        <f t="shared" si="677"/>
        <v>6.3830063967088425E-4</v>
      </c>
      <c r="W407" s="53">
        <f t="shared" si="678"/>
        <v>6.7171690476909616</v>
      </c>
      <c r="X407" s="48">
        <f t="shared" si="679"/>
        <v>28502.3</v>
      </c>
      <c r="Y407" s="33">
        <f t="shared" si="680"/>
        <v>2.0450920162648671E-3</v>
      </c>
      <c r="Z407" s="51">
        <f t="shared" si="681"/>
        <v>21.52156513334743</v>
      </c>
    </row>
    <row r="408" spans="1:26" x14ac:dyDescent="0.2">
      <c r="A408" s="13"/>
      <c r="B408" s="46" t="s">
        <v>651</v>
      </c>
      <c r="C408" s="46" t="s">
        <v>652</v>
      </c>
      <c r="D408" s="47">
        <f t="shared" si="659"/>
        <v>3421.0600000000004</v>
      </c>
      <c r="E408" s="47">
        <f t="shared" si="660"/>
        <v>37726204.479999997</v>
      </c>
      <c r="F408" s="48">
        <f t="shared" si="661"/>
        <v>15284651.050000003</v>
      </c>
      <c r="G408" s="33">
        <f t="shared" si="662"/>
        <v>0.40514680076292697</v>
      </c>
      <c r="H408" s="53">
        <f t="shared" si="663"/>
        <v>4467.8114531753317</v>
      </c>
      <c r="I408" s="48">
        <f t="shared" si="664"/>
        <v>6463726.3500000006</v>
      </c>
      <c r="J408" s="33">
        <f t="shared" si="665"/>
        <v>0.17133253766428191</v>
      </c>
      <c r="K408" s="53">
        <f t="shared" si="666"/>
        <v>1889.3928636153705</v>
      </c>
      <c r="L408" s="48">
        <f t="shared" si="667"/>
        <v>9034969.6000000015</v>
      </c>
      <c r="M408" s="33">
        <f t="shared" si="668"/>
        <v>0.23948790302479966</v>
      </c>
      <c r="N408" s="53">
        <f t="shared" si="669"/>
        <v>2640.9854255698529</v>
      </c>
      <c r="O408" s="48">
        <f t="shared" si="670"/>
        <v>2795058.2200000007</v>
      </c>
      <c r="P408" s="33">
        <f t="shared" si="671"/>
        <v>7.40879783303343E-2</v>
      </c>
      <c r="Q408" s="53">
        <f t="shared" si="672"/>
        <v>817.0152584286742</v>
      </c>
      <c r="R408" s="48">
        <f t="shared" si="673"/>
        <v>3755815.06</v>
      </c>
      <c r="S408" s="33">
        <f t="shared" si="674"/>
        <v>9.9554543367623718E-2</v>
      </c>
      <c r="T408" s="53">
        <f t="shared" si="675"/>
        <v>1097.8512683203451</v>
      </c>
      <c r="U408" s="48">
        <f t="shared" si="676"/>
        <v>189325.54</v>
      </c>
      <c r="V408" s="33">
        <f t="shared" si="677"/>
        <v>5.0184094215035124E-3</v>
      </c>
      <c r="W408" s="53">
        <f t="shared" si="678"/>
        <v>55.341192495893083</v>
      </c>
      <c r="X408" s="48">
        <f t="shared" si="679"/>
        <v>202658.65999999997</v>
      </c>
      <c r="Y408" s="33">
        <f t="shared" si="680"/>
        <v>5.3718274285301229E-3</v>
      </c>
      <c r="Z408" s="51">
        <f t="shared" si="681"/>
        <v>59.238557640029683</v>
      </c>
    </row>
    <row r="409" spans="1:26" x14ac:dyDescent="0.2">
      <c r="A409" s="13"/>
      <c r="B409" s="46" t="s">
        <v>653</v>
      </c>
      <c r="C409" s="46" t="s">
        <v>520</v>
      </c>
      <c r="D409" s="47">
        <f t="shared" si="659"/>
        <v>4980.47</v>
      </c>
      <c r="E409" s="47">
        <f t="shared" si="660"/>
        <v>50139514.560000002</v>
      </c>
      <c r="F409" s="48">
        <f t="shared" si="661"/>
        <v>21791972.090000004</v>
      </c>
      <c r="G409" s="33">
        <f t="shared" si="662"/>
        <v>0.43462670672494047</v>
      </c>
      <c r="H409" s="53">
        <f t="shared" si="663"/>
        <v>4375.4850626547295</v>
      </c>
      <c r="I409" s="48">
        <f t="shared" si="664"/>
        <v>8060172.6199999992</v>
      </c>
      <c r="J409" s="33">
        <f t="shared" si="665"/>
        <v>0.16075489941879484</v>
      </c>
      <c r="K409" s="53">
        <f t="shared" si="666"/>
        <v>1618.3558218401072</v>
      </c>
      <c r="L409" s="48">
        <f t="shared" si="667"/>
        <v>11343842.259999998</v>
      </c>
      <c r="M409" s="33">
        <f t="shared" si="668"/>
        <v>0.22624555422101791</v>
      </c>
      <c r="N409" s="53">
        <f t="shared" si="669"/>
        <v>2277.6650115350553</v>
      </c>
      <c r="O409" s="48">
        <f t="shared" si="670"/>
        <v>3999058.1799999988</v>
      </c>
      <c r="P409" s="33">
        <f t="shared" si="671"/>
        <v>7.9758613841673348E-2</v>
      </c>
      <c r="Q409" s="53">
        <f t="shared" si="672"/>
        <v>802.94795069541601</v>
      </c>
      <c r="R409" s="48">
        <f t="shared" si="673"/>
        <v>4261250.0199999986</v>
      </c>
      <c r="S409" s="33">
        <f t="shared" si="674"/>
        <v>8.4987859523464812E-2</v>
      </c>
      <c r="T409" s="53">
        <f t="shared" si="675"/>
        <v>855.59194614162891</v>
      </c>
      <c r="U409" s="48">
        <f t="shared" si="676"/>
        <v>143947.81999999995</v>
      </c>
      <c r="V409" s="33">
        <f t="shared" si="677"/>
        <v>2.8709456256849715E-3</v>
      </c>
      <c r="W409" s="53">
        <f t="shared" si="678"/>
        <v>28.902456997030388</v>
      </c>
      <c r="X409" s="48">
        <f t="shared" si="679"/>
        <v>539271.56999999995</v>
      </c>
      <c r="Y409" s="33">
        <f t="shared" si="680"/>
        <v>1.0755420644423565E-2</v>
      </c>
      <c r="Z409" s="51">
        <f t="shared" si="681"/>
        <v>108.27724491865224</v>
      </c>
    </row>
    <row r="410" spans="1:26" x14ac:dyDescent="0.2">
      <c r="A410" s="13"/>
      <c r="B410" s="46" t="s">
        <v>654</v>
      </c>
      <c r="C410" s="46" t="s">
        <v>655</v>
      </c>
      <c r="D410" s="47">
        <f t="shared" si="659"/>
        <v>932.42</v>
      </c>
      <c r="E410" s="47">
        <f t="shared" si="660"/>
        <v>13870510.08</v>
      </c>
      <c r="F410" s="48">
        <f t="shared" si="661"/>
        <v>5157798.0599999987</v>
      </c>
      <c r="G410" s="33">
        <f t="shared" si="662"/>
        <v>0.37185352451003723</v>
      </c>
      <c r="H410" s="53">
        <f t="shared" si="663"/>
        <v>5531.6252976126625</v>
      </c>
      <c r="I410" s="48">
        <f t="shared" si="664"/>
        <v>2322543.5099999998</v>
      </c>
      <c r="J410" s="33">
        <f t="shared" si="665"/>
        <v>0.16744470798870575</v>
      </c>
      <c r="K410" s="53">
        <f t="shared" si="666"/>
        <v>2490.87697604084</v>
      </c>
      <c r="L410" s="48">
        <f t="shared" si="667"/>
        <v>2962943.7100000004</v>
      </c>
      <c r="M410" s="33">
        <f t="shared" si="668"/>
        <v>0.21361461784107658</v>
      </c>
      <c r="N410" s="53">
        <f t="shared" si="669"/>
        <v>3177.6921451706316</v>
      </c>
      <c r="O410" s="48">
        <f t="shared" si="670"/>
        <v>1201217.4799999997</v>
      </c>
      <c r="P410" s="33">
        <f t="shared" si="671"/>
        <v>8.6602257095940896E-2</v>
      </c>
      <c r="Q410" s="53">
        <f t="shared" si="672"/>
        <v>1288.2794019862292</v>
      </c>
      <c r="R410" s="48">
        <f t="shared" si="673"/>
        <v>2052852.3099999996</v>
      </c>
      <c r="S410" s="33">
        <f t="shared" si="674"/>
        <v>0.14800121251200588</v>
      </c>
      <c r="T410" s="53">
        <f t="shared" si="675"/>
        <v>2201.639078955835</v>
      </c>
      <c r="U410" s="48">
        <f t="shared" si="676"/>
        <v>170398.05</v>
      </c>
      <c r="V410" s="33">
        <f t="shared" si="677"/>
        <v>1.2284915912767931E-2</v>
      </c>
      <c r="W410" s="53">
        <f t="shared" si="678"/>
        <v>182.74817142489437</v>
      </c>
      <c r="X410" s="48">
        <f t="shared" si="679"/>
        <v>2756.96</v>
      </c>
      <c r="Y410" s="33">
        <f t="shared" si="680"/>
        <v>1.9876413946559059E-4</v>
      </c>
      <c r="Z410" s="51">
        <f t="shared" si="681"/>
        <v>2.9567791338667124</v>
      </c>
    </row>
    <row r="411" spans="1:26" s="61" customFormat="1" x14ac:dyDescent="0.2">
      <c r="A411" s="54"/>
      <c r="B411" s="22"/>
      <c r="C411" s="22" t="s">
        <v>35</v>
      </c>
      <c r="D411" s="55">
        <f>SUM(D396:D410)</f>
        <v>54100.549999999988</v>
      </c>
      <c r="E411" s="56">
        <f>SUM(E396:E410)</f>
        <v>587242752.1500001</v>
      </c>
      <c r="F411" s="37">
        <f>SUM(F396:F410)</f>
        <v>238770571.15000004</v>
      </c>
      <c r="G411" s="58">
        <f>F411/E411</f>
        <v>0.40659602911371578</v>
      </c>
      <c r="H411" s="59">
        <f>F411/D411</f>
        <v>4413.4592189913055</v>
      </c>
      <c r="I411" s="37">
        <f>SUM(I396:I410)</f>
        <v>95437521.759999976</v>
      </c>
      <c r="J411" s="58">
        <f>I411/E411</f>
        <v>0.16251800709431705</v>
      </c>
      <c r="K411" s="59">
        <f>I411/D411</f>
        <v>1764.0767378520181</v>
      </c>
      <c r="L411" s="37">
        <f>SUM(L396:L410)</f>
        <v>134026088.66999997</v>
      </c>
      <c r="M411" s="58">
        <f>L411/E411</f>
        <v>0.22822944715674504</v>
      </c>
      <c r="N411" s="59">
        <f>L411/D411</f>
        <v>2477.3516844098626</v>
      </c>
      <c r="O411" s="37">
        <f>SUM(O396:O410)</f>
        <v>43376140.18999999</v>
      </c>
      <c r="P411" s="58">
        <f>O411/E411</f>
        <v>7.3864070746198621E-2</v>
      </c>
      <c r="Q411" s="59">
        <f>O411/D411</f>
        <v>801.76893192398222</v>
      </c>
      <c r="R411" s="37">
        <f>SUM(R396:R410)</f>
        <v>67551562.950000003</v>
      </c>
      <c r="S411" s="58">
        <f>R411/E411</f>
        <v>0.11503175254642432</v>
      </c>
      <c r="T411" s="59">
        <f>R411/D411</f>
        <v>1248.6298743728116</v>
      </c>
      <c r="U411" s="37">
        <f>SUM(U396:U410)</f>
        <v>2944203.9</v>
      </c>
      <c r="V411" s="58">
        <f>U411/E411</f>
        <v>5.0136061947478215E-3</v>
      </c>
      <c r="W411" s="59">
        <f>U411/D411</f>
        <v>54.420960600215722</v>
      </c>
      <c r="X411" s="37">
        <f>SUM(X396:X410)</f>
        <v>5136663.53</v>
      </c>
      <c r="Y411" s="58">
        <f>X411/E411</f>
        <v>8.7470871478511434E-3</v>
      </c>
      <c r="Z411" s="60">
        <f>X411/D411</f>
        <v>94.946604609380145</v>
      </c>
    </row>
  </sheetData>
  <printOptions horizontalCentered="1"/>
  <pageMargins left="0.35" right="0.35" top="1.04" bottom="0.41" header="0.41" footer="0.56999999999999995"/>
  <pageSetup scale="85" orientation="landscape" r:id="rId1"/>
  <headerFooter alignWithMargins="0">
    <oddHeader>&amp;C&amp;"Arial,Bold"&amp;11Washington State School Districts
Percent and Per Pupil of General Fund Expenditures by Object by County
Fiscal Year 2015–2016</oddHeader>
  </headerFooter>
  <rowBreaks count="9" manualBreakCount="9">
    <brk id="45" max="25" man="1"/>
    <brk id="87" max="25" man="1"/>
    <brk id="126" max="25" man="1"/>
    <brk id="171" max="25" man="1"/>
    <brk id="208" max="25" man="1"/>
    <brk id="248" max="25" man="1"/>
    <brk id="288" max="25" man="1"/>
    <brk id="328" max="25" man="1"/>
    <brk id="367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1516 By Object by Cty print</vt:lpstr>
      <vt:lpstr>'1516 By Object by Cty print'!Print_Area</vt:lpstr>
      <vt:lpstr>'1516 By Object by Cty print'!Print_Titles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dcterms:created xsi:type="dcterms:W3CDTF">2017-10-10T18:20:05Z</dcterms:created>
  <dcterms:modified xsi:type="dcterms:W3CDTF">2018-01-04T20:22:02Z</dcterms:modified>
</cp:coreProperties>
</file>