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LLETIN\LEVY\2018\Web Files\"/>
    </mc:Choice>
  </mc:AlternateContent>
  <bookViews>
    <workbookView xWindow="360" yWindow="300" windowWidth="12120" windowHeight="9000"/>
  </bookViews>
  <sheets>
    <sheet name="A" sheetId="1" r:id="rId1"/>
  </sheets>
  <definedNames>
    <definedName name="_xlnm.Print_Area" localSheetId="0">A!$A$9:$O$314</definedName>
    <definedName name="_xlnm.Print_Area">A!$A$8:$O$310</definedName>
    <definedName name="_xlnm.Print_Titles" localSheetId="0">A!$3:$8</definedName>
    <definedName name="_xlnm.Print_Titles">#N/A</definedName>
    <definedName name="SPACER">#REF!</definedName>
  </definedNames>
  <calcPr calcId="162913" calcOnSave="0"/>
</workbook>
</file>

<file path=xl/calcChain.xml><?xml version="1.0" encoding="utf-8"?>
<calcChain xmlns="http://schemas.openxmlformats.org/spreadsheetml/2006/main">
  <c r="E306" i="1" l="1"/>
  <c r="E304" i="1"/>
  <c r="E305" i="1"/>
  <c r="E241" i="1"/>
  <c r="E71" i="1"/>
  <c r="E253" i="1"/>
  <c r="E87" i="1"/>
  <c r="E167" i="1"/>
  <c r="E292" i="1"/>
  <c r="E56" i="1"/>
  <c r="E84" i="1"/>
  <c r="E33" i="1"/>
  <c r="E37" i="1"/>
  <c r="E52" i="1"/>
  <c r="E113" i="1"/>
  <c r="E120" i="1"/>
  <c r="E132" i="1"/>
  <c r="E140" i="1"/>
  <c r="E150" i="1"/>
  <c r="E174" i="1"/>
  <c r="E42" i="1"/>
  <c r="E88" i="1"/>
  <c r="E143" i="1"/>
  <c r="E171" i="1"/>
  <c r="E298" i="1"/>
  <c r="E90" i="1"/>
  <c r="E126" i="1"/>
  <c r="E139" i="1"/>
  <c r="E222" i="1"/>
  <c r="E283" i="1"/>
  <c r="E176" i="1"/>
  <c r="E290" i="1"/>
  <c r="E89" i="1"/>
  <c r="E99" i="1"/>
  <c r="E256" i="1"/>
  <c r="E217" i="1"/>
  <c r="E285" i="1"/>
  <c r="E38" i="1"/>
  <c r="E242" i="1"/>
  <c r="E190" i="1"/>
  <c r="E280" i="1"/>
  <c r="E182" i="1"/>
  <c r="E106" i="1"/>
  <c r="E104" i="1"/>
  <c r="E141" i="1"/>
  <c r="E145" i="1"/>
  <c r="E195" i="1"/>
  <c r="E210" i="1"/>
  <c r="E246" i="1"/>
  <c r="E261" i="1"/>
  <c r="E255" i="1"/>
  <c r="E75" i="1"/>
  <c r="E115" i="1"/>
  <c r="E129" i="1"/>
  <c r="E165" i="1"/>
  <c r="E260" i="1"/>
  <c r="E266" i="1"/>
  <c r="E232" i="1"/>
  <c r="E294" i="1"/>
  <c r="E198" i="1"/>
  <c r="E214" i="1"/>
  <c r="E125" i="1"/>
  <c r="E278" i="1"/>
  <c r="E184" i="1"/>
  <c r="E146" i="1"/>
  <c r="E274" i="1"/>
  <c r="E107" i="1"/>
  <c r="E122" i="1"/>
  <c r="E159" i="1"/>
  <c r="E302" i="1"/>
  <c r="E47" i="1"/>
  <c r="E109" i="1"/>
  <c r="E98" i="1"/>
  <c r="E133" i="1"/>
  <c r="E40" i="1"/>
  <c r="E46" i="1"/>
  <c r="E61" i="1"/>
  <c r="E66" i="1"/>
  <c r="E76" i="1"/>
  <c r="E82" i="1"/>
  <c r="E100" i="1"/>
  <c r="E206" i="1"/>
  <c r="E218" i="1"/>
  <c r="E279" i="1"/>
  <c r="E245" i="1"/>
  <c r="E200" i="1"/>
  <c r="E226" i="1"/>
  <c r="E155" i="1"/>
  <c r="E271" i="1"/>
  <c r="E219" i="1"/>
  <c r="E227" i="1"/>
  <c r="E251" i="1"/>
  <c r="E26" i="1"/>
  <c r="E105" i="1"/>
  <c r="E117" i="1"/>
  <c r="E136" i="1"/>
  <c r="E163" i="1"/>
  <c r="E263" i="1"/>
  <c r="E34" i="1"/>
  <c r="E78" i="1"/>
  <c r="E114" i="1"/>
  <c r="E151" i="1"/>
  <c r="E154" i="1"/>
  <c r="E153" i="1"/>
  <c r="E156" i="1"/>
  <c r="E187" i="1"/>
  <c r="E268" i="1"/>
  <c r="E103" i="1"/>
  <c r="E138" i="1"/>
  <c r="E144" i="1"/>
  <c r="E201" i="1"/>
  <c r="E229" i="1"/>
  <c r="E297" i="1"/>
  <c r="E257" i="1"/>
  <c r="E286" i="1"/>
  <c r="E73" i="1"/>
  <c r="E127" i="1"/>
  <c r="E183" i="1"/>
  <c r="E236" i="1"/>
  <c r="E291" i="1"/>
  <c r="E28" i="1"/>
  <c r="E81" i="1"/>
  <c r="E94" i="1"/>
  <c r="E134" i="1"/>
  <c r="E148" i="1"/>
  <c r="E101" i="1"/>
  <c r="E254" i="1"/>
  <c r="E228" i="1"/>
  <c r="E30" i="1"/>
  <c r="E48" i="1"/>
  <c r="E67" i="1"/>
  <c r="E170" i="1"/>
  <c r="E27" i="1"/>
  <c r="E70" i="1"/>
  <c r="E80" i="1"/>
  <c r="E102" i="1"/>
  <c r="E118" i="1"/>
  <c r="E121" i="1"/>
  <c r="E128" i="1"/>
  <c r="E137" i="1"/>
  <c r="E158" i="1"/>
  <c r="E168" i="1"/>
  <c r="E213" i="1"/>
  <c r="E252" i="1"/>
  <c r="E18" i="1"/>
  <c r="E22" i="1"/>
  <c r="E86" i="1"/>
  <c r="E96" i="1"/>
  <c r="E123" i="1"/>
  <c r="E135" i="1"/>
  <c r="E166" i="1"/>
  <c r="E179" i="1"/>
  <c r="E191" i="1"/>
  <c r="E289" i="1"/>
  <c r="E175" i="1"/>
  <c r="E300" i="1"/>
  <c r="E14" i="1"/>
  <c r="E62" i="1"/>
  <c r="E161" i="1"/>
  <c r="E74" i="1"/>
  <c r="E110" i="1"/>
  <c r="E147" i="1"/>
  <c r="E177" i="1"/>
  <c r="E181" i="1"/>
  <c r="E193" i="1"/>
  <c r="E208" i="1"/>
  <c r="E220" i="1"/>
  <c r="E234" i="1"/>
  <c r="E244" i="1"/>
  <c r="E58" i="1"/>
  <c r="E108" i="1"/>
  <c r="E149" i="1"/>
  <c r="E160" i="1"/>
  <c r="E162" i="1"/>
  <c r="E169" i="1"/>
  <c r="E240" i="1"/>
  <c r="E250" i="1"/>
  <c r="E264" i="1"/>
  <c r="E12" i="1"/>
  <c r="E57" i="1"/>
  <c r="E267" i="1"/>
  <c r="E284" i="1"/>
  <c r="E186" i="1"/>
  <c r="E225" i="1"/>
  <c r="E243" i="1"/>
  <c r="E249" i="1"/>
  <c r="E303" i="1"/>
  <c r="E295" i="1"/>
  <c r="E130" i="1"/>
  <c r="E203" i="1"/>
  <c r="E287" i="1"/>
  <c r="E215" i="1"/>
  <c r="E45" i="1"/>
  <c r="E83" i="1"/>
  <c r="E95" i="1"/>
  <c r="E43" i="1"/>
  <c r="E65" i="1"/>
  <c r="E301" i="1"/>
  <c r="E293" i="1"/>
  <c r="E273" i="1"/>
  <c r="E262" i="1"/>
  <c r="E196" i="1"/>
  <c r="E269" i="1"/>
  <c r="E258" i="1"/>
  <c r="E247" i="1"/>
  <c r="E276" i="1"/>
  <c r="E172" i="1"/>
  <c r="E209" i="1"/>
  <c r="E223" i="1"/>
  <c r="E152" i="1"/>
  <c r="E282" i="1"/>
  <c r="E194" i="1"/>
  <c r="E275" i="1"/>
  <c r="E259" i="1"/>
  <c r="E199" i="1"/>
  <c r="E192" i="1"/>
  <c r="E142" i="1"/>
  <c r="E124" i="1"/>
  <c r="E288" i="1"/>
  <c r="E272" i="1"/>
  <c r="E202" i="1"/>
  <c r="E188" i="1"/>
  <c r="E237" i="1"/>
  <c r="E189" i="1"/>
  <c r="E173" i="1"/>
  <c r="E157" i="1"/>
  <c r="E111" i="1"/>
  <c r="E54" i="1"/>
  <c r="E55" i="1"/>
  <c r="E59" i="1"/>
  <c r="E77" i="1"/>
  <c r="E91" i="1"/>
  <c r="E24" i="1"/>
  <c r="E31" i="1"/>
  <c r="E63" i="1"/>
  <c r="E68" i="1"/>
  <c r="E29" i="1"/>
  <c r="E72" i="1"/>
  <c r="E112" i="1"/>
  <c r="E116" i="1"/>
  <c r="E131" i="1"/>
  <c r="E16" i="1"/>
  <c r="E39" i="1"/>
  <c r="E60" i="1"/>
  <c r="E19" i="1"/>
  <c r="E23" i="1"/>
  <c r="E41" i="1"/>
  <c r="E97" i="1"/>
  <c r="E15" i="1"/>
  <c r="E20" i="1"/>
  <c r="E53" i="1"/>
  <c r="E93" i="1"/>
  <c r="E13" i="1"/>
  <c r="E25" i="1"/>
  <c r="E32" i="1"/>
  <c r="E36" i="1"/>
  <c r="E51" i="1"/>
  <c r="E69" i="1"/>
  <c r="E79" i="1"/>
  <c r="E85" i="1"/>
  <c r="E119" i="1"/>
  <c r="E299" i="1"/>
  <c r="E281" i="1"/>
  <c r="E270" i="1"/>
  <c r="E178" i="1"/>
  <c r="E164" i="1"/>
  <c r="E230" i="1"/>
  <c r="E216" i="1"/>
  <c r="E238" i="1"/>
  <c r="E231" i="1"/>
  <c r="E224" i="1"/>
  <c r="E248" i="1"/>
  <c r="E197" i="1"/>
  <c r="E211" i="1"/>
  <c r="E204" i="1"/>
  <c r="E185" i="1"/>
  <c r="E35" i="1"/>
  <c r="E21" i="1"/>
  <c r="E17" i="1"/>
  <c r="E64" i="1"/>
  <c r="E44" i="1"/>
  <c r="E207" i="1" l="1"/>
  <c r="E212" i="1"/>
  <c r="E50" i="1"/>
  <c r="E296" i="1"/>
  <c r="E235" i="1"/>
  <c r="E277" i="1"/>
  <c r="E233" i="1"/>
  <c r="E92" i="1"/>
  <c r="E239" i="1"/>
  <c r="E265" i="1"/>
  <c r="E205" i="1"/>
  <c r="E49" i="1"/>
  <c r="E221" i="1"/>
  <c r="E180" i="1"/>
  <c r="D12" i="1"/>
  <c r="K59" i="1" l="1"/>
  <c r="O308" i="1" l="1"/>
  <c r="I308" i="1" s="1"/>
  <c r="N308" i="1"/>
  <c r="H308" i="1" s="1"/>
  <c r="M308" i="1"/>
  <c r="G308" i="1" s="1"/>
  <c r="L308" i="1"/>
  <c r="F308" i="1" l="1"/>
  <c r="F9" i="1"/>
  <c r="H9" i="1"/>
  <c r="K308" i="1"/>
  <c r="K201" i="1"/>
  <c r="K131" i="1" l="1"/>
  <c r="K306" i="1" l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3" i="1"/>
  <c r="K14" i="1"/>
  <c r="K15" i="1"/>
  <c r="K16" i="1"/>
  <c r="K12" i="1"/>
  <c r="G9" i="1" l="1"/>
  <c r="K9" i="1"/>
  <c r="L9" i="1"/>
  <c r="M9" i="1"/>
  <c r="N9" i="1"/>
  <c r="O9" i="1"/>
  <c r="I9" i="1" l="1"/>
  <c r="D201" i="1" l="1"/>
  <c r="D131" i="1"/>
  <c r="E308" i="1"/>
  <c r="E9" i="1"/>
  <c r="D67" i="1"/>
  <c r="D214" i="1"/>
  <c r="D26" i="1"/>
  <c r="D182" i="1"/>
  <c r="D47" i="1"/>
  <c r="D213" i="1"/>
  <c r="D127" i="1" l="1"/>
  <c r="D259" i="1"/>
  <c r="D297" i="1"/>
  <c r="D248" i="1"/>
  <c r="D164" i="1"/>
  <c r="D291" i="1"/>
  <c r="D154" i="1"/>
  <c r="D255" i="1"/>
  <c r="D273" i="1"/>
  <c r="D263" i="1"/>
  <c r="D125" i="1"/>
  <c r="D208" i="1"/>
  <c r="D71" i="1"/>
  <c r="D120" i="1"/>
  <c r="D169" i="1"/>
  <c r="D17" i="1"/>
  <c r="D282" i="1"/>
  <c r="D106" i="1"/>
  <c r="D225" i="1"/>
  <c r="D191" i="1"/>
  <c r="D183" i="1"/>
  <c r="D57" i="1"/>
  <c r="D240" i="1"/>
  <c r="D268" i="1"/>
  <c r="D119" i="1"/>
  <c r="D155" i="1"/>
  <c r="D199" i="1"/>
  <c r="D42" i="1"/>
  <c r="D163" i="1"/>
  <c r="D296" i="1"/>
  <c r="D302" i="1"/>
  <c r="D87" i="1"/>
  <c r="D245" i="1"/>
  <c r="D148" i="1"/>
  <c r="D204" i="1"/>
  <c r="D146" i="1"/>
  <c r="D287" i="1"/>
  <c r="D160" i="1"/>
  <c r="D61" i="1"/>
  <c r="D280" i="1"/>
  <c r="D221" i="1"/>
  <c r="D81" i="1"/>
  <c r="D257" i="1"/>
  <c r="D74" i="1"/>
  <c r="D197" i="1"/>
  <c r="D113" i="1"/>
  <c r="D95" i="1"/>
  <c r="D207" i="1"/>
  <c r="D63" i="1"/>
  <c r="D295" i="1"/>
  <c r="D180" i="1"/>
  <c r="D49" i="1"/>
  <c r="D290" i="1"/>
  <c r="D99" i="1"/>
  <c r="D212" i="1"/>
  <c r="D222" i="1"/>
  <c r="D35" i="1"/>
  <c r="D270" i="1"/>
  <c r="D36" i="1"/>
  <c r="D252" i="1"/>
  <c r="D217" i="1"/>
  <c r="D293" i="1"/>
  <c r="D27" i="1"/>
  <c r="D192" i="1"/>
  <c r="D43" i="1"/>
  <c r="D41" i="1"/>
  <c r="D246" i="1"/>
  <c r="D37" i="1"/>
  <c r="D158" i="1"/>
  <c r="D286" i="1"/>
  <c r="D159" i="1"/>
  <c r="D170" i="1"/>
  <c r="D68" i="1"/>
  <c r="D227" i="1"/>
  <c r="D149" i="1"/>
  <c r="D152" i="1"/>
  <c r="D224" i="1"/>
  <c r="D242" i="1"/>
  <c r="D102" i="1"/>
  <c r="D244" i="1"/>
  <c r="D84" i="1"/>
  <c r="D249" i="1"/>
  <c r="D22" i="1"/>
  <c r="D46" i="1"/>
  <c r="D24" i="1"/>
  <c r="D175" i="1"/>
  <c r="D285" i="1"/>
  <c r="D288" i="1"/>
  <c r="D173" i="1"/>
  <c r="D267" i="1"/>
  <c r="D92" i="1"/>
  <c r="D195" i="1"/>
  <c r="D19" i="1"/>
  <c r="D226" i="1"/>
  <c r="D172" i="1"/>
  <c r="D264" i="1"/>
  <c r="D168" i="1"/>
  <c r="D147" i="1"/>
  <c r="D254" i="1"/>
  <c r="D205" i="1"/>
  <c r="D21" i="1"/>
  <c r="D140" i="1"/>
  <c r="D177" i="1"/>
  <c r="D250" i="1"/>
  <c r="D196" i="1"/>
  <c r="D277" i="1"/>
  <c r="D238" i="1"/>
  <c r="D211" i="1"/>
  <c r="D73" i="1"/>
  <c r="D234" i="1"/>
  <c r="D104" i="1"/>
  <c r="D59" i="1"/>
  <c r="D23" i="1"/>
  <c r="D181" i="1"/>
  <c r="D165" i="1"/>
  <c r="D83" i="1"/>
  <c r="D132" i="1"/>
  <c r="D251" i="1"/>
  <c r="D136" i="1"/>
  <c r="D117" i="1"/>
  <c r="D216" i="1"/>
  <c r="D304" i="1"/>
  <c r="D31" i="1"/>
  <c r="D101" i="1"/>
  <c r="D94" i="1"/>
  <c r="D188" i="1"/>
  <c r="D56" i="1"/>
  <c r="D129" i="1"/>
  <c r="D25" i="1"/>
  <c r="D122" i="1"/>
  <c r="D134" i="1"/>
  <c r="D93" i="1"/>
  <c r="D90" i="1"/>
  <c r="D266" i="1"/>
  <c r="D179" i="1"/>
  <c r="D143" i="1"/>
  <c r="D116" i="1"/>
  <c r="D48" i="1"/>
  <c r="D278" i="1"/>
  <c r="D110" i="1"/>
  <c r="D299" i="1"/>
  <c r="D206" i="1"/>
  <c r="D276" i="1"/>
  <c r="D14" i="1"/>
  <c r="D185" i="1"/>
  <c r="D210" i="1"/>
  <c r="D50" i="1"/>
  <c r="D103" i="1"/>
  <c r="D235" i="1"/>
  <c r="D66" i="1"/>
  <c r="D108" i="1"/>
  <c r="D40" i="1"/>
  <c r="D156" i="1"/>
  <c r="D243" i="1"/>
  <c r="D236" i="1"/>
  <c r="D79" i="1"/>
  <c r="D145" i="1"/>
  <c r="D18" i="1"/>
  <c r="D272" i="1"/>
  <c r="D184" i="1"/>
  <c r="D162" i="1"/>
  <c r="D39" i="1"/>
  <c r="D30" i="1"/>
  <c r="D200" i="1"/>
  <c r="D219" i="1"/>
  <c r="D284" i="1"/>
  <c r="D112" i="1"/>
  <c r="D271" i="1"/>
  <c r="D72" i="1"/>
  <c r="D202" i="1"/>
  <c r="D209" i="1"/>
  <c r="D223" i="1"/>
  <c r="D141" i="1"/>
  <c r="D51" i="1"/>
  <c r="D16" i="1"/>
  <c r="D194" i="1"/>
  <c r="D69" i="1"/>
  <c r="D265" i="1"/>
  <c r="D60" i="1"/>
  <c r="D186" i="1"/>
  <c r="D58" i="1"/>
  <c r="D167" i="1"/>
  <c r="D198" i="1"/>
  <c r="D53" i="1"/>
  <c r="D38" i="1"/>
  <c r="D153" i="1"/>
  <c r="D78" i="1"/>
  <c r="D54" i="1"/>
  <c r="D161" i="1"/>
  <c r="D96" i="1"/>
  <c r="D44" i="1"/>
  <c r="D301" i="1"/>
  <c r="D114" i="1"/>
  <c r="D144" i="1"/>
  <c r="D174" i="1"/>
  <c r="D229" i="1"/>
  <c r="D128" i="1"/>
  <c r="D121" i="1"/>
  <c r="D86" i="1"/>
  <c r="D28" i="1"/>
  <c r="D281" i="1"/>
  <c r="D262" i="1"/>
  <c r="D118" i="1"/>
  <c r="D303" i="1"/>
  <c r="D292" i="1"/>
  <c r="D91" i="1"/>
  <c r="D283" i="1"/>
  <c r="D45" i="1"/>
  <c r="D228" i="1"/>
  <c r="D142" i="1"/>
  <c r="D247" i="1"/>
  <c r="D20" i="1"/>
  <c r="D139" i="1"/>
  <c r="D232" i="1"/>
  <c r="D111" i="1"/>
  <c r="D189" i="1"/>
  <c r="D70" i="1"/>
  <c r="D137" i="1"/>
  <c r="D261" i="1"/>
  <c r="D98" i="1"/>
  <c r="D231" i="1"/>
  <c r="D218" i="1"/>
  <c r="D65" i="1"/>
  <c r="D138" i="1"/>
  <c r="D220" i="1"/>
  <c r="D178" i="1"/>
  <c r="D55" i="1"/>
  <c r="D32" i="1"/>
  <c r="D62" i="1"/>
  <c r="D237" i="1"/>
  <c r="D97" i="1"/>
  <c r="D52" i="1"/>
  <c r="D253" i="1"/>
  <c r="D109" i="1"/>
  <c r="D260" i="1"/>
  <c r="D157" i="1"/>
  <c r="D100" i="1"/>
  <c r="D298" i="1"/>
  <c r="D107" i="1"/>
  <c r="D76" i="1"/>
  <c r="D29" i="1"/>
  <c r="D241" i="1"/>
  <c r="D135" i="1"/>
  <c r="D305" i="1"/>
  <c r="D239" i="1"/>
  <c r="D85" i="1"/>
  <c r="D133" i="1"/>
  <c r="D150" i="1"/>
  <c r="D105" i="1"/>
  <c r="D171" i="1"/>
  <c r="D64" i="1"/>
  <c r="D233" i="1"/>
  <c r="D187" i="1"/>
  <c r="D77" i="1"/>
  <c r="D34" i="1"/>
  <c r="D166" i="1"/>
  <c r="D275" i="1"/>
  <c r="D193" i="1"/>
  <c r="D126" i="1"/>
  <c r="D258" i="1"/>
  <c r="D130" i="1"/>
  <c r="D300" i="1"/>
  <c r="D15" i="1"/>
  <c r="D190" i="1"/>
  <c r="D13" i="1"/>
  <c r="D306" i="1"/>
  <c r="D82" i="1"/>
  <c r="D279" i="1"/>
  <c r="D269" i="1"/>
  <c r="D151" i="1"/>
  <c r="D89" i="1"/>
  <c r="D176" i="1"/>
  <c r="D123" i="1"/>
  <c r="D215" i="1"/>
  <c r="D294" i="1"/>
  <c r="D115" i="1"/>
  <c r="D80" i="1"/>
  <c r="D33" i="1"/>
  <c r="D230" i="1"/>
  <c r="D124" i="1"/>
  <c r="D274" i="1"/>
  <c r="D203" i="1"/>
  <c r="D256" i="1"/>
  <c r="D289" i="1"/>
  <c r="D88" i="1"/>
  <c r="D75" i="1"/>
</calcChain>
</file>

<file path=xl/sharedStrings.xml><?xml version="1.0" encoding="utf-8"?>
<sst xmlns="http://schemas.openxmlformats.org/spreadsheetml/2006/main" count="622" uniqueCount="608">
  <si>
    <t xml:space="preserve">   School District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</si>
  <si>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</si>
  <si>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</si>
  <si>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</si>
  <si>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</si>
  <si>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</si>
  <si>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</si>
  <si>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</si>
  <si>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</si>
  <si>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</si>
  <si>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</si>
  <si>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</si>
  <si>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</si>
  <si>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</si>
  <si>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</si>
  <si>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</si>
  <si>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</si>
  <si>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</si>
  <si>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</si>
  <si>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</si>
  <si>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</si>
  <si>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</si>
  <si>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</si>
  <si>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</si>
  <si>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</si>
  <si>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</si>
  <si>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</si>
  <si>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</si>
  <si>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</si>
  <si>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</si>
  <si>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</si>
  <si>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</si>
  <si>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</si>
  <si>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</si>
  <si>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</si>
  <si>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</si>
  <si>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</si>
  <si>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</si>
  <si>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</si>
  <si>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</si>
  <si>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</si>
  <si>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</si>
  <si>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</si>
  <si>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</si>
  <si>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</si>
  <si>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</si>
  <si>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</si>
  <si>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</si>
  <si>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</si>
  <si>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</si>
  <si>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</si>
  <si>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</si>
  <si>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</si>
  <si>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</si>
  <si>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</si>
  <si>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</si>
  <si>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</si>
  <si>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</si>
  <si>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</si>
  <si>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</si>
  <si>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</si>
  <si>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</si>
  <si>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</si>
  <si>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</si>
  <si>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</si>
  <si>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</si>
  <si>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</si>
  <si>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</si>
  <si>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</si>
  <si>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</si>
  <si>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</si>
  <si>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</si>
  <si>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</si>
  <si>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</si>
  <si>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</si>
  <si>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</si>
  <si>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</si>
  <si>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</si>
  <si>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</si>
  <si>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</si>
  <si>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</si>
  <si>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</si>
  <si>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</si>
  <si>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</si>
  <si>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</si>
  <si>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</si>
  <si>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</si>
  <si>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</si>
  <si>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</si>
  <si>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</si>
  <si>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</si>
  <si>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</si>
  <si>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</si>
  <si>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</si>
  <si>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</si>
  <si>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</si>
  <si>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</si>
  <si>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</si>
  <si>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</si>
  <si>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</si>
  <si>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</si>
  <si>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</si>
  <si>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</si>
  <si>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</si>
  <si>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</si>
  <si>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</si>
  <si>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</si>
  <si>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</si>
  <si>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</si>
  <si>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</si>
  <si>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</si>
  <si>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</si>
  <si>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</si>
  <si>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18402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</si>
  <si>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</si>
  <si>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</si>
  <si>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</si>
  <si>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</si>
  <si>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</si>
  <si>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</si>
  <si>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</si>
  <si>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</si>
  <si>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</si>
  <si>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</si>
  <si>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</si>
  <si>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</si>
  <si>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</si>
  <si>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</si>
  <si>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</si>
  <si>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</si>
  <si>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</si>
  <si>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</si>
  <si>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</si>
  <si>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</si>
  <si>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</si>
  <si>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</si>
  <si>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</si>
  <si>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</si>
  <si>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</si>
  <si>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</si>
  <si>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</si>
  <si>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</si>
  <si>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</si>
  <si>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</si>
  <si>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</si>
  <si>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</si>
  <si>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</si>
  <si>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</si>
  <si>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</si>
  <si>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</si>
  <si>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</si>
  <si>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</si>
  <si>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</si>
  <si>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</si>
  <si>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</si>
  <si>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</si>
  <si>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</si>
  <si>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</si>
  <si>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</si>
  <si>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</si>
  <si>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</si>
  <si>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</si>
  <si>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</si>
  <si>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</si>
  <si>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</si>
  <si>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</si>
  <si>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</si>
  <si>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</si>
  <si>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</si>
  <si>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</si>
  <si>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</si>
  <si>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</si>
  <si>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</si>
  <si>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</si>
  <si>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</si>
  <si>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</si>
  <si>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</si>
  <si>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</si>
  <si>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</si>
  <si>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</si>
  <si>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</si>
  <si>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</si>
  <si>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</si>
  <si>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</si>
  <si>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</si>
  <si>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</si>
  <si>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</si>
  <si>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</si>
  <si>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</si>
  <si>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</si>
  <si>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</si>
  <si>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</si>
  <si>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</si>
  <si>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</si>
  <si>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</si>
  <si>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</si>
  <si>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</si>
  <si>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</si>
  <si>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</si>
  <si>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</si>
  <si>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</si>
  <si>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</si>
  <si>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</si>
  <si>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</si>
  <si>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</si>
  <si>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</si>
  <si>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</si>
  <si>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</si>
  <si>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</si>
  <si>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</si>
  <si>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</si>
  <si>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</si>
  <si>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</si>
  <si>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</si>
  <si>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</si>
  <si>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</si>
  <si>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</si>
  <si>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</si>
  <si>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</si>
  <si>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</si>
  <si>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</si>
  <si>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</si>
  <si>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</si>
  <si>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</si>
  <si>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</si>
  <si>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</si>
  <si>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</si>
  <si>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</si>
  <si>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</si>
  <si>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</si>
  <si>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</si>
  <si>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</si>
  <si>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</si>
  <si>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</si>
  <si>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</si>
  <si>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</si>
  <si>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</si>
  <si>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</si>
  <si>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</si>
  <si>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</si>
  <si>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</si>
  <si>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</si>
  <si>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</si>
  <si>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</si>
  <si>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</si>
  <si>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</si>
  <si>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</si>
  <si>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</si>
  <si>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</si>
  <si>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</si>
  <si>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</si>
  <si>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</si>
  <si>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</si>
  <si>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</si>
  <si>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</si>
  <si>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</si>
  <si>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</si>
  <si>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</si>
  <si>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</si>
  <si>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</si>
  <si>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</si>
  <si>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</si>
  <si>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</si>
  <si>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</si>
  <si>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</si>
  <si>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</si>
  <si>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</si>
  <si>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</si>
  <si>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</si>
  <si>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</si>
  <si>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</si>
  <si>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</si>
  <si>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</si>
  <si>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</si>
  <si>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</si>
  <si>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</si>
  <si>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</si>
  <si>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</si>
  <si>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</si>
  <si>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</si>
  <si>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</si>
  <si>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</si>
  <si>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</si>
  <si>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</si>
  <si>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</si>
  <si>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</si>
  <si>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</si>
  <si>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</si>
  <si>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</si>
  <si>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</si>
  <si>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</si>
  <si>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</si>
  <si>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</si>
  <si>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</si>
  <si>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</si>
  <si>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</si>
  <si>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Notes:</t>
  </si>
  <si>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</si>
  <si>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</si>
  <si>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</si>
  <si>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</si>
  <si>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</si>
  <si>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</si>
  <si>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</si>
  <si>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</si>
  <si>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</si>
  <si>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Kiona-Benton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</si>
  <si>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</si>
  <si>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</si>
  <si>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</si>
  <si>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</si>
  <si>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</si>
  <si>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</si>
  <si>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</si>
  <si>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</si>
  <si>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</si>
  <si>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</si>
  <si>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</si>
  <si>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</si>
  <si>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</si>
  <si>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</si>
  <si>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</si>
  <si>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</si>
  <si>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</si>
  <si>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La Center</t>
  </si>
  <si>
    <t>Green Mountain</t>
  </si>
  <si>
    <t>Washougal</t>
  </si>
  <si>
    <t>Evergreen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</si>
  <si>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</si>
  <si>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</si>
  <si>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</si>
  <si>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</si>
  <si>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</si>
  <si>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</si>
  <si>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</si>
  <si>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</si>
  <si>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</si>
  <si>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</si>
  <si>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</si>
  <si>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</si>
  <si>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</si>
  <si>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</si>
  <si>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</si>
  <si>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</si>
  <si>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</si>
  <si>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</si>
  <si>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</si>
  <si>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</si>
  <si>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</si>
  <si>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</si>
  <si>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</si>
  <si>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</si>
  <si>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</si>
  <si>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</si>
  <si>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</si>
  <si>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</si>
  <si>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</si>
  <si>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</si>
  <si>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Coulee-Hartline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</si>
  <si>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</si>
  <si>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</si>
  <si>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</si>
  <si>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</si>
  <si>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</si>
  <si>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</si>
  <si>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</si>
  <si>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</si>
  <si>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</si>
  <si>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McCleary</t>
  </si>
  <si>
    <t>Montesano</t>
  </si>
  <si>
    <t>Elma</t>
  </si>
  <si>
    <t>Taholah</t>
  </si>
  <si>
    <t>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</si>
  <si>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</si>
  <si>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</si>
  <si>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</si>
  <si>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</si>
  <si>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</si>
  <si>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</si>
  <si>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</si>
  <si>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</si>
  <si>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</si>
  <si>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</si>
  <si>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</si>
  <si>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</si>
  <si>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</si>
  <si>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</si>
  <si>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</si>
  <si>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</si>
  <si>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</si>
  <si>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</si>
  <si>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</si>
  <si>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</si>
  <si>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</si>
  <si>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</si>
  <si>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</si>
  <si>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</si>
  <si>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</si>
  <si>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</si>
  <si>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</si>
  <si>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</si>
  <si>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</si>
  <si>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</si>
  <si>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</si>
  <si>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</si>
  <si>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</si>
  <si>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Bainbridge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</si>
  <si>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</si>
  <si>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</si>
  <si>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</si>
  <si>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</si>
  <si>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</si>
  <si>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</si>
  <si>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</si>
  <si>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</si>
  <si>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</si>
  <si>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</si>
  <si>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</si>
  <si>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</si>
  <si>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</si>
  <si>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</si>
  <si>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</si>
  <si>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</si>
  <si>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</si>
  <si>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</si>
  <si>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</si>
  <si>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</si>
  <si>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</si>
  <si>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</si>
  <si>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</si>
  <si>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</si>
  <si>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</si>
  <si>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</si>
  <si>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</si>
  <si>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</si>
  <si>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</si>
  <si>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</si>
  <si>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</si>
  <si>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</si>
  <si>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</si>
  <si>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Reardan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</si>
  <si>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</si>
  <si>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</si>
  <si>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</si>
  <si>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</si>
  <si>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</si>
  <si>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</si>
  <si>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</si>
  <si>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</si>
  <si>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</si>
  <si>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Mary M. Knight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</si>
  <si>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</si>
  <si>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</si>
  <si>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</si>
  <si>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</si>
  <si>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</si>
  <si>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</si>
  <si>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</si>
  <si>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</si>
  <si>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</si>
  <si>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</si>
  <si>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</si>
  <si>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</si>
  <si>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</si>
  <si>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</si>
  <si>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Naselle-Grays River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</si>
  <si>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</si>
  <si>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</si>
  <si>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</si>
  <si>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</si>
  <si>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</si>
  <si>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</si>
  <si>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</si>
  <si>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</si>
  <si>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</si>
  <si>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</si>
  <si>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</si>
  <si>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</si>
  <si>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</si>
  <si>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</si>
  <si>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</si>
  <si>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</si>
  <si>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</si>
  <si>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</si>
  <si>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</si>
  <si>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</si>
  <si>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Shaw</t>
  </si>
  <si>
    <t>Orcas</t>
  </si>
  <si>
    <t>Lopez</t>
  </si>
  <si>
    <t>San Juan</t>
  </si>
  <si>
    <t>Concrete</t>
  </si>
  <si>
    <t>Burlington-Edison</t>
  </si>
  <si>
    <t>Sedro-Woolley</t>
  </si>
  <si>
    <t>Anacortes</t>
  </si>
  <si>
    <t>La Conner</t>
  </si>
  <si>
    <t>Conway</t>
  </si>
  <si>
    <t>Mount Vernon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</si>
  <si>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</si>
  <si>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</si>
  <si>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</si>
  <si>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</si>
  <si>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</si>
  <si>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</si>
  <si>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</si>
  <si>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</si>
  <si>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</si>
  <si>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</si>
  <si>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</si>
  <si>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</si>
  <si>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</si>
  <si>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</si>
  <si>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</si>
  <si>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</si>
  <si>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</si>
  <si>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Stanwood-Camano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</si>
  <si>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</si>
  <si>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</si>
  <si>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</si>
  <si>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</si>
  <si>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</si>
  <si>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</si>
  <si>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</si>
  <si>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</si>
  <si>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</si>
  <si>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</t>
  </si>
  <si>
    <t>Liberty</t>
  </si>
  <si>
    <t>West Valley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</si>
  <si>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</si>
  <si>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</si>
  <si>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</si>
  <si>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</si>
  <si>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</si>
  <si>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</si>
  <si>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</si>
  <si>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</si>
  <si>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</si>
  <si>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Columbia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</si>
  <si>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</si>
  <si>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</si>
  <si>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</si>
  <si>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</si>
  <si>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</si>
  <si>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</si>
  <si>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</si>
  <si>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</si>
  <si>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</si>
  <si>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</si>
  <si>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</si>
  <si>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</si>
  <si>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</si>
  <si>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</si>
  <si>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</si>
  <si>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</si>
  <si>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</si>
  <si>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</si>
  <si>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</si>
  <si>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</si>
  <si>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</si>
  <si>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</si>
  <si>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</si>
  <si>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</si>
  <si>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</si>
  <si>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Lacrosse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</si>
  <si>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</si>
  <si>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</si>
  <si>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</si>
  <si>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</si>
  <si>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</si>
  <si>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</si>
  <si>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</si>
  <si>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</si>
  <si>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</si>
  <si>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</si>
  <si>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St. John</t>
  </si>
  <si>
    <t>Oakesdale</t>
  </si>
  <si>
    <t>Union Gap</t>
  </si>
  <si>
    <t>Naches Valley</t>
  </si>
  <si>
    <t>Yakima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</si>
  <si>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</si>
  <si>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</si>
  <si>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</si>
  <si>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</si>
  <si>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</si>
  <si>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</si>
  <si>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</si>
  <si>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</si>
  <si>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</si>
  <si>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Mount Adams</t>
  </si>
  <si>
    <t>Tax rates are those reported to the Department of Revenue by county assessors.</t>
  </si>
  <si>
    <t>Certified levy amounts are those reported to the Office of Superintendent of Public Instruction by educational service districts (ESDs).</t>
  </si>
  <si>
    <t>Rank</t>
  </si>
  <si>
    <t>Total</t>
  </si>
  <si>
    <t>Tax Rate</t>
  </si>
  <si>
    <t>General</t>
  </si>
  <si>
    <t>Fund</t>
  </si>
  <si>
    <t>Debt</t>
  </si>
  <si>
    <t>Service</t>
  </si>
  <si>
    <t>Transp.</t>
  </si>
  <si>
    <t>Vehicle</t>
  </si>
  <si>
    <t>Capital</t>
  </si>
  <si>
    <t>Project</t>
  </si>
  <si>
    <t>Levy</t>
  </si>
  <si>
    <t>State Average/Total:</t>
  </si>
  <si>
    <t>School District 2018 Property Tax Rates and Certified Levies by Fund</t>
  </si>
  <si>
    <t>2018 Tax Rates</t>
  </si>
  <si>
    <t>2018 Certified Levies</t>
  </si>
  <si>
    <t>Full Tav &amp; Assessed Val</t>
  </si>
  <si>
    <t>Levy with Timber Report 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</si>
</sst>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0"/>
    <numFmt numFmtId="165" formatCode="#,##0.00000"/>
    <numFmt numFmtId="166" formatCode="_(* #,##0_);_(* \(#,##0\);_(* &quot;-&quot;??_);_(@_)"/>
  </numFmts>
  <fonts count="12">
    <font>
      <sz val="12"/>
      <name val="Arial"/>
    </font>
    <font>
      <sz val="9"/>
      <name val="Arial MT"/>
    </font>
    <font>
      <sz val="9"/>
      <name val="Arial MT"/>
    </font>
    <font>
      <b/>
      <sz val="9"/>
      <name val="Arial MT"/>
    </font>
    <font>
      <b/>
      <sz val="9"/>
      <name val="Arial MT"/>
    </font>
    <font>
      <sz val="10"/>
      <name val="Arial MT"/>
    </font>
    <font>
      <sz val="9"/>
      <name val="Swiss"/>
    </font>
    <font>
      <sz val="12"/>
      <name val="Arial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3" fontId="1" fillId="0" borderId="0" xfId="0" applyNumberFormat="1" applyFont="1"/>
    <xf numFmtId="0" fontId="4" fillId="0" borderId="0" xfId="0" applyNumberFormat="1" applyFont="1" applyAlignment="1"/>
    <xf numFmtId="3" fontId="2" fillId="0" borderId="0" xfId="0" applyNumberFormat="1" applyFont="1" applyAlignment="1"/>
    <xf numFmtId="0" fontId="1" fillId="0" borderId="0" xfId="0" applyNumberFormat="1" applyFont="1"/>
    <xf numFmtId="3" fontId="5" fillId="0" borderId="0" xfId="0" applyNumberFormat="1" applyFont="1" applyAlignment="1"/>
    <xf numFmtId="3" fontId="1" fillId="0" borderId="0" xfId="0" applyNumberFormat="1" applyFont="1" applyFill="1"/>
    <xf numFmtId="1" fontId="6" fillId="0" borderId="0" xfId="0" applyNumberFormat="1" applyFont="1"/>
    <xf numFmtId="37" fontId="3" fillId="0" borderId="0" xfId="0" applyNumberFormat="1" applyFont="1" applyProtection="1"/>
    <xf numFmtId="2" fontId="1" fillId="0" borderId="0" xfId="0" applyNumberFormat="1" applyFont="1" applyAlignment="1"/>
    <xf numFmtId="166" fontId="1" fillId="0" borderId="0" xfId="1" applyNumberFormat="1" applyFont="1" applyAlignment="1"/>
    <xf numFmtId="0" fontId="8" fillId="0" borderId="0" xfId="0" applyNumberFormat="1" applyFont="1" applyAlignment="1"/>
    <xf numFmtId="0" fontId="10" fillId="0" borderId="0" xfId="0" applyNumberFormat="1" applyFont="1" applyAlignment="1"/>
    <xf numFmtId="0" fontId="8" fillId="1" borderId="0" xfId="0" applyNumberFormat="1" applyFont="1" applyFill="1" applyAlignment="1">
      <alignment horizontal="centerContinuous"/>
    </xf>
    <xf numFmtId="3" fontId="8" fillId="1" borderId="0" xfId="0" applyNumberFormat="1" applyFont="1" applyFill="1" applyAlignment="1">
      <alignment horizontal="centerContinuous"/>
    </xf>
    <xf numFmtId="0" fontId="11" fillId="0" borderId="0" xfId="0" applyNumberFormat="1" applyFont="1" applyAlignment="1"/>
    <xf numFmtId="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NumberFormat="1" applyFont="1" applyFill="1" applyAlignment="1">
      <alignment horizontal="center"/>
    </xf>
    <xf numFmtId="164" fontId="8" fillId="0" borderId="0" xfId="0" applyNumberFormat="1" applyFont="1" applyAlignment="1"/>
    <xf numFmtId="3" fontId="8" fillId="0" borderId="0" xfId="0" applyNumberFormat="1" applyFont="1" applyAlignment="1"/>
    <xf numFmtId="3" fontId="11" fillId="0" borderId="0" xfId="0" applyNumberFormat="1" applyFont="1"/>
    <xf numFmtId="0" fontId="11" fillId="0" borderId="0" xfId="0" applyNumberFormat="1" applyFont="1"/>
    <xf numFmtId="164" fontId="11" fillId="0" borderId="0" xfId="0" applyNumberFormat="1" applyFont="1"/>
    <xf numFmtId="165" fontId="11" fillId="0" borderId="0" xfId="0" applyNumberFormat="1" applyFont="1" applyAlignment="1"/>
    <xf numFmtId="0" fontId="11" fillId="0" borderId="0" xfId="0" applyFont="1" applyFill="1"/>
    <xf numFmtId="164" fontId="8" fillId="0" borderId="0" xfId="0" applyNumberFormat="1" applyFont="1"/>
    <xf numFmtId="3" fontId="8" fillId="0" borderId="0" xfId="0" applyNumberFormat="1" applyFont="1"/>
    <xf numFmtId="0" fontId="9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6"/>
  <sheetViews>
    <sheetView showZeros="0" tabSelected="1" showOutlineSymbols="0" zoomScaleNormal="100" zoomScaleSheetLayoutView="90" workbookViewId="0">
      <pane ySplit="8" topLeftCell="A9" activePane="bottomLeft" state="frozen"/>
      <selection pane="bottomLeft" activeCell="C9" sqref="C9"/>
    </sheetView>
  </sheetViews>
  <sheetFormatPr defaultColWidth="9.6640625" defaultRowHeight="12"/>
  <cols>
    <col min="1" max="1" width="4.6640625" style="1" customWidth="1"/>
    <col min="2" max="2" width="5.6640625" style="1" customWidth="1"/>
    <col min="3" max="3" width="14.109375" style="1" customWidth="1"/>
    <col min="4" max="4" width="4.6640625" style="1" customWidth="1"/>
    <col min="5" max="5" width="7.6640625" style="1" customWidth="1"/>
    <col min="6" max="6" width="7.33203125" style="1" bestFit="1" customWidth="1"/>
    <col min="7" max="9" width="7.109375" style="1" bestFit="1" customWidth="1"/>
    <col min="10" max="10" width="2.21875" style="1" customWidth="1"/>
    <col min="11" max="13" width="11" style="1" bestFit="1" customWidth="1"/>
    <col min="14" max="14" width="7.88671875" style="1" bestFit="1" customWidth="1"/>
    <col min="15" max="15" width="9.6640625" style="1" bestFit="1" customWidth="1"/>
    <col min="16" max="16" width="13" style="1" customWidth="1"/>
    <col min="17" max="17" width="8.5546875" style="1" bestFit="1" customWidth="1"/>
    <col min="18" max="19" width="5.5546875" style="1" bestFit="1" customWidth="1"/>
    <col min="20" max="20" width="9.6640625" style="1"/>
    <col min="21" max="21" width="3.109375" style="1" bestFit="1" customWidth="1"/>
    <col min="22" max="16384" width="9.6640625" style="1"/>
  </cols>
  <sheetData>
    <row r="1" spans="1:21">
      <c r="M1" s="3"/>
      <c r="N1" s="3"/>
      <c r="O1" s="3"/>
    </row>
    <row r="2" spans="1:21">
      <c r="M2" s="3"/>
      <c r="N2" s="3"/>
      <c r="O2" s="3"/>
    </row>
    <row r="3" spans="1:21" ht="21">
      <c r="C3" s="30" t="s">
        <v>603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21" ht="8.1" customHeight="1">
      <c r="M4" s="3"/>
      <c r="N4" s="3"/>
      <c r="O4" s="3"/>
    </row>
    <row r="5" spans="1:21" s="17" customFormat="1" ht="12" customHeight="1">
      <c r="A5" s="13"/>
      <c r="B5" s="13"/>
      <c r="C5" s="13"/>
      <c r="D5" s="15" t="s">
        <v>604</v>
      </c>
      <c r="E5" s="15"/>
      <c r="F5" s="15"/>
      <c r="G5" s="15"/>
      <c r="H5" s="15"/>
      <c r="I5" s="15"/>
      <c r="J5" s="13"/>
      <c r="K5" s="15" t="s">
        <v>605</v>
      </c>
      <c r="L5" s="15"/>
      <c r="M5" s="16"/>
      <c r="N5" s="16"/>
      <c r="O5" s="16"/>
    </row>
    <row r="6" spans="1:21" s="17" customFormat="1" ht="12" customHeight="1">
      <c r="A6" s="13"/>
      <c r="B6" s="13"/>
      <c r="C6" s="13"/>
      <c r="D6" s="13"/>
      <c r="E6" s="18" t="s">
        <v>591</v>
      </c>
      <c r="F6" s="18" t="s">
        <v>593</v>
      </c>
      <c r="G6" s="18" t="s">
        <v>595</v>
      </c>
      <c r="H6" s="18" t="s">
        <v>597</v>
      </c>
      <c r="I6" s="18" t="s">
        <v>599</v>
      </c>
      <c r="J6" s="13"/>
      <c r="K6" s="18" t="s">
        <v>591</v>
      </c>
      <c r="L6" s="18" t="s">
        <v>593</v>
      </c>
      <c r="M6" s="19" t="s">
        <v>595</v>
      </c>
      <c r="N6" s="19" t="s">
        <v>597</v>
      </c>
      <c r="O6" s="19" t="s">
        <v>599</v>
      </c>
    </row>
    <row r="7" spans="1:21" s="17" customFormat="1" ht="12" customHeight="1">
      <c r="A7" s="13"/>
      <c r="B7" s="13" t="s">
        <v>0</v>
      </c>
      <c r="C7" s="13"/>
      <c r="D7" s="20" t="s">
        <v>590</v>
      </c>
      <c r="E7" s="18" t="s">
        <v>592</v>
      </c>
      <c r="F7" s="18" t="s">
        <v>594</v>
      </c>
      <c r="G7" s="18" t="s">
        <v>596</v>
      </c>
      <c r="H7" s="18" t="s">
        <v>598</v>
      </c>
      <c r="I7" s="18" t="s">
        <v>600</v>
      </c>
      <c r="J7" s="13"/>
      <c r="K7" s="18" t="s">
        <v>601</v>
      </c>
      <c r="L7" s="18" t="s">
        <v>594</v>
      </c>
      <c r="M7" s="19" t="s">
        <v>596</v>
      </c>
      <c r="N7" s="19" t="s">
        <v>598</v>
      </c>
      <c r="O7" s="19" t="s">
        <v>600</v>
      </c>
    </row>
    <row r="8" spans="1:21" ht="6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5"/>
      <c r="L8" s="5"/>
      <c r="M8" s="5"/>
      <c r="N8" s="5"/>
      <c r="O8" s="5"/>
      <c r="P8" s="6"/>
    </row>
    <row r="9" spans="1:21" s="17" customFormat="1" ht="15.75" customHeight="1">
      <c r="A9" s="13"/>
      <c r="C9" s="13" t="s">
        <v>602</v>
      </c>
      <c r="D9" s="13"/>
      <c r="E9" s="21">
        <f>SUM(F9:I9)</f>
        <v>3.8656000000000001</v>
      </c>
      <c r="F9" s="21">
        <f>ROUND(L308/P310,4)</f>
        <v>2.2949999999999999</v>
      </c>
      <c r="G9" s="21">
        <f>ROUND(M308/P311,4)</f>
        <v>1.1404000000000001</v>
      </c>
      <c r="H9" s="21">
        <f>ROUND(N308/P311,4)</f>
        <v>4.0000000000000001E-3</v>
      </c>
      <c r="I9" s="21">
        <f>ROUND(O308/P311,4)</f>
        <v>0.42620000000000002</v>
      </c>
      <c r="J9" s="13"/>
      <c r="K9" s="22">
        <f>SUM(K12:K306)</f>
        <v>4377111428</v>
      </c>
      <c r="L9" s="22">
        <f>SUM(L12:L306)</f>
        <v>2582216527</v>
      </c>
      <c r="M9" s="22">
        <f>SUM(M12:M306)</f>
        <v>1303273219</v>
      </c>
      <c r="N9" s="22">
        <f>SUM(N12:N306)</f>
        <v>4566198</v>
      </c>
      <c r="O9" s="22">
        <f>SUM(O12:O306)</f>
        <v>487055484</v>
      </c>
      <c r="P9" s="22"/>
    </row>
    <row r="10" spans="1:21" s="17" customFormat="1" ht="5.25" customHeight="1">
      <c r="A10" s="13"/>
      <c r="M10" s="23"/>
      <c r="N10" s="23"/>
      <c r="O10" s="23"/>
      <c r="P10" s="24"/>
    </row>
    <row r="11" spans="1:21" s="17" customFormat="1" ht="6.75" customHeight="1">
      <c r="A11" s="13"/>
      <c r="M11" s="23"/>
      <c r="N11" s="23"/>
      <c r="O11" s="23"/>
      <c r="P11" s="24"/>
    </row>
    <row r="12" spans="1:21" s="17" customFormat="1" ht="14.25" customHeight="1">
      <c r="A12" s="13"/>
      <c r="B12" s="17" t="s">
        <v>1</v>
      </c>
      <c r="C12" s="17" t="s">
        <v>297</v>
      </c>
      <c r="D12" s="17">
        <f>IF(E12=0,"",_xlfn.RANK.EQ(E12,$E$12:$E$306,0))</f>
        <v>199</v>
      </c>
      <c r="E12" s="25">
        <f>SUM(F12:I12)</f>
        <v>2.8454000000000002</v>
      </c>
      <c r="F12" s="26">
        <v>2.8454000000000002</v>
      </c>
      <c r="G12" s="26">
        <v>0</v>
      </c>
      <c r="H12" s="26">
        <v>0</v>
      </c>
      <c r="I12" s="26">
        <v>0</v>
      </c>
      <c r="K12" s="23">
        <f>SUM(L12:O12)</f>
        <v>150000</v>
      </c>
      <c r="L12" s="23">
        <v>150000</v>
      </c>
      <c r="M12" s="23">
        <v>0</v>
      </c>
      <c r="N12" s="23">
        <v>0</v>
      </c>
      <c r="O12" s="23">
        <v>0</v>
      </c>
      <c r="P12" s="23">
        <v>0</v>
      </c>
      <c r="Q12" s="24"/>
      <c r="R12" s="24"/>
      <c r="S12" s="24"/>
      <c r="T12" s="27"/>
      <c r="U12" s="27"/>
    </row>
    <row r="13" spans="1:21" s="17" customFormat="1" ht="14.25" customHeight="1">
      <c r="A13" s="13"/>
      <c r="B13" s="17" t="s">
        <v>2</v>
      </c>
      <c r="C13" s="17" t="s">
        <v>298</v>
      </c>
      <c r="D13" s="17">
        <f t="shared" ref="D13:D25" si="0">IF(E13=0,"",_xlfn.RANK.EQ(E13,$E$12:$E$306,0))</f>
        <v>227</v>
      </c>
      <c r="E13" s="25">
        <f t="shared" ref="E13:E76" si="1">SUM(F13:I13)</f>
        <v>2.3559000000000001</v>
      </c>
      <c r="F13" s="26">
        <v>2.3559000000000001</v>
      </c>
      <c r="G13" s="26">
        <v>0</v>
      </c>
      <c r="H13" s="26">
        <v>0</v>
      </c>
      <c r="I13" s="26">
        <v>0</v>
      </c>
      <c r="K13" s="23">
        <f t="shared" ref="K13:K16" si="2">SUM(L13:O13)</f>
        <v>50000</v>
      </c>
      <c r="L13" s="23">
        <v>50000</v>
      </c>
      <c r="M13" s="23">
        <v>0</v>
      </c>
      <c r="N13" s="23">
        <v>0</v>
      </c>
      <c r="O13" s="23">
        <v>0</v>
      </c>
      <c r="P13" s="23">
        <v>0</v>
      </c>
      <c r="Q13" s="24"/>
      <c r="R13" s="24"/>
      <c r="S13" s="24"/>
      <c r="T13" s="27"/>
      <c r="U13" s="27"/>
    </row>
    <row r="14" spans="1:21" s="17" customFormat="1" ht="14.25" customHeight="1">
      <c r="A14" s="13"/>
      <c r="B14" s="17" t="s">
        <v>3</v>
      </c>
      <c r="C14" s="17" t="s">
        <v>299</v>
      </c>
      <c r="D14" s="17">
        <f t="shared" si="0"/>
        <v>116</v>
      </c>
      <c r="E14" s="25">
        <f t="shared" si="1"/>
        <v>4.250299</v>
      </c>
      <c r="F14" s="26">
        <v>2.3912599999999999</v>
      </c>
      <c r="G14" s="26">
        <v>1.8590390000000001</v>
      </c>
      <c r="H14" s="26">
        <v>0</v>
      </c>
      <c r="I14" s="26">
        <v>0</v>
      </c>
      <c r="K14" s="23">
        <f t="shared" si="2"/>
        <v>5430000</v>
      </c>
      <c r="L14" s="23">
        <v>3050000</v>
      </c>
      <c r="M14" s="23">
        <v>2380000</v>
      </c>
      <c r="N14" s="23">
        <v>0</v>
      </c>
      <c r="O14" s="23">
        <v>0</v>
      </c>
      <c r="P14" s="23">
        <v>0</v>
      </c>
      <c r="Q14" s="24"/>
      <c r="R14" s="24"/>
      <c r="S14" s="24"/>
      <c r="T14" s="27"/>
      <c r="U14" s="27"/>
    </row>
    <row r="15" spans="1:21" s="17" customFormat="1" ht="14.25" customHeight="1">
      <c r="A15" s="13"/>
      <c r="B15" s="17" t="s">
        <v>4</v>
      </c>
      <c r="C15" s="17" t="s">
        <v>300</v>
      </c>
      <c r="D15" s="17">
        <f t="shared" si="0"/>
        <v>110</v>
      </c>
      <c r="E15" s="25">
        <f t="shared" si="1"/>
        <v>4.3286280000000001</v>
      </c>
      <c r="F15" s="26">
        <v>2.9303499999999998</v>
      </c>
      <c r="G15" s="26">
        <v>1.3982779999999999</v>
      </c>
      <c r="H15" s="26">
        <v>0</v>
      </c>
      <c r="I15" s="26">
        <v>0</v>
      </c>
      <c r="K15" s="23">
        <f t="shared" si="2"/>
        <v>1204900</v>
      </c>
      <c r="L15" s="23">
        <v>812900</v>
      </c>
      <c r="M15" s="23">
        <v>392000</v>
      </c>
      <c r="N15" s="23">
        <v>0</v>
      </c>
      <c r="O15" s="23">
        <v>0</v>
      </c>
      <c r="P15" s="23">
        <v>0</v>
      </c>
      <c r="Q15" s="24"/>
      <c r="R15" s="24"/>
      <c r="S15" s="24"/>
      <c r="T15" s="27"/>
      <c r="U15" s="27"/>
    </row>
    <row r="16" spans="1:21" s="17" customFormat="1" ht="14.25" customHeight="1">
      <c r="A16" s="13"/>
      <c r="B16" s="17" t="s">
        <v>5</v>
      </c>
      <c r="C16" s="17" t="s">
        <v>301</v>
      </c>
      <c r="D16" s="17">
        <f t="shared" si="0"/>
        <v>40</v>
      </c>
      <c r="E16" s="25">
        <f t="shared" si="1"/>
        <v>5.3920729999999999</v>
      </c>
      <c r="F16" s="26">
        <v>2.86469</v>
      </c>
      <c r="G16" s="26">
        <v>2.5273829999999999</v>
      </c>
      <c r="H16" s="26">
        <v>0</v>
      </c>
      <c r="I16" s="26">
        <v>0</v>
      </c>
      <c r="K16" s="23">
        <f t="shared" si="2"/>
        <v>1957215</v>
      </c>
      <c r="L16" s="23">
        <v>1038215</v>
      </c>
      <c r="M16" s="23">
        <v>919000</v>
      </c>
      <c r="N16" s="23">
        <v>0</v>
      </c>
      <c r="O16" s="23">
        <v>0</v>
      </c>
      <c r="P16" s="23">
        <v>0</v>
      </c>
      <c r="Q16" s="24"/>
      <c r="R16" s="24"/>
      <c r="S16" s="24"/>
      <c r="T16" s="27"/>
      <c r="U16" s="27"/>
    </row>
    <row r="17" spans="1:21" s="17" customFormat="1" ht="14.25" customHeight="1">
      <c r="A17" s="13"/>
      <c r="B17" s="17" t="s">
        <v>6</v>
      </c>
      <c r="C17" s="17" t="s">
        <v>302</v>
      </c>
      <c r="D17" s="17">
        <f t="shared" si="0"/>
        <v>166</v>
      </c>
      <c r="E17" s="25">
        <f t="shared" si="1"/>
        <v>3.52712</v>
      </c>
      <c r="F17" s="26">
        <v>3.52712</v>
      </c>
      <c r="G17" s="26">
        <v>0</v>
      </c>
      <c r="H17" s="26">
        <v>0</v>
      </c>
      <c r="I17" s="26">
        <v>0</v>
      </c>
      <c r="K17" s="23">
        <f t="shared" ref="K17:K18" si="3">SUM(L17:O17)</f>
        <v>4838492</v>
      </c>
      <c r="L17" s="23">
        <v>4838492</v>
      </c>
      <c r="M17" s="23">
        <v>0</v>
      </c>
      <c r="N17" s="23">
        <v>0</v>
      </c>
      <c r="O17" s="23">
        <v>0</v>
      </c>
      <c r="P17" s="23">
        <v>0</v>
      </c>
      <c r="Q17" s="24"/>
      <c r="R17" s="24"/>
      <c r="S17" s="24"/>
      <c r="T17" s="27"/>
      <c r="U17" s="27"/>
    </row>
    <row r="18" spans="1:21" s="17" customFormat="1" ht="14.25" customHeight="1">
      <c r="A18" s="13"/>
      <c r="B18" s="17" t="s">
        <v>7</v>
      </c>
      <c r="C18" s="17" t="s">
        <v>303</v>
      </c>
      <c r="D18" s="17">
        <f t="shared" si="0"/>
        <v>122</v>
      </c>
      <c r="E18" s="25">
        <f t="shared" si="1"/>
        <v>4.1839000000000004</v>
      </c>
      <c r="F18" s="26">
        <v>4.1839000000000004</v>
      </c>
      <c r="G18" s="26">
        <v>0</v>
      </c>
      <c r="H18" s="26">
        <v>0</v>
      </c>
      <c r="I18" s="26">
        <v>0</v>
      </c>
      <c r="K18" s="23">
        <f t="shared" si="3"/>
        <v>1606000</v>
      </c>
      <c r="L18" s="23">
        <v>1606000</v>
      </c>
      <c r="M18" s="23">
        <v>0</v>
      </c>
      <c r="N18" s="23">
        <v>0</v>
      </c>
      <c r="O18" s="23">
        <v>0</v>
      </c>
      <c r="P18" s="23">
        <v>0</v>
      </c>
      <c r="Q18" s="24"/>
      <c r="R18" s="24"/>
      <c r="S18" s="24"/>
      <c r="T18" s="27"/>
      <c r="U18" s="27"/>
    </row>
    <row r="19" spans="1:21" s="17" customFormat="1" ht="14.25" customHeight="1">
      <c r="A19" s="13"/>
      <c r="B19" s="17" t="s">
        <v>8</v>
      </c>
      <c r="C19" s="17" t="s">
        <v>304</v>
      </c>
      <c r="D19" s="17">
        <f t="shared" si="0"/>
        <v>87</v>
      </c>
      <c r="E19" s="25">
        <f t="shared" si="1"/>
        <v>4.6988314436999996</v>
      </c>
      <c r="F19" s="26">
        <v>3.08284</v>
      </c>
      <c r="G19" s="26">
        <v>1.6159914437</v>
      </c>
      <c r="H19" s="26">
        <v>0</v>
      </c>
      <c r="I19" s="26">
        <v>0</v>
      </c>
      <c r="K19" s="23">
        <f t="shared" ref="K19:K24" si="4">SUM(L19:O19)</f>
        <v>37875000</v>
      </c>
      <c r="L19" s="23">
        <v>25600000</v>
      </c>
      <c r="M19" s="23">
        <v>12275000</v>
      </c>
      <c r="N19" s="23">
        <v>0</v>
      </c>
      <c r="O19" s="23">
        <v>0</v>
      </c>
      <c r="P19" s="23">
        <v>0</v>
      </c>
      <c r="Q19" s="24"/>
      <c r="R19" s="24"/>
      <c r="S19" s="24"/>
      <c r="T19" s="27"/>
      <c r="U19" s="27"/>
    </row>
    <row r="20" spans="1:21" s="17" customFormat="1" ht="14.25" customHeight="1">
      <c r="A20" s="13"/>
      <c r="B20" s="17" t="s">
        <v>9</v>
      </c>
      <c r="C20" s="17" t="s">
        <v>305</v>
      </c>
      <c r="D20" s="17">
        <f t="shared" si="0"/>
        <v>285</v>
      </c>
      <c r="E20" s="25">
        <f t="shared" si="1"/>
        <v>0.71340015810000001</v>
      </c>
      <c r="F20" s="26">
        <v>0.50936999999999999</v>
      </c>
      <c r="G20" s="26">
        <v>0.2040301581</v>
      </c>
      <c r="H20" s="26">
        <v>0</v>
      </c>
      <c r="I20" s="26">
        <v>0</v>
      </c>
      <c r="K20" s="23">
        <f t="shared" si="4"/>
        <v>402816</v>
      </c>
      <c r="L20" s="23">
        <v>299816</v>
      </c>
      <c r="M20" s="23">
        <v>103000</v>
      </c>
      <c r="N20" s="23">
        <v>0</v>
      </c>
      <c r="O20" s="23">
        <v>0</v>
      </c>
      <c r="P20" s="23">
        <v>0</v>
      </c>
      <c r="Q20" s="24"/>
      <c r="R20" s="24"/>
      <c r="S20" s="24"/>
      <c r="T20" s="27"/>
      <c r="U20" s="27"/>
    </row>
    <row r="21" spans="1:21" s="17" customFormat="1" ht="14.25" customHeight="1">
      <c r="A21" s="13"/>
      <c r="B21" s="17" t="s">
        <v>10</v>
      </c>
      <c r="C21" s="17" t="s">
        <v>306</v>
      </c>
      <c r="D21" s="17">
        <f t="shared" si="0"/>
        <v>103</v>
      </c>
      <c r="E21" s="25">
        <f t="shared" si="1"/>
        <v>4.4341634751000001</v>
      </c>
      <c r="F21" s="26">
        <v>3.0055299999999998</v>
      </c>
      <c r="G21" s="26">
        <v>1.4286334751</v>
      </c>
      <c r="H21" s="26">
        <v>0</v>
      </c>
      <c r="I21" s="26">
        <v>0</v>
      </c>
      <c r="K21" s="23">
        <f t="shared" si="4"/>
        <v>3139000</v>
      </c>
      <c r="L21" s="23">
        <v>2200000</v>
      </c>
      <c r="M21" s="23">
        <v>939000</v>
      </c>
      <c r="N21" s="23">
        <v>0</v>
      </c>
      <c r="O21" s="23">
        <v>0</v>
      </c>
      <c r="P21" s="23">
        <v>0</v>
      </c>
      <c r="Q21" s="24"/>
      <c r="R21" s="24"/>
      <c r="S21" s="24"/>
      <c r="T21" s="27"/>
      <c r="U21" s="27"/>
    </row>
    <row r="22" spans="1:21" s="17" customFormat="1" ht="14.25" customHeight="1">
      <c r="A22" s="13"/>
      <c r="B22" s="17" t="s">
        <v>11</v>
      </c>
      <c r="C22" s="17" t="s">
        <v>307</v>
      </c>
      <c r="D22" s="17">
        <f t="shared" si="0"/>
        <v>85</v>
      </c>
      <c r="E22" s="25">
        <f t="shared" si="1"/>
        <v>4.7370967535999995</v>
      </c>
      <c r="F22" s="26">
        <v>3.40523</v>
      </c>
      <c r="G22" s="26">
        <v>1.3318667536</v>
      </c>
      <c r="H22" s="26">
        <v>0</v>
      </c>
      <c r="I22" s="26">
        <v>0</v>
      </c>
      <c r="K22" s="23">
        <f t="shared" si="4"/>
        <v>2619000</v>
      </c>
      <c r="L22" s="23">
        <v>1950000</v>
      </c>
      <c r="M22" s="23">
        <v>669000</v>
      </c>
      <c r="N22" s="23">
        <v>0</v>
      </c>
      <c r="O22" s="23">
        <v>0</v>
      </c>
      <c r="P22" s="23">
        <v>0</v>
      </c>
      <c r="Q22" s="24"/>
      <c r="R22" s="24"/>
      <c r="S22" s="24"/>
      <c r="T22" s="27"/>
      <c r="U22" s="27"/>
    </row>
    <row r="23" spans="1:21" s="17" customFormat="1" ht="14.25" customHeight="1">
      <c r="A23" s="13"/>
      <c r="B23" s="17" t="s">
        <v>12</v>
      </c>
      <c r="C23" s="17" t="s">
        <v>308</v>
      </c>
      <c r="D23" s="17">
        <f t="shared" si="0"/>
        <v>26</v>
      </c>
      <c r="E23" s="25">
        <f t="shared" si="1"/>
        <v>5.7110199182999999</v>
      </c>
      <c r="F23" s="26">
        <v>2.7517299999999998</v>
      </c>
      <c r="G23" s="26">
        <v>2.9592899183000001</v>
      </c>
      <c r="H23" s="26">
        <v>0</v>
      </c>
      <c r="I23" s="26">
        <v>0</v>
      </c>
      <c r="K23" s="23">
        <f t="shared" si="4"/>
        <v>8387219</v>
      </c>
      <c r="L23" s="23">
        <v>4243219</v>
      </c>
      <c r="M23" s="23">
        <v>4144000</v>
      </c>
      <c r="N23" s="23">
        <v>0</v>
      </c>
      <c r="O23" s="23">
        <v>0</v>
      </c>
      <c r="P23" s="23">
        <v>0</v>
      </c>
      <c r="Q23" s="24"/>
      <c r="R23" s="24"/>
      <c r="S23" s="24"/>
      <c r="T23" s="27"/>
      <c r="U23" s="27"/>
    </row>
    <row r="24" spans="1:21" s="17" customFormat="1" ht="14.25" customHeight="1">
      <c r="A24" s="13"/>
      <c r="B24" s="17" t="s">
        <v>13</v>
      </c>
      <c r="C24" s="17" t="s">
        <v>309</v>
      </c>
      <c r="D24" s="17">
        <f t="shared" si="0"/>
        <v>47</v>
      </c>
      <c r="E24" s="25">
        <f t="shared" si="1"/>
        <v>5.2598462363999996</v>
      </c>
      <c r="F24" s="26">
        <v>3.1551200000000001</v>
      </c>
      <c r="G24" s="26">
        <v>2.1047262363999999</v>
      </c>
      <c r="H24" s="26">
        <v>0</v>
      </c>
      <c r="I24" s="26">
        <v>0</v>
      </c>
      <c r="K24" s="23">
        <f t="shared" si="4"/>
        <v>40900000</v>
      </c>
      <c r="L24" s="23">
        <v>25400000</v>
      </c>
      <c r="M24" s="23">
        <v>15500000</v>
      </c>
      <c r="N24" s="23">
        <v>0</v>
      </c>
      <c r="O24" s="23">
        <v>0</v>
      </c>
      <c r="P24" s="23">
        <v>0</v>
      </c>
      <c r="Q24" s="24"/>
      <c r="R24" s="24"/>
      <c r="S24" s="24"/>
      <c r="T24" s="27"/>
      <c r="U24" s="27"/>
    </row>
    <row r="25" spans="1:21" s="17" customFormat="1" ht="14.25" customHeight="1">
      <c r="A25" s="13"/>
      <c r="B25" s="17" t="s">
        <v>14</v>
      </c>
      <c r="C25" s="17" t="s">
        <v>310</v>
      </c>
      <c r="D25" s="17">
        <f t="shared" si="0"/>
        <v>240</v>
      </c>
      <c r="E25" s="25">
        <f t="shared" si="1"/>
        <v>2.1748747435000002</v>
      </c>
      <c r="F25" s="26">
        <v>1.4563600000000001</v>
      </c>
      <c r="G25" s="26">
        <v>0</v>
      </c>
      <c r="H25" s="26">
        <v>0</v>
      </c>
      <c r="I25" s="26">
        <v>0.7185147435</v>
      </c>
      <c r="K25" s="23">
        <f t="shared" ref="K25:K31" si="5">SUM(L25:O25)</f>
        <v>1928609</v>
      </c>
      <c r="L25" s="23">
        <v>1333609</v>
      </c>
      <c r="M25" s="23">
        <v>0</v>
      </c>
      <c r="N25" s="23">
        <v>0</v>
      </c>
      <c r="O25" s="23">
        <v>595000</v>
      </c>
      <c r="P25" s="23">
        <v>0</v>
      </c>
      <c r="Q25" s="24"/>
      <c r="R25" s="24"/>
      <c r="S25" s="24"/>
      <c r="T25" s="27"/>
      <c r="U25" s="27"/>
    </row>
    <row r="26" spans="1:21" s="17" customFormat="1" ht="14.25" customHeight="1">
      <c r="A26" s="13"/>
      <c r="B26" s="17" t="s">
        <v>15</v>
      </c>
      <c r="C26" s="17" t="s">
        <v>311</v>
      </c>
      <c r="D26" s="17" t="str">
        <f>IF(E26=0,"",_xlfn.RANK.EQ(E26,$E$12:$E$306,0))</f>
        <v/>
      </c>
      <c r="E26" s="25">
        <f t="shared" si="1"/>
        <v>0</v>
      </c>
      <c r="F26" s="26">
        <v>0</v>
      </c>
      <c r="G26" s="26">
        <v>0</v>
      </c>
      <c r="H26" s="26">
        <v>0</v>
      </c>
      <c r="I26" s="26">
        <v>0</v>
      </c>
      <c r="K26" s="23">
        <f t="shared" si="5"/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4"/>
      <c r="R26" s="24"/>
      <c r="S26" s="24"/>
      <c r="T26" s="27"/>
      <c r="U26" s="27"/>
    </row>
    <row r="27" spans="1:21" s="17" customFormat="1" ht="14.25" customHeight="1">
      <c r="A27" s="13"/>
      <c r="B27" s="17" t="s">
        <v>16</v>
      </c>
      <c r="C27" s="17" t="s">
        <v>312</v>
      </c>
      <c r="D27" s="17">
        <f t="shared" ref="D27:D90" si="6">IF(E27=0,"",_xlfn.RANK.EQ(E27,$E$12:$E$306,0))</f>
        <v>147</v>
      </c>
      <c r="E27" s="25">
        <f t="shared" si="1"/>
        <v>3.8183339546999999</v>
      </c>
      <c r="F27" s="26">
        <v>2.2604600000000001</v>
      </c>
      <c r="G27" s="26">
        <v>1.5578739547</v>
      </c>
      <c r="H27" s="26">
        <v>0</v>
      </c>
      <c r="I27" s="26">
        <v>0</v>
      </c>
      <c r="K27" s="23">
        <f t="shared" si="5"/>
        <v>1110000</v>
      </c>
      <c r="L27" s="23">
        <v>690000</v>
      </c>
      <c r="M27" s="23">
        <v>420000</v>
      </c>
      <c r="N27" s="23">
        <v>0</v>
      </c>
      <c r="O27" s="23">
        <v>0</v>
      </c>
      <c r="P27" s="23">
        <v>0</v>
      </c>
      <c r="Q27" s="24"/>
      <c r="R27" s="24"/>
      <c r="S27" s="24"/>
      <c r="T27" s="27"/>
      <c r="U27" s="27"/>
    </row>
    <row r="28" spans="1:21" s="17" customFormat="1" ht="14.25" customHeight="1">
      <c r="A28" s="13"/>
      <c r="B28" s="17" t="s">
        <v>17</v>
      </c>
      <c r="C28" s="17" t="s">
        <v>313</v>
      </c>
      <c r="D28" s="17">
        <f t="shared" si="6"/>
        <v>249</v>
      </c>
      <c r="E28" s="25">
        <f t="shared" si="1"/>
        <v>1.9735195026999999</v>
      </c>
      <c r="F28" s="26">
        <v>1.32975</v>
      </c>
      <c r="G28" s="26">
        <v>0</v>
      </c>
      <c r="H28" s="26">
        <v>0</v>
      </c>
      <c r="I28" s="26">
        <v>0.6437695027</v>
      </c>
      <c r="K28" s="23">
        <f t="shared" si="5"/>
        <v>4756394</v>
      </c>
      <c r="L28" s="23">
        <v>3256394</v>
      </c>
      <c r="M28" s="23">
        <v>0</v>
      </c>
      <c r="N28" s="23">
        <v>0</v>
      </c>
      <c r="O28" s="23">
        <v>1500000</v>
      </c>
      <c r="P28" s="23">
        <v>0</v>
      </c>
      <c r="Q28" s="24"/>
      <c r="R28" s="24"/>
      <c r="S28" s="24"/>
      <c r="T28" s="27"/>
      <c r="U28" s="27"/>
    </row>
    <row r="29" spans="1:21" s="17" customFormat="1" ht="14.25" customHeight="1">
      <c r="A29" s="13"/>
      <c r="B29" s="17" t="s">
        <v>18</v>
      </c>
      <c r="C29" s="17" t="s">
        <v>314</v>
      </c>
      <c r="D29" s="17">
        <f t="shared" si="6"/>
        <v>43</v>
      </c>
      <c r="E29" s="25">
        <f t="shared" si="1"/>
        <v>5.3657100418999999</v>
      </c>
      <c r="F29" s="26">
        <v>3.1831</v>
      </c>
      <c r="G29" s="26">
        <v>2.1819877638</v>
      </c>
      <c r="H29" s="26">
        <v>0</v>
      </c>
      <c r="I29" s="26">
        <v>6.2227810000000001E-4</v>
      </c>
      <c r="K29" s="23">
        <f t="shared" si="5"/>
        <v>4450000</v>
      </c>
      <c r="L29" s="23">
        <v>2630000</v>
      </c>
      <c r="M29" s="23">
        <v>1820000</v>
      </c>
      <c r="N29" s="23">
        <v>0</v>
      </c>
      <c r="O29" s="23">
        <v>0</v>
      </c>
      <c r="P29" s="23">
        <v>0</v>
      </c>
      <c r="Q29" s="24"/>
      <c r="R29" s="24"/>
      <c r="S29" s="24"/>
      <c r="T29" s="27"/>
      <c r="U29" s="27"/>
    </row>
    <row r="30" spans="1:21" s="17" customFormat="1" ht="14.25" customHeight="1">
      <c r="A30" s="13"/>
      <c r="B30" s="17" t="s">
        <v>19</v>
      </c>
      <c r="C30" s="17" t="s">
        <v>315</v>
      </c>
      <c r="D30" s="17">
        <f t="shared" si="6"/>
        <v>180</v>
      </c>
      <c r="E30" s="25">
        <f t="shared" si="1"/>
        <v>3.1320808105999998</v>
      </c>
      <c r="F30" s="26">
        <v>1.1790099999999999</v>
      </c>
      <c r="G30" s="26">
        <v>1.8098911987999999</v>
      </c>
      <c r="H30" s="26">
        <v>0</v>
      </c>
      <c r="I30" s="26">
        <v>0.1431796118</v>
      </c>
      <c r="K30" s="23">
        <f t="shared" si="5"/>
        <v>8018728</v>
      </c>
      <c r="L30" s="23">
        <v>3163728</v>
      </c>
      <c r="M30" s="23">
        <v>4505000</v>
      </c>
      <c r="N30" s="23">
        <v>0</v>
      </c>
      <c r="O30" s="23">
        <v>350000</v>
      </c>
      <c r="P30" s="23">
        <v>0</v>
      </c>
      <c r="Q30" s="24"/>
      <c r="R30" s="24"/>
      <c r="S30" s="24"/>
      <c r="T30" s="27"/>
      <c r="U30" s="27"/>
    </row>
    <row r="31" spans="1:21" s="17" customFormat="1" ht="14.25" customHeight="1">
      <c r="A31" s="13"/>
      <c r="B31" s="17" t="s">
        <v>20</v>
      </c>
      <c r="C31" s="17" t="s">
        <v>316</v>
      </c>
      <c r="D31" s="17">
        <f t="shared" si="6"/>
        <v>143</v>
      </c>
      <c r="E31" s="25">
        <f t="shared" si="1"/>
        <v>3.8432159017999998</v>
      </c>
      <c r="F31" s="26">
        <v>2.57944</v>
      </c>
      <c r="G31" s="26">
        <v>1.2637759017999999</v>
      </c>
      <c r="H31" s="26">
        <v>0</v>
      </c>
      <c r="I31" s="26">
        <v>0</v>
      </c>
      <c r="K31" s="23">
        <f t="shared" si="5"/>
        <v>17927890</v>
      </c>
      <c r="L31" s="23">
        <v>12527890</v>
      </c>
      <c r="M31" s="23">
        <v>5400000</v>
      </c>
      <c r="N31" s="23">
        <v>0</v>
      </c>
      <c r="O31" s="23">
        <v>0</v>
      </c>
      <c r="P31" s="23">
        <v>0</v>
      </c>
      <c r="Q31" s="24"/>
      <c r="R31" s="24"/>
      <c r="S31" s="24"/>
      <c r="T31" s="27"/>
      <c r="U31" s="27"/>
    </row>
    <row r="32" spans="1:21" s="17" customFormat="1" ht="14.25" customHeight="1">
      <c r="A32" s="13"/>
      <c r="B32" s="17" t="s">
        <v>21</v>
      </c>
      <c r="C32" s="17" t="s">
        <v>317</v>
      </c>
      <c r="D32" s="17">
        <f t="shared" si="6"/>
        <v>196</v>
      </c>
      <c r="E32" s="25">
        <f t="shared" si="1"/>
        <v>2.9231400000000001</v>
      </c>
      <c r="F32" s="26">
        <v>2.9231400000000001</v>
      </c>
      <c r="G32" s="26">
        <v>0</v>
      </c>
      <c r="H32" s="26">
        <v>0</v>
      </c>
      <c r="I32" s="26">
        <v>0</v>
      </c>
      <c r="K32" s="23">
        <f t="shared" ref="K32:K36" si="7">SUM(L32:O32)</f>
        <v>9124122</v>
      </c>
      <c r="L32" s="23">
        <v>9100000</v>
      </c>
      <c r="M32" s="23">
        <v>24122</v>
      </c>
      <c r="N32" s="23">
        <v>0</v>
      </c>
      <c r="O32" s="23">
        <v>0</v>
      </c>
      <c r="P32" s="23">
        <v>0</v>
      </c>
      <c r="Q32" s="24"/>
      <c r="R32" s="24"/>
      <c r="S32" s="24"/>
      <c r="T32" s="27"/>
      <c r="U32" s="27"/>
    </row>
    <row r="33" spans="1:21" s="17" customFormat="1" ht="14.25" customHeight="1">
      <c r="A33" s="13"/>
      <c r="B33" s="17" t="s">
        <v>22</v>
      </c>
      <c r="C33" s="17" t="s">
        <v>318</v>
      </c>
      <c r="D33" s="17">
        <f t="shared" si="6"/>
        <v>257</v>
      </c>
      <c r="E33" s="25">
        <f t="shared" si="1"/>
        <v>1.7935307943000001</v>
      </c>
      <c r="F33" s="26">
        <v>1.49919</v>
      </c>
      <c r="G33" s="26">
        <v>0</v>
      </c>
      <c r="H33" s="26">
        <v>0</v>
      </c>
      <c r="I33" s="26">
        <v>0.29434079429999999</v>
      </c>
      <c r="K33" s="23">
        <f t="shared" si="7"/>
        <v>620000</v>
      </c>
      <c r="L33" s="23">
        <v>520000</v>
      </c>
      <c r="M33" s="23">
        <v>0</v>
      </c>
      <c r="N33" s="23">
        <v>0</v>
      </c>
      <c r="O33" s="23">
        <v>100000</v>
      </c>
      <c r="P33" s="23">
        <v>0</v>
      </c>
      <c r="Q33" s="24"/>
      <c r="R33" s="24"/>
      <c r="S33" s="24"/>
      <c r="T33" s="27"/>
      <c r="U33" s="27"/>
    </row>
    <row r="34" spans="1:21" s="17" customFormat="1" ht="14.25" customHeight="1">
      <c r="A34" s="13"/>
      <c r="B34" s="17" t="s">
        <v>23</v>
      </c>
      <c r="C34" s="17" t="s">
        <v>319</v>
      </c>
      <c r="D34" s="17">
        <f t="shared" si="6"/>
        <v>267</v>
      </c>
      <c r="E34" s="25">
        <f t="shared" si="1"/>
        <v>1.5577107546</v>
      </c>
      <c r="F34" s="26">
        <v>1.40401</v>
      </c>
      <c r="G34" s="26">
        <v>0</v>
      </c>
      <c r="H34" s="26">
        <v>0</v>
      </c>
      <c r="I34" s="26">
        <v>0.15370075459999999</v>
      </c>
      <c r="K34" s="23">
        <f t="shared" si="7"/>
        <v>7005000</v>
      </c>
      <c r="L34" s="23">
        <v>6324000</v>
      </c>
      <c r="M34" s="23">
        <v>0</v>
      </c>
      <c r="N34" s="23">
        <v>0</v>
      </c>
      <c r="O34" s="23">
        <v>681000</v>
      </c>
      <c r="P34" s="23">
        <v>0</v>
      </c>
      <c r="Q34" s="24"/>
      <c r="R34" s="24"/>
      <c r="S34" s="24"/>
      <c r="T34" s="27"/>
      <c r="U34" s="27"/>
    </row>
    <row r="35" spans="1:21" s="17" customFormat="1" ht="14.25" customHeight="1">
      <c r="A35" s="13"/>
      <c r="B35" s="17" t="s">
        <v>24</v>
      </c>
      <c r="C35" s="17" t="s">
        <v>320</v>
      </c>
      <c r="D35" s="17">
        <f t="shared" si="6"/>
        <v>120</v>
      </c>
      <c r="E35" s="25">
        <f t="shared" si="1"/>
        <v>4.2134236722000002</v>
      </c>
      <c r="F35" s="26">
        <v>2.6562399999999999</v>
      </c>
      <c r="G35" s="26">
        <v>1.5571836722000001</v>
      </c>
      <c r="H35" s="26">
        <v>0</v>
      </c>
      <c r="I35" s="26">
        <v>0</v>
      </c>
      <c r="K35" s="23">
        <f t="shared" si="7"/>
        <v>610000</v>
      </c>
      <c r="L35" s="23">
        <v>375000</v>
      </c>
      <c r="M35" s="23">
        <v>235000</v>
      </c>
      <c r="N35" s="23">
        <v>0</v>
      </c>
      <c r="O35" s="23">
        <v>0</v>
      </c>
      <c r="P35" s="23">
        <v>0</v>
      </c>
      <c r="Q35" s="24"/>
      <c r="R35" s="24"/>
      <c r="S35" s="24"/>
      <c r="T35" s="27"/>
      <c r="U35" s="27"/>
    </row>
    <row r="36" spans="1:21" s="17" customFormat="1" ht="14.25" customHeight="1">
      <c r="A36" s="13"/>
      <c r="B36" s="17" t="s">
        <v>25</v>
      </c>
      <c r="C36" s="17" t="s">
        <v>321</v>
      </c>
      <c r="D36" s="17">
        <f t="shared" si="6"/>
        <v>153</v>
      </c>
      <c r="E36" s="25">
        <f t="shared" si="1"/>
        <v>3.6794220526000001</v>
      </c>
      <c r="F36" s="26">
        <v>1.4939499999999999</v>
      </c>
      <c r="G36" s="26">
        <v>2.1854720526000002</v>
      </c>
      <c r="H36" s="26">
        <v>0</v>
      </c>
      <c r="I36" s="26">
        <v>0</v>
      </c>
      <c r="K36" s="23">
        <f t="shared" si="7"/>
        <v>1804304</v>
      </c>
      <c r="L36" s="23">
        <v>714304</v>
      </c>
      <c r="M36" s="23">
        <v>1090000</v>
      </c>
      <c r="N36" s="23">
        <v>0</v>
      </c>
      <c r="O36" s="23">
        <v>0</v>
      </c>
      <c r="P36" s="23">
        <v>0</v>
      </c>
      <c r="Q36" s="24"/>
      <c r="R36" s="24"/>
      <c r="S36" s="24"/>
      <c r="T36" s="27"/>
      <c r="U36" s="27"/>
    </row>
    <row r="37" spans="1:21" s="17" customFormat="1" ht="14.25" customHeight="1">
      <c r="A37" s="13"/>
      <c r="B37" s="17" t="s">
        <v>26</v>
      </c>
      <c r="C37" s="17" t="s">
        <v>322</v>
      </c>
      <c r="D37" s="17">
        <f t="shared" si="6"/>
        <v>95</v>
      </c>
      <c r="E37" s="25">
        <f t="shared" si="1"/>
        <v>4.4818601985999997</v>
      </c>
      <c r="F37" s="26">
        <v>2.7376499999999999</v>
      </c>
      <c r="G37" s="26">
        <v>1.5211297575</v>
      </c>
      <c r="H37" s="26">
        <v>0</v>
      </c>
      <c r="I37" s="26">
        <v>0.2230804411</v>
      </c>
      <c r="K37" s="23">
        <f t="shared" ref="K37:K45" si="8">SUM(L37:O37)</f>
        <v>78575000</v>
      </c>
      <c r="L37" s="23">
        <v>47300000</v>
      </c>
      <c r="M37" s="23">
        <v>27275000</v>
      </c>
      <c r="N37" s="23">
        <v>0</v>
      </c>
      <c r="O37" s="23">
        <v>4000000</v>
      </c>
      <c r="P37" s="23">
        <v>0</v>
      </c>
      <c r="Q37" s="24"/>
      <c r="R37" s="24"/>
      <c r="S37" s="24"/>
      <c r="T37" s="27"/>
      <c r="U37" s="27"/>
    </row>
    <row r="38" spans="1:21" s="17" customFormat="1" ht="14.25" customHeight="1">
      <c r="A38" s="13"/>
      <c r="B38" s="17" t="s">
        <v>27</v>
      </c>
      <c r="C38" s="17" t="s">
        <v>323</v>
      </c>
      <c r="D38" s="17">
        <f t="shared" si="6"/>
        <v>23</v>
      </c>
      <c r="E38" s="25">
        <f t="shared" si="1"/>
        <v>5.8147347258000002</v>
      </c>
      <c r="F38" s="26">
        <v>3.6173500000000001</v>
      </c>
      <c r="G38" s="26">
        <v>2.1973847258000001</v>
      </c>
      <c r="H38" s="26">
        <v>0</v>
      </c>
      <c r="I38" s="26">
        <v>0</v>
      </c>
      <c r="K38" s="23">
        <f t="shared" si="8"/>
        <v>7792555</v>
      </c>
      <c r="L38" s="23">
        <v>4732605</v>
      </c>
      <c r="M38" s="23">
        <v>3059950</v>
      </c>
      <c r="N38" s="23">
        <v>0</v>
      </c>
      <c r="O38" s="23">
        <v>0</v>
      </c>
      <c r="P38" s="23">
        <v>0</v>
      </c>
      <c r="Q38" s="24"/>
      <c r="R38" s="24"/>
      <c r="S38" s="24"/>
      <c r="T38" s="27"/>
      <c r="U38" s="27"/>
    </row>
    <row r="39" spans="1:21" s="17" customFormat="1" ht="14.25" customHeight="1">
      <c r="A39" s="13"/>
      <c r="B39" s="17" t="s">
        <v>28</v>
      </c>
      <c r="C39" s="17" t="s">
        <v>324</v>
      </c>
      <c r="D39" s="17">
        <f t="shared" si="6"/>
        <v>134</v>
      </c>
      <c r="E39" s="25">
        <f t="shared" si="1"/>
        <v>3.9729889236</v>
      </c>
      <c r="F39" s="26">
        <v>2.68872</v>
      </c>
      <c r="G39" s="26">
        <v>1.2842689236</v>
      </c>
      <c r="H39" s="26">
        <v>0</v>
      </c>
      <c r="I39" s="26">
        <v>0</v>
      </c>
      <c r="K39" s="23">
        <f t="shared" si="8"/>
        <v>4220370</v>
      </c>
      <c r="L39" s="23">
        <v>2813580</v>
      </c>
      <c r="M39" s="23">
        <v>1406790</v>
      </c>
      <c r="N39" s="23">
        <v>0</v>
      </c>
      <c r="O39" s="23">
        <v>0</v>
      </c>
      <c r="P39" s="23">
        <v>0</v>
      </c>
      <c r="Q39" s="24"/>
      <c r="R39" s="24"/>
      <c r="S39" s="24"/>
      <c r="T39" s="27"/>
      <c r="U39" s="27"/>
    </row>
    <row r="40" spans="1:21" s="17" customFormat="1" ht="14.25" customHeight="1">
      <c r="A40" s="13"/>
      <c r="B40" s="17" t="s">
        <v>29</v>
      </c>
      <c r="C40" s="17" t="s">
        <v>325</v>
      </c>
      <c r="D40" s="17">
        <f t="shared" si="6"/>
        <v>189</v>
      </c>
      <c r="E40" s="25">
        <f t="shared" si="1"/>
        <v>3.0039199999999999</v>
      </c>
      <c r="F40" s="26">
        <v>3.0039199999999999</v>
      </c>
      <c r="G40" s="26">
        <v>0</v>
      </c>
      <c r="H40" s="26">
        <v>0</v>
      </c>
      <c r="I40" s="26">
        <v>0</v>
      </c>
      <c r="K40" s="23">
        <f t="shared" si="8"/>
        <v>525000</v>
      </c>
      <c r="L40" s="23">
        <v>525000</v>
      </c>
      <c r="M40" s="23">
        <v>0</v>
      </c>
      <c r="N40" s="23">
        <v>0</v>
      </c>
      <c r="O40" s="23">
        <v>0</v>
      </c>
      <c r="P40" s="23">
        <v>0</v>
      </c>
      <c r="Q40" s="24"/>
      <c r="R40" s="24"/>
      <c r="S40" s="24"/>
      <c r="T40" s="27"/>
      <c r="U40" s="27"/>
    </row>
    <row r="41" spans="1:21" s="17" customFormat="1" ht="14.25" customHeight="1">
      <c r="A41" s="13"/>
      <c r="B41" s="17" t="s">
        <v>30</v>
      </c>
      <c r="C41" s="17" t="s">
        <v>326</v>
      </c>
      <c r="D41" s="17">
        <f t="shared" si="6"/>
        <v>48</v>
      </c>
      <c r="E41" s="25">
        <f t="shared" si="1"/>
        <v>5.2540021243999995</v>
      </c>
      <c r="F41" s="26">
        <v>2.8723399999999999</v>
      </c>
      <c r="G41" s="26">
        <v>2.0954934193999999</v>
      </c>
      <c r="H41" s="26">
        <v>0</v>
      </c>
      <c r="I41" s="26">
        <v>0.28616870500000002</v>
      </c>
      <c r="K41" s="23">
        <f t="shared" si="8"/>
        <v>14000000</v>
      </c>
      <c r="L41" s="23">
        <v>7550000</v>
      </c>
      <c r="M41" s="23">
        <v>5675000</v>
      </c>
      <c r="N41" s="23">
        <v>0</v>
      </c>
      <c r="O41" s="23">
        <v>775000</v>
      </c>
      <c r="P41" s="23">
        <v>0</v>
      </c>
      <c r="Q41" s="24"/>
      <c r="R41" s="24"/>
      <c r="S41" s="24"/>
      <c r="T41" s="27"/>
      <c r="U41" s="27"/>
    </row>
    <row r="42" spans="1:21" s="17" customFormat="1" ht="14.25" customHeight="1">
      <c r="A42" s="13"/>
      <c r="B42" s="17" t="s">
        <v>31</v>
      </c>
      <c r="C42" s="17" t="s">
        <v>327</v>
      </c>
      <c r="D42" s="17">
        <f t="shared" si="6"/>
        <v>70</v>
      </c>
      <c r="E42" s="25">
        <f t="shared" si="1"/>
        <v>4.9404288856000003</v>
      </c>
      <c r="F42" s="26">
        <v>3.3209200000000001</v>
      </c>
      <c r="G42" s="26">
        <v>1.6195088856000002</v>
      </c>
      <c r="H42" s="26">
        <v>0</v>
      </c>
      <c r="I42" s="26">
        <v>0</v>
      </c>
      <c r="K42" s="23">
        <f t="shared" si="8"/>
        <v>77521000</v>
      </c>
      <c r="L42" s="23">
        <v>51521000</v>
      </c>
      <c r="M42" s="23">
        <v>26000000</v>
      </c>
      <c r="N42" s="23">
        <v>0</v>
      </c>
      <c r="O42" s="23">
        <v>0</v>
      </c>
      <c r="P42" s="23">
        <v>0</v>
      </c>
      <c r="Q42" s="24"/>
      <c r="R42" s="24"/>
      <c r="S42" s="24"/>
      <c r="T42" s="27"/>
      <c r="U42" s="27"/>
    </row>
    <row r="43" spans="1:21" s="17" customFormat="1" ht="14.25" customHeight="1">
      <c r="A43" s="13"/>
      <c r="B43" s="17" t="s">
        <v>32</v>
      </c>
      <c r="C43" s="17" t="s">
        <v>328</v>
      </c>
      <c r="D43" s="17">
        <f t="shared" si="6"/>
        <v>6</v>
      </c>
      <c r="E43" s="25">
        <f t="shared" si="1"/>
        <v>6.8220162776000004</v>
      </c>
      <c r="F43" s="26">
        <v>3.0901900000000002</v>
      </c>
      <c r="G43" s="26">
        <v>3.4185371579999999</v>
      </c>
      <c r="H43" s="26">
        <v>0</v>
      </c>
      <c r="I43" s="26">
        <v>0.3132891196</v>
      </c>
      <c r="K43" s="23">
        <f t="shared" si="8"/>
        <v>36350000</v>
      </c>
      <c r="L43" s="23">
        <v>16100000</v>
      </c>
      <c r="M43" s="23">
        <v>18550000</v>
      </c>
      <c r="N43" s="23">
        <v>0</v>
      </c>
      <c r="O43" s="23">
        <v>1700000</v>
      </c>
      <c r="P43" s="23">
        <v>0</v>
      </c>
      <c r="Q43" s="24"/>
      <c r="R43" s="24"/>
      <c r="S43" s="24"/>
      <c r="T43" s="27"/>
      <c r="U43" s="27"/>
    </row>
    <row r="44" spans="1:21" s="17" customFormat="1" ht="14.25" customHeight="1">
      <c r="A44" s="13"/>
      <c r="B44" s="17" t="s">
        <v>33</v>
      </c>
      <c r="C44" s="17" t="s">
        <v>329</v>
      </c>
      <c r="D44" s="17">
        <f t="shared" si="6"/>
        <v>109</v>
      </c>
      <c r="E44" s="25">
        <f t="shared" si="1"/>
        <v>4.3393747984999997</v>
      </c>
      <c r="F44" s="26">
        <v>3.6686100000000001</v>
      </c>
      <c r="G44" s="26">
        <v>0.67076479850000004</v>
      </c>
      <c r="H44" s="26">
        <v>0</v>
      </c>
      <c r="I44" s="26">
        <v>0</v>
      </c>
      <c r="K44" s="23">
        <f t="shared" si="8"/>
        <v>37852000</v>
      </c>
      <c r="L44" s="23">
        <v>31680000</v>
      </c>
      <c r="M44" s="23">
        <v>6172000</v>
      </c>
      <c r="N44" s="23">
        <v>0</v>
      </c>
      <c r="O44" s="23">
        <v>0</v>
      </c>
      <c r="P44" s="23">
        <v>0</v>
      </c>
      <c r="Q44" s="24"/>
      <c r="R44" s="24"/>
      <c r="S44" s="24"/>
      <c r="T44" s="27"/>
      <c r="U44" s="27"/>
    </row>
    <row r="45" spans="1:21" s="17" customFormat="1" ht="14.25" customHeight="1">
      <c r="A45" s="13"/>
      <c r="B45" s="17" t="s">
        <v>34</v>
      </c>
      <c r="C45" s="17" t="s">
        <v>330</v>
      </c>
      <c r="D45" s="17">
        <f t="shared" si="6"/>
        <v>94</v>
      </c>
      <c r="E45" s="25">
        <f t="shared" si="1"/>
        <v>4.4836825164</v>
      </c>
      <c r="F45" s="26">
        <v>2.3807299999999998</v>
      </c>
      <c r="G45" s="26">
        <v>2.1029525164000002</v>
      </c>
      <c r="H45" s="26">
        <v>0</v>
      </c>
      <c r="I45" s="26">
        <v>0</v>
      </c>
      <c r="K45" s="23">
        <f t="shared" si="8"/>
        <v>12954262</v>
      </c>
      <c r="L45" s="23">
        <v>6674262</v>
      </c>
      <c r="M45" s="23">
        <v>6280000</v>
      </c>
      <c r="N45" s="23">
        <v>0</v>
      </c>
      <c r="O45" s="23">
        <v>0</v>
      </c>
      <c r="P45" s="23">
        <v>0</v>
      </c>
      <c r="Q45" s="24"/>
      <c r="R45" s="24"/>
      <c r="S45" s="24"/>
      <c r="T45" s="27"/>
      <c r="U45" s="27"/>
    </row>
    <row r="46" spans="1:21" s="17" customFormat="1" ht="14.25" customHeight="1">
      <c r="A46" s="13"/>
      <c r="B46" s="17" t="s">
        <v>35</v>
      </c>
      <c r="C46" s="17" t="s">
        <v>331</v>
      </c>
      <c r="D46" s="17">
        <f t="shared" si="6"/>
        <v>215</v>
      </c>
      <c r="E46" s="25">
        <f t="shared" si="1"/>
        <v>2.5623184800000001</v>
      </c>
      <c r="F46" s="26">
        <v>1.98672</v>
      </c>
      <c r="G46" s="26">
        <v>0</v>
      </c>
      <c r="H46" s="26">
        <v>0</v>
      </c>
      <c r="I46" s="26">
        <v>0.57559848000000002</v>
      </c>
      <c r="K46" s="23">
        <f>SUM(L46:O46)</f>
        <v>1897500</v>
      </c>
      <c r="L46" s="23">
        <v>1460000</v>
      </c>
      <c r="M46" s="23">
        <v>0</v>
      </c>
      <c r="N46" s="23">
        <v>0</v>
      </c>
      <c r="O46" s="23">
        <v>437500</v>
      </c>
      <c r="P46" s="23">
        <v>0</v>
      </c>
      <c r="Q46" s="24"/>
      <c r="R46" s="24"/>
      <c r="S46" s="24"/>
      <c r="T46" s="27"/>
      <c r="U46" s="27"/>
    </row>
    <row r="47" spans="1:21" s="17" customFormat="1" ht="14.25" customHeight="1">
      <c r="A47" s="13"/>
      <c r="B47" s="17" t="s">
        <v>36</v>
      </c>
      <c r="C47" s="17" t="s">
        <v>332</v>
      </c>
      <c r="D47" s="17" t="str">
        <f t="shared" si="6"/>
        <v/>
      </c>
      <c r="E47" s="25">
        <f t="shared" si="1"/>
        <v>0</v>
      </c>
      <c r="F47" s="26">
        <v>0</v>
      </c>
      <c r="G47" s="26">
        <v>0</v>
      </c>
      <c r="H47" s="26">
        <v>0</v>
      </c>
      <c r="I47" s="26">
        <v>0</v>
      </c>
      <c r="K47" s="23">
        <f>SUM(L47:O47)</f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4"/>
      <c r="R47" s="24"/>
      <c r="S47" s="24"/>
      <c r="T47" s="27"/>
      <c r="U47" s="27"/>
    </row>
    <row r="48" spans="1:21" s="17" customFormat="1" ht="14.25" customHeight="1">
      <c r="A48" s="13"/>
      <c r="B48" s="17" t="s">
        <v>37</v>
      </c>
      <c r="C48" s="17" t="s">
        <v>333</v>
      </c>
      <c r="D48" s="17">
        <f t="shared" si="6"/>
        <v>124</v>
      </c>
      <c r="E48" s="25">
        <f t="shared" si="1"/>
        <v>4.1363139999999996</v>
      </c>
      <c r="F48" s="26">
        <v>2.9771999999999998</v>
      </c>
      <c r="G48" s="26">
        <v>0.845059</v>
      </c>
      <c r="H48" s="26">
        <v>0</v>
      </c>
      <c r="I48" s="26">
        <v>0.31405499999999997</v>
      </c>
      <c r="K48" s="23">
        <f t="shared" ref="K48:K53" si="9">SUM(L48:O48)</f>
        <v>21205092</v>
      </c>
      <c r="L48" s="23">
        <v>15588241</v>
      </c>
      <c r="M48" s="23">
        <v>4095000</v>
      </c>
      <c r="N48" s="23">
        <v>0</v>
      </c>
      <c r="O48" s="23">
        <v>1521851</v>
      </c>
      <c r="P48" s="23">
        <v>0</v>
      </c>
      <c r="Q48" s="24"/>
      <c r="R48" s="24"/>
      <c r="S48" s="24"/>
      <c r="T48" s="27"/>
      <c r="U48" s="27"/>
    </row>
    <row r="49" spans="1:21" s="17" customFormat="1" ht="14.25" customHeight="1">
      <c r="A49" s="13"/>
      <c r="B49" s="17" t="s">
        <v>38</v>
      </c>
      <c r="C49" s="17" t="s">
        <v>334</v>
      </c>
      <c r="D49" s="17">
        <f t="shared" si="6"/>
        <v>141</v>
      </c>
      <c r="E49" s="25">
        <f t="shared" si="1"/>
        <v>3.853294</v>
      </c>
      <c r="F49" s="26">
        <v>2.7321499999999999</v>
      </c>
      <c r="G49" s="26">
        <v>1.1211439999999999</v>
      </c>
      <c r="H49" s="26">
        <v>0</v>
      </c>
      <c r="I49" s="26">
        <v>0</v>
      </c>
      <c r="K49" s="23">
        <f t="shared" si="9"/>
        <v>1590000</v>
      </c>
      <c r="L49" s="23">
        <v>1110000</v>
      </c>
      <c r="M49" s="23">
        <v>480000</v>
      </c>
      <c r="N49" s="23">
        <v>0</v>
      </c>
      <c r="O49" s="23">
        <v>0</v>
      </c>
      <c r="P49" s="23">
        <v>0</v>
      </c>
      <c r="Q49" s="24"/>
      <c r="R49" s="24"/>
      <c r="S49" s="24"/>
      <c r="T49" s="27"/>
      <c r="U49" s="27"/>
    </row>
    <row r="50" spans="1:21" s="17" customFormat="1" ht="14.25" customHeight="1">
      <c r="A50" s="13"/>
      <c r="B50" s="17" t="s">
        <v>39</v>
      </c>
      <c r="C50" s="17" t="s">
        <v>335</v>
      </c>
      <c r="D50" s="17">
        <f t="shared" si="6"/>
        <v>210</v>
      </c>
      <c r="E50" s="25">
        <f t="shared" si="1"/>
        <v>2.63991</v>
      </c>
      <c r="F50" s="26">
        <v>2.4208699999999999</v>
      </c>
      <c r="G50" s="26">
        <v>0</v>
      </c>
      <c r="H50" s="26">
        <v>0</v>
      </c>
      <c r="I50" s="26">
        <v>0.21904000000000001</v>
      </c>
      <c r="K50" s="23">
        <f t="shared" si="9"/>
        <v>2250000</v>
      </c>
      <c r="L50" s="23">
        <v>2050000</v>
      </c>
      <c r="M50" s="23">
        <v>0</v>
      </c>
      <c r="N50" s="23">
        <v>0</v>
      </c>
      <c r="O50" s="23">
        <v>200000</v>
      </c>
      <c r="P50" s="23">
        <v>0</v>
      </c>
      <c r="Q50" s="24"/>
      <c r="R50" s="24"/>
      <c r="S50" s="24"/>
      <c r="T50" s="27"/>
      <c r="U50" s="27"/>
    </row>
    <row r="51" spans="1:21" s="17" customFormat="1" ht="14.25" customHeight="1">
      <c r="A51" s="13"/>
      <c r="B51" s="17" t="s">
        <v>40</v>
      </c>
      <c r="C51" s="17" t="s">
        <v>336</v>
      </c>
      <c r="D51" s="17">
        <f t="shared" si="6"/>
        <v>246</v>
      </c>
      <c r="E51" s="25">
        <f t="shared" si="1"/>
        <v>2.0551250000000003</v>
      </c>
      <c r="F51" s="26">
        <v>1.6673100000000001</v>
      </c>
      <c r="G51" s="26">
        <v>0</v>
      </c>
      <c r="H51" s="26">
        <v>0</v>
      </c>
      <c r="I51" s="26">
        <v>0.38781500000000002</v>
      </c>
      <c r="K51" s="23">
        <f t="shared" si="9"/>
        <v>2756947</v>
      </c>
      <c r="L51" s="23">
        <v>2256947</v>
      </c>
      <c r="M51" s="23">
        <v>0</v>
      </c>
      <c r="N51" s="23">
        <v>0</v>
      </c>
      <c r="O51" s="23">
        <v>500000</v>
      </c>
      <c r="P51" s="23">
        <v>0</v>
      </c>
      <c r="Q51" s="24"/>
      <c r="R51" s="24"/>
      <c r="S51" s="24"/>
      <c r="T51" s="27"/>
      <c r="U51" s="27"/>
    </row>
    <row r="52" spans="1:21" s="17" customFormat="1" ht="14.25" customHeight="1">
      <c r="A52" s="13"/>
      <c r="B52" s="17" t="s">
        <v>41</v>
      </c>
      <c r="C52" s="17" t="s">
        <v>337</v>
      </c>
      <c r="D52" s="17">
        <f t="shared" si="6"/>
        <v>112</v>
      </c>
      <c r="E52" s="25">
        <f t="shared" si="1"/>
        <v>4.3033339999999995</v>
      </c>
      <c r="F52" s="26">
        <v>2.5624099999999999</v>
      </c>
      <c r="G52" s="26">
        <v>1.7409239999999999</v>
      </c>
      <c r="H52" s="26">
        <v>0</v>
      </c>
      <c r="I52" s="26">
        <v>0</v>
      </c>
      <c r="K52" s="23">
        <f t="shared" si="9"/>
        <v>7575000</v>
      </c>
      <c r="L52" s="23">
        <v>4500000</v>
      </c>
      <c r="M52" s="23">
        <v>3075000</v>
      </c>
      <c r="N52" s="23">
        <v>0</v>
      </c>
      <c r="O52" s="23">
        <v>0</v>
      </c>
      <c r="P52" s="23">
        <v>0</v>
      </c>
      <c r="Q52" s="24"/>
      <c r="R52" s="24"/>
      <c r="S52" s="24"/>
      <c r="T52" s="27"/>
      <c r="U52" s="27"/>
    </row>
    <row r="53" spans="1:21" s="17" customFormat="1" ht="14.25" customHeight="1">
      <c r="A53" s="13"/>
      <c r="B53" s="17" t="s">
        <v>42</v>
      </c>
      <c r="C53" s="17" t="s">
        <v>338</v>
      </c>
      <c r="D53" s="17">
        <f t="shared" si="6"/>
        <v>80</v>
      </c>
      <c r="E53" s="25">
        <f t="shared" si="1"/>
        <v>4.8022819999999999</v>
      </c>
      <c r="F53" s="26">
        <v>3.5162599999999999</v>
      </c>
      <c r="G53" s="26">
        <v>1.286022</v>
      </c>
      <c r="H53" s="26">
        <v>0</v>
      </c>
      <c r="I53" s="26">
        <v>0</v>
      </c>
      <c r="K53" s="23">
        <f t="shared" si="9"/>
        <v>10608522</v>
      </c>
      <c r="L53" s="23">
        <v>7808522</v>
      </c>
      <c r="M53" s="23">
        <v>2800000</v>
      </c>
      <c r="N53" s="23">
        <v>0</v>
      </c>
      <c r="O53" s="23">
        <v>0</v>
      </c>
      <c r="P53" s="23">
        <v>0</v>
      </c>
      <c r="Q53" s="24"/>
      <c r="R53" s="24"/>
      <c r="S53" s="24"/>
      <c r="T53" s="27"/>
      <c r="U53" s="27"/>
    </row>
    <row r="54" spans="1:21" s="17" customFormat="1" ht="14.25" customHeight="1">
      <c r="A54" s="13"/>
      <c r="B54" s="17" t="s">
        <v>43</v>
      </c>
      <c r="C54" s="17" t="s">
        <v>339</v>
      </c>
      <c r="D54" s="17">
        <f t="shared" si="6"/>
        <v>241</v>
      </c>
      <c r="E54" s="25">
        <f t="shared" si="1"/>
        <v>2.17408</v>
      </c>
      <c r="F54" s="26">
        <v>2.17408</v>
      </c>
      <c r="G54" s="26">
        <v>0</v>
      </c>
      <c r="H54" s="26">
        <v>0</v>
      </c>
      <c r="I54" s="26">
        <v>0</v>
      </c>
      <c r="K54" s="23">
        <f t="shared" ref="K54:K59" si="10">SUM(L54:O54)</f>
        <v>938000</v>
      </c>
      <c r="L54" s="23">
        <v>938000</v>
      </c>
      <c r="M54" s="23">
        <v>0</v>
      </c>
      <c r="N54" s="23">
        <v>0</v>
      </c>
      <c r="O54" s="23">
        <v>0</v>
      </c>
      <c r="P54" s="23">
        <v>0</v>
      </c>
      <c r="Q54" s="24"/>
      <c r="R54" s="24"/>
      <c r="S54" s="24"/>
      <c r="T54" s="27"/>
      <c r="U54" s="27"/>
    </row>
    <row r="55" spans="1:21" s="17" customFormat="1" ht="14.25" customHeight="1">
      <c r="A55" s="13"/>
      <c r="B55" s="17" t="s">
        <v>44</v>
      </c>
      <c r="C55" s="17" t="s">
        <v>340</v>
      </c>
      <c r="D55" s="17">
        <f t="shared" si="6"/>
        <v>152</v>
      </c>
      <c r="E55" s="25">
        <f t="shared" si="1"/>
        <v>3.6922199999999998</v>
      </c>
      <c r="F55" s="26">
        <v>1.71143</v>
      </c>
      <c r="G55" s="26">
        <v>0</v>
      </c>
      <c r="H55" s="26">
        <v>0</v>
      </c>
      <c r="I55" s="26">
        <v>1.9807900000000001</v>
      </c>
      <c r="K55" s="23">
        <f t="shared" si="10"/>
        <v>593311</v>
      </c>
      <c r="L55" s="23">
        <v>282311</v>
      </c>
      <c r="M55" s="23">
        <v>311000</v>
      </c>
      <c r="N55" s="23">
        <v>0</v>
      </c>
      <c r="O55" s="23">
        <v>0</v>
      </c>
      <c r="P55" s="23">
        <v>0</v>
      </c>
      <c r="Q55" s="24"/>
      <c r="R55" s="24"/>
      <c r="S55" s="24"/>
      <c r="T55" s="27"/>
      <c r="U55" s="27"/>
    </row>
    <row r="56" spans="1:21" s="17" customFormat="1" ht="14.25" customHeight="1">
      <c r="A56" s="13"/>
      <c r="B56" s="17" t="s">
        <v>45</v>
      </c>
      <c r="C56" s="17" t="s">
        <v>341</v>
      </c>
      <c r="D56" s="17">
        <f t="shared" si="6"/>
        <v>264</v>
      </c>
      <c r="E56" s="25">
        <f t="shared" si="1"/>
        <v>1.66568</v>
      </c>
      <c r="F56" s="26">
        <v>1.66568</v>
      </c>
      <c r="G56" s="26">
        <v>0</v>
      </c>
      <c r="H56" s="26">
        <v>0</v>
      </c>
      <c r="I56" s="26">
        <v>0</v>
      </c>
      <c r="K56" s="23">
        <f t="shared" si="10"/>
        <v>108771</v>
      </c>
      <c r="L56" s="23">
        <v>108771</v>
      </c>
      <c r="M56" s="23">
        <v>0</v>
      </c>
      <c r="N56" s="23">
        <v>0</v>
      </c>
      <c r="O56" s="23">
        <v>0</v>
      </c>
      <c r="P56" s="23">
        <v>0</v>
      </c>
      <c r="Q56" s="24"/>
      <c r="R56" s="24"/>
      <c r="S56" s="24"/>
      <c r="T56" s="27"/>
      <c r="U56" s="27"/>
    </row>
    <row r="57" spans="1:21" s="17" customFormat="1" ht="14.25" customHeight="1">
      <c r="A57" s="13"/>
      <c r="B57" s="17" t="s">
        <v>46</v>
      </c>
      <c r="C57" s="17" t="s">
        <v>342</v>
      </c>
      <c r="D57" s="17">
        <f t="shared" si="6"/>
        <v>133</v>
      </c>
      <c r="E57" s="25">
        <f t="shared" si="1"/>
        <v>3.9872480000000001</v>
      </c>
      <c r="F57" s="26">
        <v>2.2643</v>
      </c>
      <c r="G57" s="26">
        <v>1.321979</v>
      </c>
      <c r="H57" s="26">
        <v>0</v>
      </c>
      <c r="I57" s="26">
        <v>0.40096900000000002</v>
      </c>
      <c r="K57" s="23">
        <f t="shared" si="10"/>
        <v>16836130</v>
      </c>
      <c r="L57" s="23">
        <v>9630130</v>
      </c>
      <c r="M57" s="23">
        <v>5529000</v>
      </c>
      <c r="N57" s="23">
        <v>0</v>
      </c>
      <c r="O57" s="23">
        <v>1677000</v>
      </c>
      <c r="P57" s="23">
        <v>0</v>
      </c>
      <c r="Q57" s="24"/>
      <c r="R57" s="24"/>
      <c r="S57" s="24"/>
      <c r="T57" s="27"/>
      <c r="U57" s="27"/>
    </row>
    <row r="58" spans="1:21" s="17" customFormat="1" ht="14.25" customHeight="1">
      <c r="A58" s="13"/>
      <c r="B58" s="17" t="s">
        <v>47</v>
      </c>
      <c r="C58" s="17" t="s">
        <v>343</v>
      </c>
      <c r="D58" s="17">
        <f t="shared" si="6"/>
        <v>256</v>
      </c>
      <c r="E58" s="25">
        <f t="shared" si="1"/>
        <v>1.83019</v>
      </c>
      <c r="F58" s="26">
        <v>1.83019</v>
      </c>
      <c r="G58" s="26">
        <v>0</v>
      </c>
      <c r="H58" s="26">
        <v>0</v>
      </c>
      <c r="I58" s="26">
        <v>0</v>
      </c>
      <c r="K58" s="23">
        <f t="shared" si="10"/>
        <v>150000</v>
      </c>
      <c r="L58" s="23">
        <v>150000</v>
      </c>
      <c r="M58" s="23">
        <v>0</v>
      </c>
      <c r="N58" s="23">
        <v>0</v>
      </c>
      <c r="O58" s="23">
        <v>0</v>
      </c>
      <c r="P58" s="23">
        <v>0</v>
      </c>
      <c r="Q58" s="24"/>
      <c r="R58" s="24"/>
      <c r="S58" s="24"/>
      <c r="T58" s="27"/>
      <c r="U58" s="27"/>
    </row>
    <row r="59" spans="1:21" s="17" customFormat="1" ht="14.25" customHeight="1">
      <c r="A59" s="13"/>
      <c r="B59" s="17" t="s">
        <v>48</v>
      </c>
      <c r="C59" s="17" t="s">
        <v>344</v>
      </c>
      <c r="D59" s="17">
        <f t="shared" si="6"/>
        <v>139</v>
      </c>
      <c r="E59" s="25">
        <f t="shared" si="1"/>
        <v>3.8626800000000001</v>
      </c>
      <c r="F59" s="26">
        <v>3.8626800000000001</v>
      </c>
      <c r="G59" s="26">
        <v>0</v>
      </c>
      <c r="H59" s="26">
        <v>0</v>
      </c>
      <c r="I59" s="26">
        <v>0</v>
      </c>
      <c r="K59" s="23">
        <f t="shared" si="10"/>
        <v>800000</v>
      </c>
      <c r="L59" s="23">
        <v>800000</v>
      </c>
      <c r="M59" s="23">
        <v>0</v>
      </c>
      <c r="N59" s="23">
        <v>0</v>
      </c>
      <c r="O59" s="23">
        <v>0</v>
      </c>
      <c r="P59" s="23">
        <v>0</v>
      </c>
      <c r="Q59" s="24"/>
      <c r="R59" s="24"/>
      <c r="S59" s="24"/>
      <c r="T59" s="27"/>
      <c r="U59" s="27"/>
    </row>
    <row r="60" spans="1:21" s="17" customFormat="1" ht="14.25" customHeight="1">
      <c r="A60" s="13"/>
      <c r="B60" s="17" t="s">
        <v>49</v>
      </c>
      <c r="C60" s="17" t="s">
        <v>345</v>
      </c>
      <c r="D60" s="17">
        <f t="shared" si="6"/>
        <v>281</v>
      </c>
      <c r="E60" s="25">
        <f t="shared" si="1"/>
        <v>1.0407900000000001</v>
      </c>
      <c r="F60" s="26">
        <v>1.0407900000000001</v>
      </c>
      <c r="G60" s="26">
        <v>0</v>
      </c>
      <c r="H60" s="26">
        <v>0</v>
      </c>
      <c r="I60" s="26">
        <v>0</v>
      </c>
      <c r="K60" s="23">
        <f t="shared" ref="K60:K64" si="11">SUM(L60:O60)</f>
        <v>18325</v>
      </c>
      <c r="L60" s="23">
        <v>18325</v>
      </c>
      <c r="M60" s="23">
        <v>0</v>
      </c>
      <c r="N60" s="23">
        <v>0</v>
      </c>
      <c r="O60" s="23">
        <v>0</v>
      </c>
      <c r="P60" s="23">
        <v>0</v>
      </c>
      <c r="Q60" s="24"/>
      <c r="R60" s="24"/>
      <c r="S60" s="24"/>
      <c r="T60" s="27"/>
      <c r="U60" s="27"/>
    </row>
    <row r="61" spans="1:21" s="17" customFormat="1" ht="14.25" customHeight="1">
      <c r="A61" s="13"/>
      <c r="B61" s="17" t="s">
        <v>50</v>
      </c>
      <c r="C61" s="17" t="s">
        <v>346</v>
      </c>
      <c r="D61" s="17">
        <f t="shared" si="6"/>
        <v>266</v>
      </c>
      <c r="E61" s="25">
        <f t="shared" si="1"/>
        <v>1.6314900000000001</v>
      </c>
      <c r="F61" s="26">
        <v>1.6314900000000001</v>
      </c>
      <c r="G61" s="26">
        <v>0</v>
      </c>
      <c r="H61" s="26">
        <v>0</v>
      </c>
      <c r="I61" s="26">
        <v>0</v>
      </c>
      <c r="K61" s="23">
        <f t="shared" si="11"/>
        <v>200000</v>
      </c>
      <c r="L61" s="23">
        <v>200000</v>
      </c>
      <c r="M61" s="23">
        <v>0</v>
      </c>
      <c r="N61" s="23">
        <v>0</v>
      </c>
      <c r="O61" s="23">
        <v>0</v>
      </c>
      <c r="P61" s="23">
        <v>0</v>
      </c>
      <c r="Q61" s="24"/>
      <c r="R61" s="24"/>
      <c r="S61" s="24"/>
      <c r="T61" s="27"/>
      <c r="U61" s="27"/>
    </row>
    <row r="62" spans="1:21" s="17" customFormat="1" ht="14.25" customHeight="1">
      <c r="A62" s="13"/>
      <c r="B62" s="17" t="s">
        <v>51</v>
      </c>
      <c r="C62" s="17" t="s">
        <v>347</v>
      </c>
      <c r="D62" s="17">
        <f t="shared" si="6"/>
        <v>287</v>
      </c>
      <c r="E62" s="25">
        <f t="shared" si="1"/>
        <v>0.46842</v>
      </c>
      <c r="F62" s="26">
        <v>0.46842</v>
      </c>
      <c r="G62" s="26">
        <v>0</v>
      </c>
      <c r="H62" s="26">
        <v>0</v>
      </c>
      <c r="I62" s="26">
        <v>0</v>
      </c>
      <c r="K62" s="23">
        <f t="shared" si="11"/>
        <v>60000</v>
      </c>
      <c r="L62" s="23">
        <v>60000</v>
      </c>
      <c r="M62" s="23">
        <v>0</v>
      </c>
      <c r="N62" s="23">
        <v>0</v>
      </c>
      <c r="O62" s="23">
        <v>0</v>
      </c>
      <c r="P62" s="23">
        <v>0</v>
      </c>
      <c r="Q62" s="24"/>
      <c r="R62" s="24"/>
      <c r="S62" s="24"/>
      <c r="T62" s="27"/>
      <c r="U62" s="27"/>
    </row>
    <row r="63" spans="1:21" s="17" customFormat="1" ht="14.25" customHeight="1">
      <c r="A63" s="13"/>
      <c r="B63" s="17" t="s">
        <v>52</v>
      </c>
      <c r="C63" s="17" t="s">
        <v>348</v>
      </c>
      <c r="D63" s="17">
        <f t="shared" si="6"/>
        <v>272</v>
      </c>
      <c r="E63" s="25">
        <f t="shared" si="1"/>
        <v>1.4558199999999999</v>
      </c>
      <c r="F63" s="26">
        <v>1.4558199999999999</v>
      </c>
      <c r="G63" s="26">
        <v>0</v>
      </c>
      <c r="H63" s="26">
        <v>0</v>
      </c>
      <c r="I63" s="26">
        <v>0</v>
      </c>
      <c r="K63" s="23">
        <f t="shared" si="11"/>
        <v>100000</v>
      </c>
      <c r="L63" s="23">
        <v>100000</v>
      </c>
      <c r="M63" s="23">
        <v>0</v>
      </c>
      <c r="N63" s="23">
        <v>0</v>
      </c>
      <c r="O63" s="23">
        <v>0</v>
      </c>
      <c r="P63" s="23">
        <v>0</v>
      </c>
      <c r="Q63" s="24"/>
      <c r="R63" s="24"/>
      <c r="S63" s="24"/>
      <c r="T63" s="27"/>
      <c r="U63" s="27"/>
    </row>
    <row r="64" spans="1:21" s="17" customFormat="1" ht="14.25" customHeight="1">
      <c r="A64" s="13"/>
      <c r="B64" s="17" t="s">
        <v>53</v>
      </c>
      <c r="C64" s="17" t="s">
        <v>349</v>
      </c>
      <c r="D64" s="17">
        <f t="shared" si="6"/>
        <v>263</v>
      </c>
      <c r="E64" s="25">
        <f t="shared" si="1"/>
        <v>1.6689700000000001</v>
      </c>
      <c r="F64" s="26">
        <v>1.6689700000000001</v>
      </c>
      <c r="G64" s="26">
        <v>0</v>
      </c>
      <c r="H64" s="26">
        <v>0</v>
      </c>
      <c r="I64" s="26">
        <v>0</v>
      </c>
      <c r="K64" s="23">
        <f t="shared" si="11"/>
        <v>499500</v>
      </c>
      <c r="L64" s="23">
        <v>499500</v>
      </c>
      <c r="M64" s="23">
        <v>0</v>
      </c>
      <c r="N64" s="23">
        <v>0</v>
      </c>
      <c r="O64" s="23">
        <v>0</v>
      </c>
      <c r="P64" s="23">
        <v>0</v>
      </c>
      <c r="Q64" s="24"/>
      <c r="R64" s="24"/>
      <c r="S64" s="24"/>
      <c r="T64" s="27"/>
      <c r="U64" s="27"/>
    </row>
    <row r="65" spans="1:21" s="17" customFormat="1" ht="14.25" customHeight="1">
      <c r="A65" s="13"/>
      <c r="B65" s="17" t="s">
        <v>54</v>
      </c>
      <c r="C65" s="17" t="s">
        <v>350</v>
      </c>
      <c r="D65" s="17">
        <f t="shared" si="6"/>
        <v>20</v>
      </c>
      <c r="E65" s="25">
        <f t="shared" si="1"/>
        <v>6.00064113</v>
      </c>
      <c r="F65" s="26">
        <v>3.9968900000000001</v>
      </c>
      <c r="G65" s="26">
        <v>2.0037511299999999</v>
      </c>
      <c r="H65" s="26">
        <v>0</v>
      </c>
      <c r="I65" s="26">
        <v>0</v>
      </c>
      <c r="K65" s="23">
        <f t="shared" ref="K65:K68" si="12">SUM(L65:O65)</f>
        <v>37389000</v>
      </c>
      <c r="L65" s="23">
        <v>24800000</v>
      </c>
      <c r="M65" s="23">
        <v>12589000</v>
      </c>
      <c r="N65" s="23">
        <v>0</v>
      </c>
      <c r="O65" s="23">
        <v>0</v>
      </c>
      <c r="P65" s="23">
        <v>0</v>
      </c>
      <c r="Q65" s="24"/>
      <c r="R65" s="24"/>
      <c r="S65" s="24"/>
      <c r="T65" s="27"/>
      <c r="U65" s="27"/>
    </row>
    <row r="66" spans="1:21" s="17" customFormat="1" ht="14.25" customHeight="1">
      <c r="A66" s="13"/>
      <c r="B66" s="17" t="s">
        <v>55</v>
      </c>
      <c r="C66" s="17" t="s">
        <v>351</v>
      </c>
      <c r="D66" s="17">
        <f t="shared" si="6"/>
        <v>188</v>
      </c>
      <c r="E66" s="25">
        <f t="shared" si="1"/>
        <v>3.0189216700000001</v>
      </c>
      <c r="F66" s="26">
        <v>1.87035</v>
      </c>
      <c r="G66" s="26">
        <v>1.1485716699999999</v>
      </c>
      <c r="H66" s="26">
        <v>0</v>
      </c>
      <c r="I66" s="26">
        <v>0</v>
      </c>
      <c r="K66" s="23">
        <f t="shared" si="12"/>
        <v>3529125</v>
      </c>
      <c r="L66" s="23">
        <v>2250000</v>
      </c>
      <c r="M66" s="23">
        <v>1279125</v>
      </c>
      <c r="N66" s="23">
        <v>0</v>
      </c>
      <c r="O66" s="23">
        <v>0</v>
      </c>
      <c r="P66" s="23">
        <v>0</v>
      </c>
      <c r="Q66" s="24"/>
      <c r="R66" s="24"/>
      <c r="S66" s="24"/>
      <c r="T66" s="27"/>
      <c r="U66" s="27"/>
    </row>
    <row r="67" spans="1:21" s="17" customFormat="1" ht="14.25" customHeight="1">
      <c r="A67" s="13"/>
      <c r="B67" s="17" t="s">
        <v>56</v>
      </c>
      <c r="C67" s="17" t="s">
        <v>352</v>
      </c>
      <c r="D67" s="17" t="str">
        <f t="shared" si="6"/>
        <v/>
      </c>
      <c r="E67" s="25">
        <f t="shared" si="1"/>
        <v>0</v>
      </c>
      <c r="F67" s="26">
        <v>0</v>
      </c>
      <c r="G67" s="26">
        <v>0</v>
      </c>
      <c r="H67" s="26">
        <v>0</v>
      </c>
      <c r="I67" s="26">
        <v>0</v>
      </c>
      <c r="K67" s="23">
        <f t="shared" si="12"/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4"/>
      <c r="R67" s="24"/>
      <c r="S67" s="24"/>
      <c r="T67" s="27"/>
      <c r="U67" s="27"/>
    </row>
    <row r="68" spans="1:21" s="17" customFormat="1" ht="14.25" customHeight="1">
      <c r="A68" s="13"/>
      <c r="B68" s="17" t="s">
        <v>57</v>
      </c>
      <c r="C68" s="17" t="s">
        <v>353</v>
      </c>
      <c r="D68" s="17">
        <f t="shared" si="6"/>
        <v>283</v>
      </c>
      <c r="E68" s="25">
        <f t="shared" si="1"/>
        <v>0.96887999999999996</v>
      </c>
      <c r="F68" s="26">
        <v>0.96887999999999996</v>
      </c>
      <c r="G68" s="26">
        <v>0</v>
      </c>
      <c r="H68" s="26">
        <v>0</v>
      </c>
      <c r="I68" s="26">
        <v>0</v>
      </c>
      <c r="K68" s="23">
        <f t="shared" si="12"/>
        <v>75000</v>
      </c>
      <c r="L68" s="23">
        <v>75000</v>
      </c>
      <c r="M68" s="23">
        <v>0</v>
      </c>
      <c r="N68" s="23">
        <v>0</v>
      </c>
      <c r="O68" s="23">
        <v>0</v>
      </c>
      <c r="P68" s="23">
        <v>0</v>
      </c>
      <c r="Q68" s="24"/>
      <c r="R68" s="24"/>
      <c r="S68" s="24"/>
      <c r="T68" s="27"/>
      <c r="U68" s="27"/>
    </row>
    <row r="69" spans="1:21" s="17" customFormat="1" ht="14.25" customHeight="1">
      <c r="A69" s="13"/>
      <c r="B69" s="17" t="s">
        <v>58</v>
      </c>
      <c r="C69" s="17" t="s">
        <v>354</v>
      </c>
      <c r="D69" s="17">
        <f t="shared" si="6"/>
        <v>162</v>
      </c>
      <c r="E69" s="25">
        <f t="shared" si="1"/>
        <v>3.5724755300000002</v>
      </c>
      <c r="F69" s="26">
        <v>1.67754</v>
      </c>
      <c r="G69" s="26">
        <v>0.93547449999999999</v>
      </c>
      <c r="H69" s="26">
        <v>0</v>
      </c>
      <c r="I69" s="26">
        <v>0.95946103000000005</v>
      </c>
      <c r="K69" s="23">
        <f>SUM(L69:O69)</f>
        <v>2265000</v>
      </c>
      <c r="L69" s="23">
        <v>1080000</v>
      </c>
      <c r="M69" s="23">
        <v>585000</v>
      </c>
      <c r="N69" s="23">
        <v>0</v>
      </c>
      <c r="O69" s="23">
        <v>600000</v>
      </c>
      <c r="P69" s="23">
        <v>0</v>
      </c>
      <c r="Q69" s="24"/>
      <c r="R69" s="24"/>
      <c r="S69" s="24"/>
      <c r="T69" s="27"/>
      <c r="U69" s="27"/>
    </row>
    <row r="70" spans="1:21" s="17" customFormat="1" ht="14.25" customHeight="1">
      <c r="A70" s="13"/>
      <c r="B70" s="17" t="s">
        <v>59</v>
      </c>
      <c r="C70" s="17" t="s">
        <v>355</v>
      </c>
      <c r="D70" s="17">
        <f t="shared" si="6"/>
        <v>148</v>
      </c>
      <c r="E70" s="25">
        <f t="shared" si="1"/>
        <v>3.7924726586999999</v>
      </c>
      <c r="F70" s="26">
        <v>2.2380599999999999</v>
      </c>
      <c r="G70" s="26">
        <v>1.5544126587</v>
      </c>
      <c r="H70" s="26">
        <v>0</v>
      </c>
      <c r="I70" s="26">
        <v>0</v>
      </c>
      <c r="K70" s="23">
        <f t="shared" ref="K70:K79" si="13">SUM(L70:O70)</f>
        <v>2761340</v>
      </c>
      <c r="L70" s="23">
        <v>1736340</v>
      </c>
      <c r="M70" s="23">
        <v>1025000</v>
      </c>
      <c r="N70" s="23">
        <v>0</v>
      </c>
      <c r="O70" s="23">
        <v>0</v>
      </c>
      <c r="P70" s="23">
        <v>0</v>
      </c>
      <c r="Q70" s="24"/>
      <c r="R70" s="24"/>
      <c r="S70" s="24"/>
      <c r="T70" s="27"/>
      <c r="U70" s="27"/>
    </row>
    <row r="71" spans="1:21" s="17" customFormat="1" ht="14.25" customHeight="1">
      <c r="A71" s="13"/>
      <c r="B71" s="17" t="s">
        <v>60</v>
      </c>
      <c r="C71" s="17" t="s">
        <v>356</v>
      </c>
      <c r="D71" s="17">
        <f t="shared" si="6"/>
        <v>156</v>
      </c>
      <c r="E71" s="25">
        <f t="shared" si="1"/>
        <v>3.6651199999999999</v>
      </c>
      <c r="F71" s="26">
        <v>2.03504</v>
      </c>
      <c r="G71" s="26">
        <v>1.63008</v>
      </c>
      <c r="H71" s="26">
        <v>0</v>
      </c>
      <c r="I71" s="26">
        <v>0</v>
      </c>
      <c r="K71" s="23">
        <f t="shared" si="13"/>
        <v>14630123</v>
      </c>
      <c r="L71" s="23">
        <v>8214123</v>
      </c>
      <c r="M71" s="23">
        <v>6416000</v>
      </c>
      <c r="N71" s="23">
        <v>0</v>
      </c>
      <c r="O71" s="23">
        <v>0</v>
      </c>
      <c r="P71" s="23">
        <v>0</v>
      </c>
      <c r="Q71" s="24"/>
      <c r="R71" s="24"/>
      <c r="S71" s="24"/>
      <c r="T71" s="27"/>
      <c r="U71" s="27"/>
    </row>
    <row r="72" spans="1:21" s="17" customFormat="1" ht="14.25" customHeight="1">
      <c r="A72" s="13"/>
      <c r="B72" s="17" t="s">
        <v>61</v>
      </c>
      <c r="C72" s="17" t="s">
        <v>357</v>
      </c>
      <c r="D72" s="17">
        <f t="shared" si="6"/>
        <v>34</v>
      </c>
      <c r="E72" s="25">
        <f t="shared" si="1"/>
        <v>5.5007350000000006</v>
      </c>
      <c r="F72" s="26">
        <v>2.5980099999999999</v>
      </c>
      <c r="G72" s="26">
        <v>2.9027250000000002</v>
      </c>
      <c r="H72" s="26">
        <v>0</v>
      </c>
      <c r="I72" s="26">
        <v>0</v>
      </c>
      <c r="K72" s="23">
        <f t="shared" si="13"/>
        <v>1435926</v>
      </c>
      <c r="L72" s="23">
        <v>1435926</v>
      </c>
      <c r="M72" s="23">
        <v>0</v>
      </c>
      <c r="N72" s="23">
        <v>0</v>
      </c>
      <c r="O72" s="23">
        <v>0</v>
      </c>
      <c r="P72" s="23">
        <v>0</v>
      </c>
      <c r="Q72" s="24"/>
      <c r="R72" s="24"/>
      <c r="S72" s="24"/>
      <c r="T72" s="27"/>
      <c r="U72" s="27"/>
    </row>
    <row r="73" spans="1:21" s="17" customFormat="1" ht="14.25" customHeight="1">
      <c r="A73" s="13"/>
      <c r="B73" s="17" t="s">
        <v>62</v>
      </c>
      <c r="C73" s="17" t="s">
        <v>358</v>
      </c>
      <c r="D73" s="17">
        <f t="shared" si="6"/>
        <v>247</v>
      </c>
      <c r="E73" s="25">
        <f t="shared" si="1"/>
        <v>1.9960800000000001</v>
      </c>
      <c r="F73" s="26">
        <v>1.9960800000000001</v>
      </c>
      <c r="G73" s="26">
        <v>0</v>
      </c>
      <c r="H73" s="26">
        <v>0</v>
      </c>
      <c r="I73" s="26">
        <v>0</v>
      </c>
      <c r="K73" s="23">
        <f t="shared" si="13"/>
        <v>541494</v>
      </c>
      <c r="L73" s="23">
        <v>541494</v>
      </c>
      <c r="M73" s="23">
        <v>0</v>
      </c>
      <c r="N73" s="23">
        <v>0</v>
      </c>
      <c r="O73" s="23">
        <v>0</v>
      </c>
      <c r="P73" s="23">
        <v>0</v>
      </c>
      <c r="Q73" s="24"/>
      <c r="R73" s="24"/>
      <c r="S73" s="24"/>
      <c r="T73" s="27"/>
      <c r="U73" s="27"/>
    </row>
    <row r="74" spans="1:21" s="17" customFormat="1" ht="14.25" customHeight="1">
      <c r="A74" s="13"/>
      <c r="B74" s="17" t="s">
        <v>63</v>
      </c>
      <c r="C74" s="17" t="s">
        <v>359</v>
      </c>
      <c r="D74" s="17">
        <f t="shared" si="6"/>
        <v>158</v>
      </c>
      <c r="E74" s="25">
        <f t="shared" si="1"/>
        <v>3.6021999999999998</v>
      </c>
      <c r="F74" s="26">
        <v>3.6021999999999998</v>
      </c>
      <c r="G74" s="26">
        <v>0</v>
      </c>
      <c r="H74" s="26"/>
      <c r="I74" s="26">
        <v>0</v>
      </c>
      <c r="K74" s="23">
        <f t="shared" si="13"/>
        <v>944542</v>
      </c>
      <c r="L74" s="23">
        <v>828344</v>
      </c>
      <c r="M74" s="23">
        <v>0</v>
      </c>
      <c r="N74" s="23">
        <v>116198</v>
      </c>
      <c r="O74" s="23">
        <v>0</v>
      </c>
      <c r="P74" s="23">
        <v>0</v>
      </c>
      <c r="Q74" s="24"/>
      <c r="R74" s="24"/>
      <c r="S74" s="24"/>
      <c r="T74" s="27"/>
      <c r="U74" s="27"/>
    </row>
    <row r="75" spans="1:21" s="17" customFormat="1" ht="14.25" customHeight="1">
      <c r="A75" s="13"/>
      <c r="B75" s="17" t="s">
        <v>64</v>
      </c>
      <c r="C75" s="17" t="s">
        <v>360</v>
      </c>
      <c r="D75" s="17">
        <f t="shared" si="6"/>
        <v>214</v>
      </c>
      <c r="E75" s="25">
        <f t="shared" si="1"/>
        <v>2.5882572089</v>
      </c>
      <c r="F75" s="26">
        <v>1.6443099999999999</v>
      </c>
      <c r="G75" s="26">
        <v>0.94394720889999995</v>
      </c>
      <c r="H75" s="26">
        <v>0</v>
      </c>
      <c r="I75" s="26">
        <v>0</v>
      </c>
      <c r="K75" s="23">
        <f t="shared" si="13"/>
        <v>2105000</v>
      </c>
      <c r="L75" s="23">
        <v>1370000</v>
      </c>
      <c r="M75" s="23">
        <v>735000</v>
      </c>
      <c r="N75" s="23">
        <v>0</v>
      </c>
      <c r="O75" s="23">
        <v>0</v>
      </c>
      <c r="P75" s="23">
        <v>0</v>
      </c>
      <c r="Q75" s="24"/>
      <c r="R75" s="24"/>
      <c r="S75" s="24"/>
      <c r="T75" s="27"/>
      <c r="U75" s="27"/>
    </row>
    <row r="76" spans="1:21" s="17" customFormat="1" ht="14.25" customHeight="1">
      <c r="A76" s="13"/>
      <c r="B76" s="17" t="s">
        <v>65</v>
      </c>
      <c r="C76" s="17" t="s">
        <v>361</v>
      </c>
      <c r="D76" s="17">
        <f t="shared" si="6"/>
        <v>97</v>
      </c>
      <c r="E76" s="25">
        <f t="shared" si="1"/>
        <v>4.4811688254000002</v>
      </c>
      <c r="F76" s="26">
        <v>3.7848099999999998</v>
      </c>
      <c r="G76" s="26">
        <v>0.69635882540000005</v>
      </c>
      <c r="H76" s="26">
        <v>0</v>
      </c>
      <c r="I76" s="26">
        <v>0</v>
      </c>
      <c r="K76" s="23">
        <f t="shared" si="13"/>
        <v>20662830</v>
      </c>
      <c r="L76" s="23">
        <v>17952830</v>
      </c>
      <c r="M76" s="23">
        <v>2710000</v>
      </c>
      <c r="N76" s="23">
        <v>0</v>
      </c>
      <c r="O76" s="23">
        <v>0</v>
      </c>
      <c r="P76" s="23">
        <v>0</v>
      </c>
      <c r="Q76" s="24"/>
      <c r="R76" s="24"/>
      <c r="S76" s="24"/>
      <c r="T76" s="27"/>
      <c r="U76" s="27"/>
    </row>
    <row r="77" spans="1:21" s="17" customFormat="1" ht="14.25" customHeight="1">
      <c r="A77" s="13"/>
      <c r="B77" s="17" t="s">
        <v>66</v>
      </c>
      <c r="C77" s="17" t="s">
        <v>362</v>
      </c>
      <c r="D77" s="17">
        <f t="shared" si="6"/>
        <v>132</v>
      </c>
      <c r="E77" s="25">
        <f t="shared" ref="E77:E140" si="14">SUM(F77:I77)</f>
        <v>4.0135100000000001</v>
      </c>
      <c r="F77" s="26">
        <v>4.0135100000000001</v>
      </c>
      <c r="G77" s="26">
        <v>0</v>
      </c>
      <c r="H77" s="26">
        <v>0</v>
      </c>
      <c r="I77" s="26">
        <v>0</v>
      </c>
      <c r="K77" s="23">
        <f t="shared" si="13"/>
        <v>3927510</v>
      </c>
      <c r="L77" s="23">
        <v>3927510</v>
      </c>
      <c r="M77" s="23">
        <v>0</v>
      </c>
      <c r="N77" s="23">
        <v>0</v>
      </c>
      <c r="O77" s="23">
        <v>0</v>
      </c>
      <c r="P77" s="23">
        <v>0</v>
      </c>
      <c r="Q77" s="24"/>
      <c r="R77" s="24"/>
      <c r="S77" s="24"/>
      <c r="T77" s="27"/>
      <c r="U77" s="27"/>
    </row>
    <row r="78" spans="1:21" s="17" customFormat="1" ht="14.25" customHeight="1">
      <c r="A78" s="13"/>
      <c r="B78" s="17" t="s">
        <v>67</v>
      </c>
      <c r="C78" s="17" t="s">
        <v>363</v>
      </c>
      <c r="D78" s="17">
        <f t="shared" si="6"/>
        <v>207</v>
      </c>
      <c r="E78" s="25">
        <f t="shared" si="14"/>
        <v>2.67666</v>
      </c>
      <c r="F78" s="26">
        <v>2.67666</v>
      </c>
      <c r="G78" s="26">
        <v>0</v>
      </c>
      <c r="H78" s="26">
        <v>0</v>
      </c>
      <c r="I78" s="26">
        <v>0</v>
      </c>
      <c r="K78" s="23">
        <f t="shared" si="13"/>
        <v>263500</v>
      </c>
      <c r="L78" s="23">
        <v>263500</v>
      </c>
      <c r="M78" s="23">
        <v>0</v>
      </c>
      <c r="N78" s="23">
        <v>0</v>
      </c>
      <c r="O78" s="23">
        <v>0</v>
      </c>
      <c r="P78" s="23">
        <v>0</v>
      </c>
      <c r="Q78" s="24"/>
      <c r="R78" s="24"/>
      <c r="S78" s="24"/>
      <c r="T78" s="27"/>
      <c r="U78" s="27"/>
    </row>
    <row r="79" spans="1:21" s="17" customFormat="1" ht="14.25" customHeight="1">
      <c r="A79" s="13"/>
      <c r="B79" s="17" t="s">
        <v>68</v>
      </c>
      <c r="C79" s="17" t="s">
        <v>364</v>
      </c>
      <c r="D79" s="17">
        <f t="shared" si="6"/>
        <v>164</v>
      </c>
      <c r="E79" s="25">
        <f t="shared" si="14"/>
        <v>3.5562800000000001</v>
      </c>
      <c r="F79" s="26">
        <v>3.5562800000000001</v>
      </c>
      <c r="G79" s="26">
        <v>0</v>
      </c>
      <c r="H79" s="26">
        <v>0</v>
      </c>
      <c r="I79" s="26">
        <v>0</v>
      </c>
      <c r="K79" s="23">
        <f t="shared" si="13"/>
        <v>1130000</v>
      </c>
      <c r="L79" s="23">
        <v>1130000</v>
      </c>
      <c r="M79" s="23">
        <v>0</v>
      </c>
      <c r="N79" s="23">
        <v>0</v>
      </c>
      <c r="O79" s="23">
        <v>0</v>
      </c>
      <c r="P79" s="23">
        <v>0</v>
      </c>
      <c r="Q79" s="24"/>
      <c r="R79" s="24"/>
      <c r="S79" s="24"/>
      <c r="T79" s="27"/>
      <c r="U79" s="27"/>
    </row>
    <row r="80" spans="1:21" s="17" customFormat="1" ht="14.25" customHeight="1">
      <c r="A80" s="13"/>
      <c r="B80" s="17" t="s">
        <v>69</v>
      </c>
      <c r="C80" s="17" t="s">
        <v>365</v>
      </c>
      <c r="D80" s="17">
        <f t="shared" si="6"/>
        <v>12</v>
      </c>
      <c r="E80" s="25">
        <f t="shared" si="14"/>
        <v>6.5859066000000004</v>
      </c>
      <c r="F80" s="26">
        <v>4.3081300000000002</v>
      </c>
      <c r="G80" s="26">
        <v>2.2777766000000002</v>
      </c>
      <c r="H80" s="26">
        <v>0</v>
      </c>
      <c r="I80" s="26">
        <v>0</v>
      </c>
      <c r="K80" s="23">
        <f t="shared" ref="K80:K92" si="15">SUM(L80:O80)</f>
        <v>7900000</v>
      </c>
      <c r="L80" s="23">
        <v>5200000</v>
      </c>
      <c r="M80" s="23">
        <v>2700000</v>
      </c>
      <c r="N80" s="23">
        <v>0</v>
      </c>
      <c r="O80" s="23">
        <v>0</v>
      </c>
      <c r="P80" s="23">
        <v>0</v>
      </c>
      <c r="Q80" s="24"/>
      <c r="R80" s="24"/>
      <c r="S80" s="24"/>
      <c r="T80" s="27"/>
      <c r="U80" s="27"/>
    </row>
    <row r="81" spans="1:21" s="17" customFormat="1" ht="14.25" customHeight="1">
      <c r="A81" s="13"/>
      <c r="B81" s="17" t="s">
        <v>70</v>
      </c>
      <c r="C81" s="17" t="s">
        <v>366</v>
      </c>
      <c r="D81" s="17">
        <f t="shared" si="6"/>
        <v>30</v>
      </c>
      <c r="E81" s="25">
        <f t="shared" si="14"/>
        <v>5.5861679999999989</v>
      </c>
      <c r="F81" s="26">
        <v>4.7731199999999996</v>
      </c>
      <c r="G81" s="26">
        <v>0.80871289999999996</v>
      </c>
      <c r="H81" s="26">
        <v>0</v>
      </c>
      <c r="I81" s="26">
        <v>4.3350999999999997E-3</v>
      </c>
      <c r="K81" s="23">
        <f t="shared" si="15"/>
        <v>3455700</v>
      </c>
      <c r="L81" s="23">
        <v>2975700</v>
      </c>
      <c r="M81" s="23">
        <v>480000</v>
      </c>
      <c r="N81" s="23">
        <v>0</v>
      </c>
      <c r="O81" s="23">
        <v>0</v>
      </c>
      <c r="P81" s="23">
        <v>0</v>
      </c>
      <c r="Q81" s="24"/>
      <c r="R81" s="24"/>
      <c r="S81" s="24"/>
      <c r="T81" s="27"/>
      <c r="U81" s="27"/>
    </row>
    <row r="82" spans="1:21" s="17" customFormat="1" ht="14.25" customHeight="1">
      <c r="A82" s="13"/>
      <c r="B82" s="17" t="s">
        <v>71</v>
      </c>
      <c r="C82" s="17" t="s">
        <v>367</v>
      </c>
      <c r="D82" s="17">
        <f t="shared" si="6"/>
        <v>258</v>
      </c>
      <c r="E82" s="25">
        <f t="shared" si="14"/>
        <v>1.7733504</v>
      </c>
      <c r="F82" s="26">
        <v>1.2581199999999999</v>
      </c>
      <c r="G82" s="26">
        <v>0.51523039999999998</v>
      </c>
      <c r="H82" s="26">
        <v>0</v>
      </c>
      <c r="I82" s="26"/>
      <c r="K82" s="23">
        <f t="shared" si="15"/>
        <v>2745058</v>
      </c>
      <c r="L82" s="23">
        <v>1895058</v>
      </c>
      <c r="M82" s="23">
        <v>850000</v>
      </c>
      <c r="N82" s="23">
        <v>0</v>
      </c>
      <c r="O82" s="23">
        <v>0</v>
      </c>
      <c r="P82" s="23">
        <v>0</v>
      </c>
      <c r="Q82" s="24"/>
      <c r="R82" s="24"/>
      <c r="S82" s="24"/>
      <c r="T82" s="27"/>
      <c r="U82" s="27"/>
    </row>
    <row r="83" spans="1:21" s="17" customFormat="1" ht="14.25" customHeight="1">
      <c r="A83" s="13"/>
      <c r="B83" s="17" t="s">
        <v>72</v>
      </c>
      <c r="C83" s="17" t="s">
        <v>368</v>
      </c>
      <c r="D83" s="17">
        <f t="shared" si="6"/>
        <v>17</v>
      </c>
      <c r="E83" s="25">
        <f t="shared" si="14"/>
        <v>6.1638915999999995</v>
      </c>
      <c r="F83" s="26">
        <v>3.8266100000000001</v>
      </c>
      <c r="G83" s="26">
        <v>2.3372815999999998</v>
      </c>
      <c r="H83" s="26">
        <v>0</v>
      </c>
      <c r="I83" s="26">
        <v>0</v>
      </c>
      <c r="K83" s="23">
        <f t="shared" si="15"/>
        <v>1230000</v>
      </c>
      <c r="L83" s="23">
        <v>750000</v>
      </c>
      <c r="M83" s="23">
        <v>480000</v>
      </c>
      <c r="N83" s="23">
        <v>0</v>
      </c>
      <c r="O83" s="23">
        <v>0</v>
      </c>
      <c r="P83" s="23">
        <v>0</v>
      </c>
      <c r="Q83" s="24"/>
      <c r="R83" s="24"/>
      <c r="S83" s="24"/>
      <c r="T83" s="27"/>
      <c r="U83" s="27"/>
    </row>
    <row r="84" spans="1:21" s="17" customFormat="1" ht="14.25" customHeight="1">
      <c r="A84" s="13"/>
      <c r="B84" s="17" t="s">
        <v>73</v>
      </c>
      <c r="C84" s="17" t="s">
        <v>369</v>
      </c>
      <c r="D84" s="17">
        <f t="shared" si="6"/>
        <v>38</v>
      </c>
      <c r="E84" s="25">
        <f t="shared" si="14"/>
        <v>5.4047276999999996</v>
      </c>
      <c r="F84" s="26">
        <v>3.7197499999999999</v>
      </c>
      <c r="G84" s="26">
        <v>1.6849776999999999</v>
      </c>
      <c r="H84" s="26">
        <v>0</v>
      </c>
      <c r="I84" s="26">
        <v>0</v>
      </c>
      <c r="K84" s="23">
        <f t="shared" si="15"/>
        <v>3417041</v>
      </c>
      <c r="L84" s="23">
        <v>2317041</v>
      </c>
      <c r="M84" s="23">
        <v>1100000</v>
      </c>
      <c r="N84" s="23">
        <v>0</v>
      </c>
      <c r="O84" s="23">
        <v>0</v>
      </c>
      <c r="P84" s="23">
        <v>0</v>
      </c>
      <c r="Q84" s="24"/>
      <c r="R84" s="24"/>
      <c r="S84" s="24"/>
      <c r="T84" s="27"/>
      <c r="U84" s="27"/>
    </row>
    <row r="85" spans="1:21" s="17" customFormat="1" ht="14.25" customHeight="1">
      <c r="A85" s="13"/>
      <c r="B85" s="17" t="s">
        <v>74</v>
      </c>
      <c r="C85" s="17" t="s">
        <v>370</v>
      </c>
      <c r="D85" s="17">
        <f t="shared" si="6"/>
        <v>136</v>
      </c>
      <c r="E85" s="25">
        <f t="shared" si="14"/>
        <v>3.9089499999999999</v>
      </c>
      <c r="F85" s="26">
        <v>3.9089499999999999</v>
      </c>
      <c r="G85" s="26">
        <v>0</v>
      </c>
      <c r="H85" s="26">
        <v>0</v>
      </c>
      <c r="I85" s="26">
        <v>0</v>
      </c>
      <c r="K85" s="23">
        <f t="shared" si="15"/>
        <v>3170610</v>
      </c>
      <c r="L85" s="23">
        <v>3170610</v>
      </c>
      <c r="M85" s="23">
        <v>0</v>
      </c>
      <c r="N85" s="23">
        <v>0</v>
      </c>
      <c r="O85" s="23">
        <v>0</v>
      </c>
      <c r="P85" s="23">
        <v>0</v>
      </c>
      <c r="Q85" s="24"/>
      <c r="R85" s="24"/>
      <c r="S85" s="24"/>
      <c r="T85" s="27"/>
      <c r="U85" s="27"/>
    </row>
    <row r="86" spans="1:21" s="17" customFormat="1" ht="14.25" customHeight="1">
      <c r="A86" s="13"/>
      <c r="B86" s="17" t="s">
        <v>75</v>
      </c>
      <c r="C86" s="17" t="s">
        <v>371</v>
      </c>
      <c r="D86" s="17">
        <f t="shared" si="6"/>
        <v>1</v>
      </c>
      <c r="E86" s="25">
        <f t="shared" si="14"/>
        <v>8.8333300000000001</v>
      </c>
      <c r="F86" s="26">
        <v>8.8333300000000001</v>
      </c>
      <c r="G86" s="26">
        <v>0</v>
      </c>
      <c r="H86" s="26">
        <v>0</v>
      </c>
      <c r="I86" s="26">
        <v>0</v>
      </c>
      <c r="K86" s="23">
        <f t="shared" si="15"/>
        <v>150000</v>
      </c>
      <c r="L86" s="23">
        <v>150000</v>
      </c>
      <c r="M86" s="23">
        <v>0</v>
      </c>
      <c r="N86" s="23">
        <v>0</v>
      </c>
      <c r="O86" s="23">
        <v>0</v>
      </c>
      <c r="P86" s="23">
        <v>0</v>
      </c>
      <c r="Q86" s="24"/>
      <c r="R86" s="24"/>
      <c r="S86" s="24"/>
      <c r="T86" s="27"/>
      <c r="U86" s="27"/>
    </row>
    <row r="87" spans="1:21" s="17" customFormat="1" ht="14.25" customHeight="1">
      <c r="A87" s="13"/>
      <c r="B87" s="17" t="s">
        <v>76</v>
      </c>
      <c r="C87" s="17" t="s">
        <v>372</v>
      </c>
      <c r="D87" s="17">
        <f t="shared" si="6"/>
        <v>149</v>
      </c>
      <c r="E87" s="25">
        <f t="shared" si="14"/>
        <v>3.75752</v>
      </c>
      <c r="F87" s="26">
        <v>3.75752</v>
      </c>
      <c r="G87" s="26">
        <v>0</v>
      </c>
      <c r="H87" s="26">
        <v>0</v>
      </c>
      <c r="I87" s="26">
        <v>0</v>
      </c>
      <c r="K87" s="23">
        <f t="shared" si="15"/>
        <v>550000</v>
      </c>
      <c r="L87" s="23">
        <v>550000</v>
      </c>
      <c r="M87" s="23">
        <v>0</v>
      </c>
      <c r="N87" s="23">
        <v>0</v>
      </c>
      <c r="O87" s="23">
        <v>0</v>
      </c>
      <c r="P87" s="23">
        <v>0</v>
      </c>
      <c r="Q87" s="24"/>
      <c r="R87" s="24"/>
      <c r="S87" s="24"/>
      <c r="T87" s="27"/>
      <c r="U87" s="27"/>
    </row>
    <row r="88" spans="1:21" s="17" customFormat="1" ht="14.25" customHeight="1">
      <c r="A88" s="13"/>
      <c r="B88" s="17" t="s">
        <v>77</v>
      </c>
      <c r="C88" s="17" t="s">
        <v>373</v>
      </c>
      <c r="D88" s="17">
        <f t="shared" si="6"/>
        <v>19</v>
      </c>
      <c r="E88" s="25">
        <f t="shared" si="14"/>
        <v>6.0431959000000006</v>
      </c>
      <c r="F88" s="26">
        <v>4.7317400000000003</v>
      </c>
      <c r="G88" s="26">
        <v>1.3114558999999999</v>
      </c>
      <c r="H88" s="26">
        <v>0</v>
      </c>
      <c r="I88" s="26">
        <v>0</v>
      </c>
      <c r="K88" s="23">
        <f t="shared" si="15"/>
        <v>1050000</v>
      </c>
      <c r="L88" s="23">
        <v>820000</v>
      </c>
      <c r="M88" s="23">
        <v>230000</v>
      </c>
      <c r="N88" s="23">
        <v>0</v>
      </c>
      <c r="O88" s="23">
        <v>0</v>
      </c>
      <c r="P88" s="23">
        <v>0</v>
      </c>
      <c r="Q88" s="24"/>
      <c r="R88" s="24"/>
      <c r="S88" s="24"/>
      <c r="T88" s="27"/>
      <c r="U88" s="27"/>
    </row>
    <row r="89" spans="1:21" s="17" customFormat="1" ht="14.25" customHeight="1">
      <c r="A89" s="13"/>
      <c r="B89" s="17" t="s">
        <v>78</v>
      </c>
      <c r="C89" s="17" t="s">
        <v>374</v>
      </c>
      <c r="D89" s="17">
        <f t="shared" si="6"/>
        <v>251</v>
      </c>
      <c r="E89" s="25">
        <f t="shared" si="14"/>
        <v>1.9578899999999999</v>
      </c>
      <c r="F89" s="26">
        <v>1.9578899999999999</v>
      </c>
      <c r="G89" s="26">
        <v>0</v>
      </c>
      <c r="H89" s="26">
        <v>0</v>
      </c>
      <c r="I89" s="26">
        <v>0</v>
      </c>
      <c r="K89" s="23">
        <f t="shared" si="15"/>
        <v>80000</v>
      </c>
      <c r="L89" s="23">
        <v>80000</v>
      </c>
      <c r="M89" s="23">
        <v>0</v>
      </c>
      <c r="N89" s="23">
        <v>0</v>
      </c>
      <c r="O89" s="23">
        <v>0</v>
      </c>
      <c r="P89" s="23">
        <v>0</v>
      </c>
      <c r="Q89" s="24"/>
      <c r="R89" s="24"/>
      <c r="S89" s="24"/>
      <c r="T89" s="27"/>
      <c r="U89" s="27"/>
    </row>
    <row r="90" spans="1:21" s="17" customFormat="1" ht="14.25" customHeight="1">
      <c r="A90" s="13"/>
      <c r="B90" s="17" t="s">
        <v>79</v>
      </c>
      <c r="C90" s="17" t="s">
        <v>375</v>
      </c>
      <c r="D90" s="17">
        <f t="shared" si="6"/>
        <v>36</v>
      </c>
      <c r="E90" s="25">
        <f t="shared" si="14"/>
        <v>5.4714400000000003</v>
      </c>
      <c r="F90" s="26">
        <v>5.4714400000000003</v>
      </c>
      <c r="G90" s="26">
        <v>0</v>
      </c>
      <c r="H90" s="26">
        <v>0</v>
      </c>
      <c r="I90" s="26">
        <v>0</v>
      </c>
      <c r="K90" s="23">
        <f t="shared" si="15"/>
        <v>480322</v>
      </c>
      <c r="L90" s="23">
        <v>480322</v>
      </c>
      <c r="M90" s="23">
        <v>0</v>
      </c>
      <c r="N90" s="23">
        <v>0</v>
      </c>
      <c r="O90" s="23">
        <v>0</v>
      </c>
      <c r="P90" s="23">
        <v>0</v>
      </c>
      <c r="Q90" s="24"/>
      <c r="R90" s="24"/>
      <c r="S90" s="24"/>
      <c r="T90" s="27"/>
      <c r="U90" s="27"/>
    </row>
    <row r="91" spans="1:21" s="17" customFormat="1" ht="14.25" customHeight="1">
      <c r="A91" s="13"/>
      <c r="B91" s="17" t="s">
        <v>80</v>
      </c>
      <c r="C91" s="17" t="s">
        <v>376</v>
      </c>
      <c r="D91" s="17">
        <f t="shared" ref="D91:D154" si="16">IF(E91=0,"",_xlfn.RANK.EQ(E91,$E$12:$E$306,0))</f>
        <v>83</v>
      </c>
      <c r="E91" s="25">
        <f t="shared" si="14"/>
        <v>4.7544930000000001</v>
      </c>
      <c r="F91" s="26">
        <v>2.6952400000000001</v>
      </c>
      <c r="G91" s="26">
        <v>1.500332</v>
      </c>
      <c r="H91" s="26">
        <v>0</v>
      </c>
      <c r="I91" s="26">
        <v>0.558921</v>
      </c>
      <c r="K91" s="23">
        <f t="shared" si="15"/>
        <v>3560185</v>
      </c>
      <c r="L91" s="23">
        <v>2000000</v>
      </c>
      <c r="M91" s="23">
        <v>1135185</v>
      </c>
      <c r="N91" s="23">
        <v>0</v>
      </c>
      <c r="O91" s="23">
        <v>425000</v>
      </c>
      <c r="P91" s="23">
        <v>0</v>
      </c>
      <c r="Q91" s="24"/>
      <c r="R91" s="24"/>
      <c r="S91" s="24"/>
      <c r="T91" s="27"/>
      <c r="U91" s="27"/>
    </row>
    <row r="92" spans="1:21" s="17" customFormat="1" ht="14.25" customHeight="1">
      <c r="A92" s="13"/>
      <c r="B92" s="17" t="s">
        <v>81</v>
      </c>
      <c r="C92" s="17" t="s">
        <v>377</v>
      </c>
      <c r="D92" s="17">
        <f t="shared" si="16"/>
        <v>231</v>
      </c>
      <c r="E92" s="25">
        <f t="shared" si="14"/>
        <v>2.29847</v>
      </c>
      <c r="F92" s="26">
        <v>2.29847</v>
      </c>
      <c r="G92" s="26">
        <v>0</v>
      </c>
      <c r="H92" s="26">
        <v>0</v>
      </c>
      <c r="I92" s="26">
        <v>0</v>
      </c>
      <c r="K92" s="23">
        <f t="shared" si="15"/>
        <v>376400</v>
      </c>
      <c r="L92" s="23">
        <v>376400</v>
      </c>
      <c r="M92" s="23">
        <v>0</v>
      </c>
      <c r="N92" s="23">
        <v>0</v>
      </c>
      <c r="O92" s="23">
        <v>0</v>
      </c>
      <c r="P92" s="23">
        <v>0</v>
      </c>
      <c r="Q92" s="24"/>
      <c r="R92" s="24"/>
      <c r="S92" s="24"/>
      <c r="T92" s="27"/>
      <c r="U92" s="27"/>
    </row>
    <row r="93" spans="1:21" s="17" customFormat="1" ht="14.25" customHeight="1">
      <c r="A93" s="13"/>
      <c r="B93" s="17" t="s">
        <v>82</v>
      </c>
      <c r="C93" s="17" t="s">
        <v>378</v>
      </c>
      <c r="D93" s="17">
        <f t="shared" si="16"/>
        <v>108</v>
      </c>
      <c r="E93" s="25">
        <f t="shared" si="14"/>
        <v>4.3711470815000002</v>
      </c>
      <c r="F93" s="26">
        <v>2.6111</v>
      </c>
      <c r="G93" s="26">
        <v>1.7600470815</v>
      </c>
      <c r="H93" s="26">
        <v>0</v>
      </c>
      <c r="I93" s="26">
        <v>0</v>
      </c>
      <c r="K93" s="23">
        <f t="shared" ref="K93:K95" si="17">SUM(L93:O93)</f>
        <v>16350000</v>
      </c>
      <c r="L93" s="23">
        <v>9600000</v>
      </c>
      <c r="M93" s="23">
        <v>6750000</v>
      </c>
      <c r="N93" s="23">
        <v>0</v>
      </c>
      <c r="O93" s="23">
        <v>0</v>
      </c>
      <c r="P93" s="23">
        <v>0</v>
      </c>
      <c r="Q93" s="24"/>
      <c r="R93" s="24"/>
      <c r="S93" s="24"/>
      <c r="T93" s="27"/>
      <c r="U93" s="27"/>
    </row>
    <row r="94" spans="1:21" s="17" customFormat="1" ht="14.25" customHeight="1">
      <c r="A94" s="13"/>
      <c r="B94" s="17" t="s">
        <v>83</v>
      </c>
      <c r="C94" s="17" t="s">
        <v>379</v>
      </c>
      <c r="D94" s="17">
        <f t="shared" si="16"/>
        <v>198</v>
      </c>
      <c r="E94" s="25">
        <f t="shared" si="14"/>
        <v>2.8634480056</v>
      </c>
      <c r="F94" s="26">
        <v>1.0524899999999999</v>
      </c>
      <c r="G94" s="26">
        <v>0.89673051599999998</v>
      </c>
      <c r="H94" s="26">
        <v>0</v>
      </c>
      <c r="I94" s="26">
        <v>0.9142274896</v>
      </c>
      <c r="K94" s="23">
        <f t="shared" si="17"/>
        <v>6133424</v>
      </c>
      <c r="L94" s="23">
        <v>2241757</v>
      </c>
      <c r="M94" s="23">
        <v>1925000</v>
      </c>
      <c r="N94" s="23">
        <v>0</v>
      </c>
      <c r="O94" s="23">
        <v>1966667</v>
      </c>
      <c r="P94" s="23">
        <v>0</v>
      </c>
      <c r="Q94" s="24"/>
      <c r="R94" s="24"/>
      <c r="S94" s="24"/>
      <c r="T94" s="27"/>
      <c r="U94" s="27"/>
    </row>
    <row r="95" spans="1:21" s="17" customFormat="1" ht="14.25" customHeight="1">
      <c r="A95" s="13"/>
      <c r="B95" s="17" t="s">
        <v>84</v>
      </c>
      <c r="C95" s="17" t="s">
        <v>380</v>
      </c>
      <c r="D95" s="17">
        <f t="shared" si="16"/>
        <v>271</v>
      </c>
      <c r="E95" s="25">
        <f t="shared" si="14"/>
        <v>1.4797853293000001</v>
      </c>
      <c r="F95" s="26">
        <v>1.00851</v>
      </c>
      <c r="G95" s="26">
        <v>0</v>
      </c>
      <c r="H95" s="26">
        <v>0</v>
      </c>
      <c r="I95" s="26">
        <v>0.47127532929999999</v>
      </c>
      <c r="K95" s="23">
        <f t="shared" si="17"/>
        <v>6225000</v>
      </c>
      <c r="L95" s="23">
        <v>4225000</v>
      </c>
      <c r="M95" s="23">
        <v>0</v>
      </c>
      <c r="N95" s="23">
        <v>0</v>
      </c>
      <c r="O95" s="23">
        <v>2000000</v>
      </c>
      <c r="P95" s="23">
        <v>0</v>
      </c>
      <c r="Q95" s="24"/>
      <c r="R95" s="24"/>
      <c r="S95" s="24"/>
      <c r="T95" s="27"/>
      <c r="U95" s="27"/>
    </row>
    <row r="96" spans="1:21" s="17" customFormat="1" ht="14.25" customHeight="1">
      <c r="A96" s="13"/>
      <c r="B96" s="17" t="s">
        <v>85</v>
      </c>
      <c r="C96" s="17" t="s">
        <v>381</v>
      </c>
      <c r="D96" s="17">
        <f t="shared" si="16"/>
        <v>269</v>
      </c>
      <c r="E96" s="25">
        <f t="shared" si="14"/>
        <v>1.54359</v>
      </c>
      <c r="F96" s="26">
        <v>1.54359</v>
      </c>
      <c r="G96" s="26">
        <v>0</v>
      </c>
      <c r="H96" s="26">
        <v>0</v>
      </c>
      <c r="I96" s="26">
        <v>0</v>
      </c>
      <c r="K96" s="23">
        <f t="shared" ref="K96:K100" si="18">SUM(L96:O96)</f>
        <v>75000</v>
      </c>
      <c r="L96" s="23">
        <v>75000</v>
      </c>
      <c r="M96" s="23">
        <v>0</v>
      </c>
      <c r="N96" s="23">
        <v>0</v>
      </c>
      <c r="O96" s="23">
        <v>0</v>
      </c>
      <c r="P96" s="23">
        <v>0</v>
      </c>
      <c r="Q96" s="24"/>
      <c r="R96" s="24"/>
      <c r="S96" s="24"/>
      <c r="T96" s="27"/>
      <c r="U96" s="27"/>
    </row>
    <row r="97" spans="1:21" s="17" customFormat="1" ht="14.25" customHeight="1">
      <c r="A97" s="13"/>
      <c r="B97" s="17" t="s">
        <v>86</v>
      </c>
      <c r="C97" s="17" t="s">
        <v>382</v>
      </c>
      <c r="D97" s="17">
        <f t="shared" si="16"/>
        <v>280</v>
      </c>
      <c r="E97" s="25">
        <f t="shared" si="14"/>
        <v>1.09301</v>
      </c>
      <c r="F97" s="26">
        <v>1.09301</v>
      </c>
      <c r="G97" s="26">
        <v>0</v>
      </c>
      <c r="H97" s="26">
        <v>0</v>
      </c>
      <c r="I97" s="26">
        <v>0</v>
      </c>
      <c r="K97" s="23">
        <f t="shared" si="18"/>
        <v>314681</v>
      </c>
      <c r="L97" s="23">
        <v>314681</v>
      </c>
      <c r="M97" s="23">
        <v>0</v>
      </c>
      <c r="N97" s="23">
        <v>0</v>
      </c>
      <c r="O97" s="23">
        <v>0</v>
      </c>
      <c r="P97" s="23">
        <v>0</v>
      </c>
      <c r="Q97" s="24"/>
      <c r="R97" s="24"/>
      <c r="S97" s="24"/>
      <c r="T97" s="27"/>
      <c r="U97" s="27"/>
    </row>
    <row r="98" spans="1:21" s="17" customFormat="1" ht="14.25" customHeight="1">
      <c r="A98" s="13"/>
      <c r="B98" s="17" t="s">
        <v>87</v>
      </c>
      <c r="C98" s="17" t="s">
        <v>383</v>
      </c>
      <c r="D98" s="17">
        <f t="shared" si="16"/>
        <v>248</v>
      </c>
      <c r="E98" s="25">
        <f t="shared" si="14"/>
        <v>1.9850427415</v>
      </c>
      <c r="F98" s="26">
        <v>1.4998899999999999</v>
      </c>
      <c r="G98" s="26">
        <v>0.48515274149999998</v>
      </c>
      <c r="H98" s="26">
        <v>0</v>
      </c>
      <c r="I98" s="26">
        <v>0</v>
      </c>
      <c r="K98" s="23">
        <f t="shared" si="18"/>
        <v>720897</v>
      </c>
      <c r="L98" s="23">
        <v>550897</v>
      </c>
      <c r="M98" s="23">
        <v>170000</v>
      </c>
      <c r="N98" s="23">
        <v>0</v>
      </c>
      <c r="O98" s="23">
        <v>0</v>
      </c>
      <c r="P98" s="23">
        <v>0</v>
      </c>
      <c r="Q98" s="24"/>
      <c r="R98" s="24"/>
      <c r="S98" s="24"/>
      <c r="T98" s="27"/>
      <c r="U98" s="27"/>
    </row>
    <row r="99" spans="1:21" s="17" customFormat="1" ht="14.25" customHeight="1">
      <c r="A99" s="13"/>
      <c r="B99" s="17" t="s">
        <v>88</v>
      </c>
      <c r="C99" s="17" t="s">
        <v>384</v>
      </c>
      <c r="D99" s="17">
        <f t="shared" si="16"/>
        <v>218</v>
      </c>
      <c r="E99" s="25">
        <f t="shared" si="14"/>
        <v>2.4878144669999998</v>
      </c>
      <c r="F99" s="26">
        <v>1.7869999999999999</v>
      </c>
      <c r="G99" s="26">
        <v>0</v>
      </c>
      <c r="H99" s="26">
        <v>0</v>
      </c>
      <c r="I99" s="26">
        <v>0.70081446700000005</v>
      </c>
      <c r="K99" s="23">
        <f t="shared" si="18"/>
        <v>4745000</v>
      </c>
      <c r="L99" s="23">
        <v>3420000</v>
      </c>
      <c r="M99" s="23">
        <v>0</v>
      </c>
      <c r="N99" s="23">
        <v>0</v>
      </c>
      <c r="O99" s="23">
        <v>1325000</v>
      </c>
      <c r="P99" s="23">
        <v>0</v>
      </c>
      <c r="Q99" s="24"/>
      <c r="R99" s="24"/>
      <c r="S99" s="24"/>
      <c r="T99" s="27"/>
      <c r="U99" s="27"/>
    </row>
    <row r="100" spans="1:21" s="17" customFormat="1" ht="14.25" customHeight="1">
      <c r="A100" s="13"/>
      <c r="B100" s="17" t="s">
        <v>89</v>
      </c>
      <c r="C100" s="17" t="s">
        <v>385</v>
      </c>
      <c r="D100" s="17">
        <f t="shared" si="16"/>
        <v>213</v>
      </c>
      <c r="E100" s="25">
        <f t="shared" si="14"/>
        <v>2.6142727291000001</v>
      </c>
      <c r="F100" s="26">
        <v>1.4940100000000001</v>
      </c>
      <c r="G100" s="26">
        <v>1.1202627291</v>
      </c>
      <c r="H100" s="26">
        <v>0</v>
      </c>
      <c r="I100" s="26">
        <v>0</v>
      </c>
      <c r="K100" s="23">
        <f t="shared" si="18"/>
        <v>6470000</v>
      </c>
      <c r="L100" s="23">
        <v>3730000</v>
      </c>
      <c r="M100" s="23">
        <v>2740000</v>
      </c>
      <c r="N100" s="23">
        <v>0</v>
      </c>
      <c r="O100" s="23">
        <v>0</v>
      </c>
      <c r="P100" s="23">
        <v>0</v>
      </c>
      <c r="Q100" s="24"/>
      <c r="R100" s="24"/>
      <c r="S100" s="24"/>
      <c r="T100" s="27"/>
      <c r="U100" s="27"/>
    </row>
    <row r="101" spans="1:21" s="17" customFormat="1" ht="14.25" customHeight="1">
      <c r="A101" s="13"/>
      <c r="B101" s="17" t="s">
        <v>90</v>
      </c>
      <c r="C101" s="17" t="s">
        <v>386</v>
      </c>
      <c r="D101" s="17">
        <f t="shared" si="16"/>
        <v>245</v>
      </c>
      <c r="E101" s="25">
        <f t="shared" si="14"/>
        <v>2.05775</v>
      </c>
      <c r="F101" s="26">
        <v>1.1419299999999999</v>
      </c>
      <c r="G101" s="26">
        <v>0</v>
      </c>
      <c r="H101" s="26">
        <v>0</v>
      </c>
      <c r="I101" s="26">
        <v>0.91581999999999997</v>
      </c>
      <c r="K101" s="23">
        <f t="shared" ref="K101:K119" si="19">SUM(L101:O101)</f>
        <v>428399294</v>
      </c>
      <c r="L101" s="23">
        <v>233365961</v>
      </c>
      <c r="M101" s="23">
        <v>0</v>
      </c>
      <c r="N101" s="23">
        <v>0</v>
      </c>
      <c r="O101" s="23">
        <v>195033333</v>
      </c>
      <c r="P101" s="23">
        <v>0</v>
      </c>
      <c r="Q101" s="24"/>
      <c r="R101" s="24"/>
      <c r="S101" s="24"/>
      <c r="T101" s="27"/>
      <c r="U101" s="27"/>
    </row>
    <row r="102" spans="1:21" s="17" customFormat="1" ht="14.25" customHeight="1">
      <c r="A102" s="13"/>
      <c r="B102" s="17" t="s">
        <v>91</v>
      </c>
      <c r="C102" s="17" t="s">
        <v>387</v>
      </c>
      <c r="D102" s="17">
        <f t="shared" si="16"/>
        <v>25</v>
      </c>
      <c r="E102" s="25">
        <f t="shared" si="14"/>
        <v>5.7481299999999997</v>
      </c>
      <c r="F102" s="26">
        <v>3.5741700000000001</v>
      </c>
      <c r="G102" s="26">
        <v>1.1961200000000001</v>
      </c>
      <c r="H102" s="26">
        <v>0</v>
      </c>
      <c r="I102" s="26">
        <v>0.97784000000000004</v>
      </c>
      <c r="K102" s="23">
        <f t="shared" si="19"/>
        <v>85000000</v>
      </c>
      <c r="L102" s="23">
        <v>53000000</v>
      </c>
      <c r="M102" s="23">
        <v>17600000</v>
      </c>
      <c r="N102" s="23">
        <v>0</v>
      </c>
      <c r="O102" s="23">
        <v>14400000</v>
      </c>
      <c r="P102" s="23">
        <v>0</v>
      </c>
      <c r="Q102" s="24"/>
      <c r="R102" s="24"/>
      <c r="S102" s="24"/>
      <c r="T102" s="27"/>
      <c r="U102" s="27"/>
    </row>
    <row r="103" spans="1:21" s="17" customFormat="1" ht="14.25" customHeight="1">
      <c r="A103" s="13"/>
      <c r="B103" s="17" t="s">
        <v>92</v>
      </c>
      <c r="C103" s="17" t="s">
        <v>388</v>
      </c>
      <c r="D103" s="17">
        <f t="shared" si="16"/>
        <v>119</v>
      </c>
      <c r="E103" s="25">
        <f t="shared" si="14"/>
        <v>4.2282500000000001</v>
      </c>
      <c r="F103" s="26">
        <v>2.8369499999999999</v>
      </c>
      <c r="G103" s="26">
        <v>1.1896800000000001</v>
      </c>
      <c r="H103" s="26">
        <v>0</v>
      </c>
      <c r="I103" s="26">
        <v>0.20161999999999999</v>
      </c>
      <c r="K103" s="23">
        <f t="shared" si="19"/>
        <v>15936911</v>
      </c>
      <c r="L103" s="23">
        <v>10761797</v>
      </c>
      <c r="M103" s="23">
        <v>4425000</v>
      </c>
      <c r="N103" s="23">
        <v>0</v>
      </c>
      <c r="O103" s="23">
        <v>750114</v>
      </c>
      <c r="P103" s="23">
        <v>0</v>
      </c>
      <c r="Q103" s="24"/>
      <c r="R103" s="24"/>
      <c r="S103" s="24"/>
      <c r="T103" s="27"/>
      <c r="U103" s="27"/>
    </row>
    <row r="104" spans="1:21" s="17" customFormat="1" ht="14.25" customHeight="1">
      <c r="A104" s="13"/>
      <c r="B104" s="17" t="s">
        <v>93</v>
      </c>
      <c r="C104" s="17" t="s">
        <v>389</v>
      </c>
      <c r="D104" s="17">
        <f t="shared" si="16"/>
        <v>230</v>
      </c>
      <c r="E104" s="25">
        <f t="shared" si="14"/>
        <v>2.3003499999999999</v>
      </c>
      <c r="F104" s="26">
        <v>1.2724899999999999</v>
      </c>
      <c r="G104" s="26">
        <v>0.55854000000000004</v>
      </c>
      <c r="H104" s="26">
        <v>0</v>
      </c>
      <c r="I104" s="26">
        <v>0.46932000000000001</v>
      </c>
      <c r="K104" s="23">
        <f t="shared" si="19"/>
        <v>31240414</v>
      </c>
      <c r="L104" s="23">
        <v>16871856</v>
      </c>
      <c r="M104" s="23">
        <v>7400000</v>
      </c>
      <c r="N104" s="23">
        <v>750000</v>
      </c>
      <c r="O104" s="23">
        <v>6218558</v>
      </c>
      <c r="P104" s="23">
        <v>0</v>
      </c>
      <c r="Q104" s="24"/>
      <c r="R104" s="24"/>
      <c r="S104" s="24"/>
      <c r="T104" s="27"/>
      <c r="U104" s="27"/>
    </row>
    <row r="105" spans="1:21" s="17" customFormat="1" ht="14.25" customHeight="1">
      <c r="A105" s="13"/>
      <c r="B105" s="17" t="s">
        <v>94</v>
      </c>
      <c r="C105" s="17" t="s">
        <v>390</v>
      </c>
      <c r="D105" s="17">
        <f t="shared" si="16"/>
        <v>35</v>
      </c>
      <c r="E105" s="25">
        <f t="shared" si="14"/>
        <v>5.4904299999999999</v>
      </c>
      <c r="F105" s="26">
        <v>3.43594</v>
      </c>
      <c r="G105" s="26">
        <v>2.0544899999999999</v>
      </c>
      <c r="H105" s="26">
        <v>0</v>
      </c>
      <c r="I105" s="26">
        <v>0</v>
      </c>
      <c r="K105" s="23">
        <f t="shared" si="19"/>
        <v>101040665</v>
      </c>
      <c r="L105" s="23">
        <v>62461665</v>
      </c>
      <c r="M105" s="23">
        <v>38579000</v>
      </c>
      <c r="N105" s="23">
        <v>0</v>
      </c>
      <c r="O105" s="23">
        <v>0</v>
      </c>
      <c r="P105" s="23">
        <v>0</v>
      </c>
      <c r="Q105" s="24"/>
      <c r="R105" s="24"/>
      <c r="S105" s="24"/>
      <c r="T105" s="27"/>
      <c r="U105" s="27"/>
    </row>
    <row r="106" spans="1:21" s="17" customFormat="1" ht="14.25" customHeight="1">
      <c r="A106" s="13"/>
      <c r="B106" s="17" t="s">
        <v>95</v>
      </c>
      <c r="C106" s="17" t="s">
        <v>391</v>
      </c>
      <c r="D106" s="17">
        <f t="shared" si="16"/>
        <v>174</v>
      </c>
      <c r="E106" s="25">
        <f t="shared" si="14"/>
        <v>3.2356600000000002</v>
      </c>
      <c r="F106" s="26">
        <v>1.5746199999999999</v>
      </c>
      <c r="G106" s="26">
        <v>1.3349599999999999</v>
      </c>
      <c r="H106" s="26">
        <v>0</v>
      </c>
      <c r="I106" s="26">
        <v>0.32607999999999998</v>
      </c>
      <c r="K106" s="23">
        <f t="shared" si="19"/>
        <v>9131462</v>
      </c>
      <c r="L106" s="23">
        <v>4343912</v>
      </c>
      <c r="M106" s="23">
        <v>3847550</v>
      </c>
      <c r="N106" s="23">
        <v>0</v>
      </c>
      <c r="O106" s="23">
        <v>940000</v>
      </c>
      <c r="P106" s="23">
        <v>0</v>
      </c>
      <c r="Q106" s="24"/>
      <c r="R106" s="24"/>
      <c r="S106" s="24"/>
      <c r="T106" s="27"/>
      <c r="U106" s="27"/>
    </row>
    <row r="107" spans="1:21" s="17" customFormat="1" ht="14.25" customHeight="1">
      <c r="A107" s="13"/>
      <c r="B107" s="17" t="s">
        <v>96</v>
      </c>
      <c r="C107" s="17" t="s">
        <v>392</v>
      </c>
      <c r="D107" s="17">
        <f t="shared" si="16"/>
        <v>86</v>
      </c>
      <c r="E107" s="25">
        <f t="shared" si="14"/>
        <v>4.7121600000000008</v>
      </c>
      <c r="F107" s="26">
        <v>2.3703400000000001</v>
      </c>
      <c r="G107" s="26">
        <v>1.19417</v>
      </c>
      <c r="H107" s="26">
        <v>0</v>
      </c>
      <c r="I107" s="26">
        <v>1.1476500000000001</v>
      </c>
      <c r="K107" s="23">
        <f t="shared" si="19"/>
        <v>105680511</v>
      </c>
      <c r="L107" s="23">
        <v>52680511</v>
      </c>
      <c r="M107" s="23">
        <v>27000000</v>
      </c>
      <c r="N107" s="23">
        <v>0</v>
      </c>
      <c r="O107" s="23">
        <v>26000000</v>
      </c>
      <c r="P107" s="23">
        <v>0</v>
      </c>
      <c r="Q107" s="24"/>
      <c r="R107" s="24"/>
      <c r="S107" s="24"/>
      <c r="T107" s="27"/>
      <c r="U107" s="27"/>
    </row>
    <row r="108" spans="1:21" s="17" customFormat="1" ht="14.25" customHeight="1">
      <c r="A108" s="13"/>
      <c r="B108" s="17" t="s">
        <v>97</v>
      </c>
      <c r="C108" s="17" t="s">
        <v>393</v>
      </c>
      <c r="D108" s="17">
        <f t="shared" si="16"/>
        <v>254</v>
      </c>
      <c r="E108" s="25">
        <f t="shared" si="14"/>
        <v>1.85423</v>
      </c>
      <c r="F108" s="26">
        <v>1.85423</v>
      </c>
      <c r="G108" s="26">
        <v>0</v>
      </c>
      <c r="H108" s="26">
        <v>0</v>
      </c>
      <c r="I108" s="26">
        <v>0</v>
      </c>
      <c r="K108" s="23">
        <f t="shared" si="19"/>
        <v>330000</v>
      </c>
      <c r="L108" s="23">
        <v>330000</v>
      </c>
      <c r="M108" s="23">
        <v>0</v>
      </c>
      <c r="N108" s="23">
        <v>0</v>
      </c>
      <c r="O108" s="23">
        <v>0</v>
      </c>
      <c r="P108" s="23">
        <v>0</v>
      </c>
      <c r="Q108" s="24"/>
      <c r="R108" s="24"/>
      <c r="S108" s="24"/>
      <c r="T108" s="27"/>
      <c r="U108" s="27"/>
    </row>
    <row r="109" spans="1:21" s="17" customFormat="1" ht="14.25" customHeight="1">
      <c r="A109" s="13"/>
      <c r="B109" s="17" t="s">
        <v>98</v>
      </c>
      <c r="C109" s="17" t="s">
        <v>394</v>
      </c>
      <c r="D109" s="17">
        <f t="shared" si="16"/>
        <v>200</v>
      </c>
      <c r="E109" s="25">
        <f t="shared" si="14"/>
        <v>2.8323499999999995</v>
      </c>
      <c r="F109" s="26">
        <v>1.0891299999999999</v>
      </c>
      <c r="G109" s="26">
        <v>1.3294699999999999</v>
      </c>
      <c r="H109" s="26">
        <v>0</v>
      </c>
      <c r="I109" s="26">
        <v>0.41375000000000001</v>
      </c>
      <c r="K109" s="23">
        <f t="shared" si="19"/>
        <v>176078000</v>
      </c>
      <c r="L109" s="23">
        <v>66500000</v>
      </c>
      <c r="M109" s="23">
        <v>83578000</v>
      </c>
      <c r="N109" s="23">
        <v>0</v>
      </c>
      <c r="O109" s="23">
        <v>26000000</v>
      </c>
      <c r="P109" s="23">
        <v>0</v>
      </c>
      <c r="Q109" s="24"/>
      <c r="R109" s="24"/>
      <c r="S109" s="24"/>
      <c r="T109" s="27"/>
      <c r="U109" s="27"/>
    </row>
    <row r="110" spans="1:21" s="17" customFormat="1" ht="14.25" customHeight="1">
      <c r="A110" s="13"/>
      <c r="B110" s="17" t="s">
        <v>99</v>
      </c>
      <c r="C110" s="17" t="s">
        <v>395</v>
      </c>
      <c r="D110" s="17">
        <f t="shared" si="16"/>
        <v>60</v>
      </c>
      <c r="E110" s="25">
        <f t="shared" si="14"/>
        <v>5.07864</v>
      </c>
      <c r="F110" s="26">
        <v>3.13422</v>
      </c>
      <c r="G110" s="26">
        <v>1.7066600000000001</v>
      </c>
      <c r="H110" s="26">
        <v>0</v>
      </c>
      <c r="I110" s="26">
        <v>0.23776</v>
      </c>
      <c r="K110" s="23">
        <f t="shared" si="19"/>
        <v>19507339</v>
      </c>
      <c r="L110" s="23">
        <v>12175089</v>
      </c>
      <c r="M110" s="23">
        <v>6436000</v>
      </c>
      <c r="N110" s="23">
        <v>0</v>
      </c>
      <c r="O110" s="23">
        <v>896250</v>
      </c>
      <c r="P110" s="23">
        <v>0</v>
      </c>
      <c r="Q110" s="24"/>
      <c r="R110" s="24"/>
      <c r="S110" s="24"/>
      <c r="T110" s="27"/>
      <c r="U110" s="27"/>
    </row>
    <row r="111" spans="1:21" s="17" customFormat="1" ht="14.25" customHeight="1">
      <c r="A111" s="13"/>
      <c r="B111" s="17" t="s">
        <v>100</v>
      </c>
      <c r="C111" s="17" t="s">
        <v>396</v>
      </c>
      <c r="D111" s="17">
        <f t="shared" si="16"/>
        <v>145</v>
      </c>
      <c r="E111" s="25">
        <f t="shared" si="14"/>
        <v>3.8269199999999999</v>
      </c>
      <c r="F111" s="26">
        <v>2.29298</v>
      </c>
      <c r="G111" s="26">
        <v>1.0764899999999999</v>
      </c>
      <c r="H111" s="26">
        <v>0</v>
      </c>
      <c r="I111" s="26">
        <v>0.45745000000000002</v>
      </c>
      <c r="K111" s="23">
        <f t="shared" si="19"/>
        <v>15203000</v>
      </c>
      <c r="L111" s="23">
        <v>9000000</v>
      </c>
      <c r="M111" s="23">
        <v>4353000</v>
      </c>
      <c r="N111" s="23">
        <v>0</v>
      </c>
      <c r="O111" s="23">
        <v>1850000</v>
      </c>
      <c r="P111" s="23">
        <v>0</v>
      </c>
      <c r="Q111" s="24"/>
      <c r="R111" s="24"/>
      <c r="S111" s="24"/>
      <c r="T111" s="27"/>
      <c r="U111" s="27"/>
    </row>
    <row r="112" spans="1:21" s="17" customFormat="1" ht="14.25" customHeight="1">
      <c r="A112" s="13"/>
      <c r="B112" s="17" t="s">
        <v>101</v>
      </c>
      <c r="C112" s="17" t="s">
        <v>397</v>
      </c>
      <c r="D112" s="17">
        <f t="shared" si="16"/>
        <v>15</v>
      </c>
      <c r="E112" s="25">
        <f t="shared" si="14"/>
        <v>6.3168199999999999</v>
      </c>
      <c r="F112" s="26">
        <v>3.59809</v>
      </c>
      <c r="G112" s="26">
        <v>2.4133800000000001</v>
      </c>
      <c r="H112" s="26">
        <v>0</v>
      </c>
      <c r="I112" s="26">
        <v>0.30535000000000001</v>
      </c>
      <c r="K112" s="23">
        <f t="shared" si="19"/>
        <v>75665000</v>
      </c>
      <c r="L112" s="23">
        <v>43000000</v>
      </c>
      <c r="M112" s="23">
        <v>29000000</v>
      </c>
      <c r="N112" s="23">
        <v>0</v>
      </c>
      <c r="O112" s="23">
        <v>3665000</v>
      </c>
      <c r="P112" s="23">
        <v>0</v>
      </c>
      <c r="Q112" s="24"/>
      <c r="R112" s="24"/>
      <c r="S112" s="24"/>
      <c r="T112" s="27"/>
      <c r="U112" s="27"/>
    </row>
    <row r="113" spans="1:21" s="17" customFormat="1" ht="14.25" customHeight="1">
      <c r="A113" s="13"/>
      <c r="B113" s="17" t="s">
        <v>102</v>
      </c>
      <c r="C113" s="17" t="s">
        <v>398</v>
      </c>
      <c r="D113" s="17">
        <f t="shared" si="16"/>
        <v>37</v>
      </c>
      <c r="E113" s="25">
        <f t="shared" si="14"/>
        <v>5.4104700000000001</v>
      </c>
      <c r="F113" s="26">
        <v>2.8380399999999999</v>
      </c>
      <c r="G113" s="26">
        <v>2.15435</v>
      </c>
      <c r="H113" s="26">
        <v>0</v>
      </c>
      <c r="I113" s="26">
        <v>0.41808000000000001</v>
      </c>
      <c r="K113" s="23">
        <f t="shared" si="19"/>
        <v>34991888</v>
      </c>
      <c r="L113" s="23">
        <v>18376888</v>
      </c>
      <c r="M113" s="23">
        <v>13915000</v>
      </c>
      <c r="N113" s="23">
        <v>0</v>
      </c>
      <c r="O113" s="23">
        <v>2700000</v>
      </c>
      <c r="P113" s="23">
        <v>0</v>
      </c>
      <c r="Q113" s="24"/>
      <c r="R113" s="24"/>
      <c r="S113" s="24"/>
      <c r="T113" s="27"/>
      <c r="U113" s="27"/>
    </row>
    <row r="114" spans="1:21" s="17" customFormat="1" ht="14.25" customHeight="1">
      <c r="A114" s="13"/>
      <c r="B114" s="17" t="s">
        <v>103</v>
      </c>
      <c r="C114" s="17" t="s">
        <v>399</v>
      </c>
      <c r="D114" s="17">
        <f t="shared" si="16"/>
        <v>79</v>
      </c>
      <c r="E114" s="25">
        <f t="shared" si="14"/>
        <v>4.8123499999999995</v>
      </c>
      <c r="F114" s="26">
        <v>2.16927</v>
      </c>
      <c r="G114" s="26">
        <v>2.3331300000000001</v>
      </c>
      <c r="H114" s="26">
        <v>0</v>
      </c>
      <c r="I114" s="26">
        <v>0.30995</v>
      </c>
      <c r="K114" s="23">
        <f t="shared" si="19"/>
        <v>41550000</v>
      </c>
      <c r="L114" s="23">
        <v>18500000</v>
      </c>
      <c r="M114" s="23">
        <v>20350000</v>
      </c>
      <c r="N114" s="23">
        <v>0</v>
      </c>
      <c r="O114" s="23">
        <v>2700000</v>
      </c>
      <c r="P114" s="23">
        <v>0</v>
      </c>
      <c r="Q114" s="24"/>
      <c r="R114" s="24"/>
      <c r="S114" s="24"/>
      <c r="T114" s="27"/>
      <c r="U114" s="27"/>
    </row>
    <row r="115" spans="1:21" s="17" customFormat="1" ht="14.25" customHeight="1">
      <c r="A115" s="13"/>
      <c r="B115" s="17" t="s">
        <v>104</v>
      </c>
      <c r="C115" s="17" t="s">
        <v>400</v>
      </c>
      <c r="D115" s="17">
        <f t="shared" si="16"/>
        <v>140</v>
      </c>
      <c r="E115" s="25">
        <f t="shared" si="14"/>
        <v>3.8591100000000003</v>
      </c>
      <c r="F115" s="26">
        <v>1.86473</v>
      </c>
      <c r="G115" s="26">
        <v>1.4944299999999999</v>
      </c>
      <c r="H115" s="26">
        <v>0</v>
      </c>
      <c r="I115" s="26">
        <v>0.49995000000000001</v>
      </c>
      <c r="K115" s="23">
        <f t="shared" si="19"/>
        <v>113390000</v>
      </c>
      <c r="L115" s="23">
        <v>54000000</v>
      </c>
      <c r="M115" s="23">
        <v>44500000</v>
      </c>
      <c r="N115" s="23">
        <v>0</v>
      </c>
      <c r="O115" s="23">
        <v>14890000</v>
      </c>
      <c r="P115" s="23">
        <v>0</v>
      </c>
      <c r="Q115" s="24"/>
      <c r="R115" s="24"/>
      <c r="S115" s="24"/>
      <c r="T115" s="27"/>
      <c r="U115" s="27"/>
    </row>
    <row r="116" spans="1:21" s="17" customFormat="1" ht="14.25" customHeight="1">
      <c r="A116" s="13"/>
      <c r="B116" s="17" t="s">
        <v>105</v>
      </c>
      <c r="C116" s="17" t="s">
        <v>401</v>
      </c>
      <c r="D116" s="17">
        <f t="shared" si="16"/>
        <v>138</v>
      </c>
      <c r="E116" s="25">
        <f t="shared" si="14"/>
        <v>3.8750400000000003</v>
      </c>
      <c r="F116" s="26">
        <v>2.08521</v>
      </c>
      <c r="G116" s="26">
        <v>1.5571600000000001</v>
      </c>
      <c r="H116" s="26">
        <v>0</v>
      </c>
      <c r="I116" s="26">
        <v>0.23266999999999999</v>
      </c>
      <c r="K116" s="23">
        <f t="shared" si="19"/>
        <v>49081000</v>
      </c>
      <c r="L116" s="23">
        <v>26000000</v>
      </c>
      <c r="M116" s="23">
        <v>20081000</v>
      </c>
      <c r="N116" s="23">
        <v>0</v>
      </c>
      <c r="O116" s="23">
        <v>3000000</v>
      </c>
      <c r="P116" s="23">
        <v>0</v>
      </c>
      <c r="Q116" s="24"/>
      <c r="R116" s="24"/>
      <c r="S116" s="24"/>
      <c r="T116" s="27"/>
      <c r="U116" s="27"/>
    </row>
    <row r="117" spans="1:21" s="17" customFormat="1" ht="14.25" customHeight="1">
      <c r="A117" s="13"/>
      <c r="B117" s="17" t="s">
        <v>106</v>
      </c>
      <c r="C117" s="17" t="s">
        <v>402</v>
      </c>
      <c r="D117" s="17">
        <f t="shared" si="16"/>
        <v>186</v>
      </c>
      <c r="E117" s="25">
        <f t="shared" si="14"/>
        <v>3.0602</v>
      </c>
      <c r="F117" s="26">
        <v>1.2325900000000001</v>
      </c>
      <c r="G117" s="26">
        <v>1.25989</v>
      </c>
      <c r="H117" s="26">
        <v>0</v>
      </c>
      <c r="I117" s="26">
        <v>0.56772</v>
      </c>
      <c r="K117" s="23">
        <f t="shared" si="19"/>
        <v>173600000</v>
      </c>
      <c r="L117" s="23">
        <v>68900000</v>
      </c>
      <c r="M117" s="23">
        <v>72200000</v>
      </c>
      <c r="N117" s="23">
        <v>0</v>
      </c>
      <c r="O117" s="23">
        <v>32500000</v>
      </c>
      <c r="P117" s="23">
        <v>0</v>
      </c>
      <c r="Q117" s="24"/>
      <c r="R117" s="24"/>
      <c r="S117" s="24"/>
      <c r="T117" s="27"/>
      <c r="U117" s="27"/>
    </row>
    <row r="118" spans="1:21" s="17" customFormat="1" ht="14.25" customHeight="1">
      <c r="A118" s="13"/>
      <c r="B118" s="17" t="s">
        <v>107</v>
      </c>
      <c r="C118" s="17" t="s">
        <v>403</v>
      </c>
      <c r="D118" s="17">
        <f t="shared" si="16"/>
        <v>117</v>
      </c>
      <c r="E118" s="25">
        <f t="shared" si="14"/>
        <v>4.24838</v>
      </c>
      <c r="F118" s="26">
        <v>2.8388100000000001</v>
      </c>
      <c r="G118" s="26">
        <v>1.07809</v>
      </c>
      <c r="H118" s="26">
        <v>0</v>
      </c>
      <c r="I118" s="26">
        <v>0.33148</v>
      </c>
      <c r="K118" s="23">
        <f t="shared" si="19"/>
        <v>101000000</v>
      </c>
      <c r="L118" s="23">
        <v>67000000</v>
      </c>
      <c r="M118" s="23">
        <v>26000000</v>
      </c>
      <c r="N118" s="23">
        <v>0</v>
      </c>
      <c r="O118" s="23">
        <v>8000000</v>
      </c>
      <c r="P118" s="23">
        <v>0</v>
      </c>
      <c r="Q118" s="24"/>
      <c r="R118" s="24"/>
      <c r="S118" s="24"/>
      <c r="T118" s="27"/>
      <c r="U118" s="27"/>
    </row>
    <row r="119" spans="1:21" s="17" customFormat="1" ht="14.25" customHeight="1">
      <c r="A119" s="13"/>
      <c r="B119" s="17" t="s">
        <v>108</v>
      </c>
      <c r="C119" s="17" t="s">
        <v>404</v>
      </c>
      <c r="D119" s="17">
        <f t="shared" si="16"/>
        <v>151</v>
      </c>
      <c r="E119" s="25">
        <f t="shared" si="14"/>
        <v>3.7185899999999998</v>
      </c>
      <c r="F119" s="26">
        <v>1.7979000000000001</v>
      </c>
      <c r="G119" s="26">
        <v>1.6501699999999999</v>
      </c>
      <c r="H119" s="26">
        <v>0</v>
      </c>
      <c r="I119" s="26">
        <v>0.27051999999999998</v>
      </c>
      <c r="K119" s="23">
        <f t="shared" si="19"/>
        <v>108300000</v>
      </c>
      <c r="L119" s="23">
        <v>51500000</v>
      </c>
      <c r="M119" s="23">
        <v>48800000</v>
      </c>
      <c r="N119" s="23">
        <v>0</v>
      </c>
      <c r="O119" s="23">
        <v>8000000</v>
      </c>
      <c r="P119" s="23">
        <v>0</v>
      </c>
      <c r="Q119" s="24"/>
      <c r="R119" s="24"/>
      <c r="S119" s="24"/>
      <c r="T119" s="27"/>
      <c r="U119" s="27"/>
    </row>
    <row r="120" spans="1:21" s="17" customFormat="1" ht="14.25" customHeight="1">
      <c r="A120" s="13"/>
      <c r="B120" s="17" t="s">
        <v>109</v>
      </c>
      <c r="C120" s="17" t="s">
        <v>405</v>
      </c>
      <c r="D120" s="17">
        <f t="shared" si="16"/>
        <v>66</v>
      </c>
      <c r="E120" s="25">
        <f t="shared" si="14"/>
        <v>5.0025560000000002</v>
      </c>
      <c r="F120" s="26">
        <v>3.1345000000000001</v>
      </c>
      <c r="G120" s="26">
        <v>1.135254</v>
      </c>
      <c r="H120" s="26">
        <v>0</v>
      </c>
      <c r="I120" s="26">
        <v>0.73280199999999995</v>
      </c>
      <c r="K120" s="23">
        <f t="shared" ref="K120:K124" si="20">SUM(L120:O120)</f>
        <v>19116011</v>
      </c>
      <c r="L120" s="23">
        <v>11991011</v>
      </c>
      <c r="M120" s="23">
        <v>4330000</v>
      </c>
      <c r="N120" s="23">
        <v>0</v>
      </c>
      <c r="O120" s="23">
        <v>2795000</v>
      </c>
      <c r="P120" s="23">
        <v>0</v>
      </c>
      <c r="Q120" s="24"/>
      <c r="R120" s="24"/>
      <c r="S120" s="24"/>
      <c r="T120" s="27"/>
      <c r="U120" s="27"/>
    </row>
    <row r="121" spans="1:21" s="17" customFormat="1" ht="14.25" customHeight="1">
      <c r="A121" s="13"/>
      <c r="B121" s="17" t="s">
        <v>110</v>
      </c>
      <c r="C121" s="17" t="s">
        <v>406</v>
      </c>
      <c r="D121" s="17">
        <f t="shared" si="16"/>
        <v>195</v>
      </c>
      <c r="E121" s="25">
        <f t="shared" si="14"/>
        <v>2.9294420000000003</v>
      </c>
      <c r="F121" s="26">
        <v>1.3504400000000001</v>
      </c>
      <c r="G121" s="26">
        <v>1.2858540000000001</v>
      </c>
      <c r="H121" s="26">
        <v>0</v>
      </c>
      <c r="I121" s="26">
        <v>0.29314800000000002</v>
      </c>
      <c r="K121" s="23">
        <f t="shared" si="20"/>
        <v>22250000</v>
      </c>
      <c r="L121" s="23">
        <v>10400000</v>
      </c>
      <c r="M121" s="23">
        <v>9650000</v>
      </c>
      <c r="N121" s="23">
        <v>0</v>
      </c>
      <c r="O121" s="23">
        <v>2200000</v>
      </c>
      <c r="P121" s="23">
        <v>0</v>
      </c>
      <c r="Q121" s="24"/>
      <c r="R121" s="24"/>
      <c r="S121" s="24"/>
      <c r="T121" s="27"/>
      <c r="U121" s="27"/>
    </row>
    <row r="122" spans="1:21" s="17" customFormat="1" ht="14.25" customHeight="1">
      <c r="A122" s="13"/>
      <c r="B122" s="17" t="s">
        <v>111</v>
      </c>
      <c r="C122" s="17" t="s">
        <v>407</v>
      </c>
      <c r="D122" s="17">
        <f t="shared" si="16"/>
        <v>212</v>
      </c>
      <c r="E122" s="25">
        <f t="shared" si="14"/>
        <v>2.6205350000000003</v>
      </c>
      <c r="F122" s="26">
        <v>2.4001100000000002</v>
      </c>
      <c r="G122" s="26">
        <v>0.22042500000000001</v>
      </c>
      <c r="H122" s="26">
        <v>0</v>
      </c>
      <c r="I122" s="26">
        <v>0</v>
      </c>
      <c r="K122" s="23">
        <f t="shared" si="20"/>
        <v>19739898</v>
      </c>
      <c r="L122" s="23">
        <v>17950000</v>
      </c>
      <c r="M122" s="23">
        <v>1789898</v>
      </c>
      <c r="N122" s="23">
        <v>0</v>
      </c>
      <c r="O122" s="23">
        <v>0</v>
      </c>
      <c r="P122" s="23">
        <v>0</v>
      </c>
      <c r="Q122" s="24"/>
      <c r="R122" s="24"/>
      <c r="S122" s="24"/>
      <c r="T122" s="27"/>
      <c r="U122" s="27"/>
    </row>
    <row r="123" spans="1:21" s="17" customFormat="1" ht="14.25" customHeight="1">
      <c r="A123" s="13"/>
      <c r="B123" s="17" t="s">
        <v>112</v>
      </c>
      <c r="C123" s="17" t="s">
        <v>408</v>
      </c>
      <c r="D123" s="17">
        <f t="shared" si="16"/>
        <v>100</v>
      </c>
      <c r="E123" s="25">
        <f t="shared" si="14"/>
        <v>4.4673870000000004</v>
      </c>
      <c r="F123" s="26">
        <v>2.8917700000000002</v>
      </c>
      <c r="G123" s="26">
        <v>1.575617</v>
      </c>
      <c r="H123" s="26">
        <v>0</v>
      </c>
      <c r="I123" s="26">
        <v>0</v>
      </c>
      <c r="K123" s="23">
        <f t="shared" si="20"/>
        <v>35000000</v>
      </c>
      <c r="L123" s="23">
        <v>22900000</v>
      </c>
      <c r="M123" s="23">
        <v>12100000</v>
      </c>
      <c r="N123" s="23">
        <v>0</v>
      </c>
      <c r="O123" s="23">
        <v>0</v>
      </c>
      <c r="P123" s="23">
        <v>0</v>
      </c>
      <c r="Q123" s="24"/>
      <c r="R123" s="24"/>
      <c r="S123" s="24"/>
      <c r="T123" s="27"/>
      <c r="U123" s="27"/>
    </row>
    <row r="124" spans="1:21" s="17" customFormat="1" ht="14.25" customHeight="1">
      <c r="A124" s="13"/>
      <c r="B124" s="17" t="s">
        <v>113</v>
      </c>
      <c r="C124" s="17" t="s">
        <v>409</v>
      </c>
      <c r="D124" s="17">
        <f t="shared" si="16"/>
        <v>184</v>
      </c>
      <c r="E124" s="25">
        <f t="shared" si="14"/>
        <v>3.10358</v>
      </c>
      <c r="F124" s="26">
        <v>3.10358</v>
      </c>
      <c r="G124" s="26">
        <v>0</v>
      </c>
      <c r="H124" s="26">
        <v>0</v>
      </c>
      <c r="I124" s="26">
        <v>0</v>
      </c>
      <c r="K124" s="23">
        <f t="shared" si="20"/>
        <v>24300846</v>
      </c>
      <c r="L124" s="23">
        <v>24300846</v>
      </c>
      <c r="M124" s="23">
        <v>0</v>
      </c>
      <c r="N124" s="23">
        <v>0</v>
      </c>
      <c r="O124" s="23">
        <v>0</v>
      </c>
      <c r="P124" s="23">
        <v>0</v>
      </c>
      <c r="Q124" s="24"/>
      <c r="R124" s="24"/>
      <c r="S124" s="24"/>
      <c r="T124" s="27"/>
      <c r="U124" s="27"/>
    </row>
    <row r="125" spans="1:21" s="17" customFormat="1" ht="14.25" customHeight="1">
      <c r="A125" s="13"/>
      <c r="B125" s="17" t="s">
        <v>114</v>
      </c>
      <c r="C125" s="17" t="s">
        <v>410</v>
      </c>
      <c r="D125" s="17">
        <f t="shared" si="16"/>
        <v>242</v>
      </c>
      <c r="E125" s="25">
        <f t="shared" si="14"/>
        <v>2.13795</v>
      </c>
      <c r="F125" s="26">
        <v>2.13795</v>
      </c>
      <c r="G125" s="26">
        <v>0</v>
      </c>
      <c r="H125" s="26">
        <v>0</v>
      </c>
      <c r="I125" s="26">
        <v>0</v>
      </c>
      <c r="K125" s="23">
        <f t="shared" ref="K125:K130" si="21">SUM(L125:O125)</f>
        <v>275000</v>
      </c>
      <c r="L125" s="23">
        <v>275000</v>
      </c>
      <c r="M125" s="23">
        <v>0</v>
      </c>
      <c r="N125" s="23">
        <v>0</v>
      </c>
      <c r="O125" s="23">
        <v>0</v>
      </c>
      <c r="P125" s="23">
        <v>0</v>
      </c>
      <c r="Q125" s="24"/>
      <c r="R125" s="24"/>
      <c r="S125" s="24"/>
      <c r="T125" s="27"/>
      <c r="U125" s="27"/>
    </row>
    <row r="126" spans="1:21" s="17" customFormat="1" ht="14.25" customHeight="1">
      <c r="A126" s="13"/>
      <c r="B126" s="17" t="s">
        <v>115</v>
      </c>
      <c r="C126" s="17" t="s">
        <v>411</v>
      </c>
      <c r="D126" s="17">
        <f t="shared" si="16"/>
        <v>273</v>
      </c>
      <c r="E126" s="25">
        <f t="shared" si="14"/>
        <v>1.450868</v>
      </c>
      <c r="F126" s="26">
        <v>0.81972</v>
      </c>
      <c r="G126" s="26">
        <v>0.63114800000000004</v>
      </c>
      <c r="H126" s="26">
        <v>0</v>
      </c>
      <c r="I126" s="26">
        <v>0</v>
      </c>
      <c r="K126" s="23">
        <f t="shared" si="21"/>
        <v>815000</v>
      </c>
      <c r="L126" s="23">
        <v>495000</v>
      </c>
      <c r="M126" s="23">
        <v>320000</v>
      </c>
      <c r="N126" s="23">
        <v>0</v>
      </c>
      <c r="O126" s="23">
        <v>0</v>
      </c>
      <c r="P126" s="23">
        <v>0</v>
      </c>
      <c r="Q126" s="24"/>
      <c r="R126" s="24"/>
      <c r="S126" s="24"/>
      <c r="T126" s="27"/>
      <c r="U126" s="27"/>
    </row>
    <row r="127" spans="1:21" s="17" customFormat="1" ht="14.25" customHeight="1">
      <c r="A127" s="13"/>
      <c r="B127" s="17" t="s">
        <v>116</v>
      </c>
      <c r="C127" s="17" t="s">
        <v>412</v>
      </c>
      <c r="D127" s="17">
        <f t="shared" si="16"/>
        <v>208</v>
      </c>
      <c r="E127" s="25">
        <f t="shared" si="14"/>
        <v>2.6532900000000001</v>
      </c>
      <c r="F127" s="26">
        <v>2.4361999999999999</v>
      </c>
      <c r="G127" s="26">
        <v>0</v>
      </c>
      <c r="H127" s="26">
        <v>0</v>
      </c>
      <c r="I127" s="26">
        <v>0.21709000000000001</v>
      </c>
      <c r="K127" s="23">
        <f t="shared" si="21"/>
        <v>715000</v>
      </c>
      <c r="L127" s="23">
        <v>665000</v>
      </c>
      <c r="M127" s="23">
        <v>0</v>
      </c>
      <c r="N127" s="23">
        <v>0</v>
      </c>
      <c r="O127" s="23">
        <v>50000</v>
      </c>
      <c r="P127" s="23">
        <v>0</v>
      </c>
      <c r="Q127" s="24"/>
      <c r="R127" s="24"/>
      <c r="S127" s="24"/>
      <c r="T127" s="27"/>
      <c r="U127" s="27"/>
    </row>
    <row r="128" spans="1:21" s="17" customFormat="1" ht="14.25" customHeight="1">
      <c r="A128" s="13"/>
      <c r="B128" s="17" t="s">
        <v>117</v>
      </c>
      <c r="C128" s="17" t="s">
        <v>413</v>
      </c>
      <c r="D128" s="17">
        <f t="shared" si="16"/>
        <v>89</v>
      </c>
      <c r="E128" s="25">
        <f t="shared" si="14"/>
        <v>4.5721369999999997</v>
      </c>
      <c r="F128" s="26">
        <v>2.53627</v>
      </c>
      <c r="G128" s="26">
        <v>2.0358670000000001</v>
      </c>
      <c r="H128" s="26">
        <v>0</v>
      </c>
      <c r="I128" s="26">
        <v>0</v>
      </c>
      <c r="K128" s="23">
        <f t="shared" si="21"/>
        <v>12011226</v>
      </c>
      <c r="L128" s="23">
        <v>6893226</v>
      </c>
      <c r="M128" s="23">
        <v>4450000</v>
      </c>
      <c r="N128" s="23">
        <v>0</v>
      </c>
      <c r="O128" s="23">
        <v>668000</v>
      </c>
      <c r="P128" s="23">
        <v>0</v>
      </c>
      <c r="Q128" s="24"/>
      <c r="R128" s="24"/>
      <c r="S128" s="24"/>
      <c r="T128" s="27"/>
      <c r="U128" s="27"/>
    </row>
    <row r="129" spans="1:21" s="17" customFormat="1" ht="14.25" customHeight="1">
      <c r="A129" s="13"/>
      <c r="B129" s="17" t="s">
        <v>118</v>
      </c>
      <c r="C129" s="17" t="s">
        <v>414</v>
      </c>
      <c r="D129" s="17">
        <f t="shared" si="16"/>
        <v>192</v>
      </c>
      <c r="E129" s="25">
        <f t="shared" si="14"/>
        <v>2.9804370000000002</v>
      </c>
      <c r="F129" s="26">
        <v>1.9521500000000001</v>
      </c>
      <c r="G129" s="26">
        <v>1.028287</v>
      </c>
      <c r="H129" s="26">
        <v>0</v>
      </c>
      <c r="I129" s="26">
        <v>0</v>
      </c>
      <c r="K129" s="23">
        <f t="shared" si="21"/>
        <v>2289555</v>
      </c>
      <c r="L129" s="23">
        <v>1588555</v>
      </c>
      <c r="M129" s="23">
        <v>701000</v>
      </c>
      <c r="N129" s="23">
        <v>0</v>
      </c>
      <c r="O129" s="23">
        <v>0</v>
      </c>
      <c r="P129" s="23">
        <v>0</v>
      </c>
      <c r="Q129" s="24"/>
      <c r="R129" s="24"/>
      <c r="S129" s="24"/>
      <c r="T129" s="27"/>
      <c r="U129" s="27"/>
    </row>
    <row r="130" spans="1:21" s="17" customFormat="1" ht="14.25" customHeight="1">
      <c r="A130" s="13"/>
      <c r="B130" s="17" t="s">
        <v>119</v>
      </c>
      <c r="C130" s="17" t="s">
        <v>415</v>
      </c>
      <c r="D130" s="17">
        <f t="shared" si="16"/>
        <v>265</v>
      </c>
      <c r="E130" s="25">
        <f t="shared" si="14"/>
        <v>1.638992</v>
      </c>
      <c r="F130" s="26">
        <v>0.80444000000000004</v>
      </c>
      <c r="G130" s="26">
        <v>0</v>
      </c>
      <c r="H130" s="26">
        <v>0</v>
      </c>
      <c r="I130" s="26">
        <v>0.83455199999999996</v>
      </c>
      <c r="K130" s="23">
        <f t="shared" si="21"/>
        <v>4200000</v>
      </c>
      <c r="L130" s="23">
        <v>2200000</v>
      </c>
      <c r="M130" s="23">
        <v>0</v>
      </c>
      <c r="N130" s="23">
        <v>0</v>
      </c>
      <c r="O130" s="23">
        <v>2000000</v>
      </c>
      <c r="P130" s="23">
        <v>0</v>
      </c>
      <c r="Q130" s="24"/>
      <c r="R130" s="24"/>
      <c r="S130" s="24"/>
      <c r="T130" s="27"/>
      <c r="U130" s="27"/>
    </row>
    <row r="131" spans="1:21" s="17" customFormat="1" ht="14.25" customHeight="1">
      <c r="A131" s="13"/>
      <c r="B131" s="17" t="s">
        <v>120</v>
      </c>
      <c r="C131" s="17" t="s">
        <v>416</v>
      </c>
      <c r="D131" s="17" t="str">
        <f t="shared" si="16"/>
        <v/>
      </c>
      <c r="E131" s="25">
        <f t="shared" si="14"/>
        <v>0</v>
      </c>
      <c r="F131" s="26">
        <v>0</v>
      </c>
      <c r="G131" s="26">
        <v>0</v>
      </c>
      <c r="H131" s="26">
        <v>0</v>
      </c>
      <c r="I131" s="26">
        <v>0</v>
      </c>
      <c r="K131" s="23">
        <f t="shared" ref="K131:K140" si="22">SUM(L131:O131)</f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4"/>
      <c r="R131" s="24"/>
      <c r="S131" s="24"/>
      <c r="T131" s="27"/>
      <c r="U131" s="27"/>
    </row>
    <row r="132" spans="1:21" s="17" customFormat="1" ht="14.25" customHeight="1">
      <c r="A132" s="13"/>
      <c r="B132" s="17" t="s">
        <v>121</v>
      </c>
      <c r="C132" s="17" t="s">
        <v>417</v>
      </c>
      <c r="D132" s="17">
        <f t="shared" si="16"/>
        <v>155</v>
      </c>
      <c r="E132" s="25">
        <f t="shared" si="14"/>
        <v>3.6679499300000002</v>
      </c>
      <c r="F132" s="26">
        <v>0.32024999999999998</v>
      </c>
      <c r="G132" s="26">
        <v>3.3476999300000001</v>
      </c>
      <c r="H132" s="26">
        <v>0</v>
      </c>
      <c r="I132" s="26">
        <v>0</v>
      </c>
      <c r="K132" s="23">
        <f t="shared" si="22"/>
        <v>1585000</v>
      </c>
      <c r="L132" s="23">
        <v>150000</v>
      </c>
      <c r="M132" s="23">
        <v>1435000</v>
      </c>
      <c r="N132" s="23">
        <v>0</v>
      </c>
      <c r="O132" s="23">
        <v>0</v>
      </c>
      <c r="P132" s="23">
        <v>0</v>
      </c>
      <c r="Q132" s="24"/>
      <c r="R132" s="24"/>
      <c r="S132" s="24"/>
      <c r="T132" s="27"/>
      <c r="U132" s="27"/>
    </row>
    <row r="133" spans="1:21" s="17" customFormat="1" ht="14.25" customHeight="1">
      <c r="A133" s="13"/>
      <c r="B133" s="17" t="s">
        <v>122</v>
      </c>
      <c r="C133" s="17" t="s">
        <v>418</v>
      </c>
      <c r="D133" s="17">
        <f t="shared" si="16"/>
        <v>232</v>
      </c>
      <c r="E133" s="25">
        <f t="shared" si="14"/>
        <v>2.2945500000000001</v>
      </c>
      <c r="F133" s="26">
        <v>2.2945500000000001</v>
      </c>
      <c r="G133" s="26">
        <v>0</v>
      </c>
      <c r="H133" s="26">
        <v>0</v>
      </c>
      <c r="I133" s="26">
        <v>0</v>
      </c>
      <c r="K133" s="23">
        <f t="shared" si="22"/>
        <v>385830</v>
      </c>
      <c r="L133" s="23">
        <v>385830</v>
      </c>
      <c r="M133" s="23">
        <v>0</v>
      </c>
      <c r="N133" s="23">
        <v>0</v>
      </c>
      <c r="O133" s="23">
        <v>0</v>
      </c>
      <c r="P133" s="23">
        <v>0</v>
      </c>
      <c r="Q133" s="24"/>
      <c r="R133" s="24"/>
      <c r="S133" s="24"/>
      <c r="T133" s="27"/>
      <c r="U133" s="27"/>
    </row>
    <row r="134" spans="1:21" s="17" customFormat="1" ht="14.25" customHeight="1">
      <c r="A134" s="13"/>
      <c r="B134" s="17" t="s">
        <v>123</v>
      </c>
      <c r="C134" s="17" t="s">
        <v>419</v>
      </c>
      <c r="D134" s="17">
        <f t="shared" si="16"/>
        <v>221</v>
      </c>
      <c r="E134" s="25">
        <f t="shared" si="14"/>
        <v>2.4516</v>
      </c>
      <c r="F134" s="26">
        <v>2.4516</v>
      </c>
      <c r="G134" s="26">
        <v>0</v>
      </c>
      <c r="H134" s="26">
        <v>0</v>
      </c>
      <c r="I134" s="26">
        <v>0</v>
      </c>
      <c r="K134" s="23">
        <f t="shared" si="22"/>
        <v>412000</v>
      </c>
      <c r="L134" s="23">
        <v>412000</v>
      </c>
      <c r="M134" s="23">
        <v>0</v>
      </c>
      <c r="N134" s="23">
        <v>0</v>
      </c>
      <c r="O134" s="23">
        <v>0</v>
      </c>
      <c r="P134" s="23">
        <v>0</v>
      </c>
      <c r="Q134" s="24"/>
      <c r="R134" s="24"/>
      <c r="S134" s="24"/>
      <c r="T134" s="27"/>
      <c r="U134" s="27"/>
    </row>
    <row r="135" spans="1:21" s="17" customFormat="1" ht="14.25" customHeight="1">
      <c r="A135" s="13"/>
      <c r="B135" s="17" t="s">
        <v>124</v>
      </c>
      <c r="C135" s="17" t="s">
        <v>420</v>
      </c>
      <c r="D135" s="17">
        <f t="shared" si="16"/>
        <v>238</v>
      </c>
      <c r="E135" s="25">
        <f t="shared" si="14"/>
        <v>2.2092900000000002</v>
      </c>
      <c r="F135" s="26">
        <v>2.2092900000000002</v>
      </c>
      <c r="G135" s="26">
        <v>0</v>
      </c>
      <c r="H135" s="26">
        <v>0</v>
      </c>
      <c r="I135" s="26">
        <v>0</v>
      </c>
      <c r="K135" s="23">
        <f t="shared" si="22"/>
        <v>110000</v>
      </c>
      <c r="L135" s="23">
        <v>110000</v>
      </c>
      <c r="M135" s="23">
        <v>0</v>
      </c>
      <c r="N135" s="23">
        <v>0</v>
      </c>
      <c r="O135" s="23">
        <v>0</v>
      </c>
      <c r="P135" s="23">
        <v>0</v>
      </c>
      <c r="Q135" s="24"/>
      <c r="R135" s="24"/>
      <c r="S135" s="24"/>
      <c r="T135" s="27"/>
      <c r="U135" s="27"/>
    </row>
    <row r="136" spans="1:21" s="17" customFormat="1" ht="14.25" customHeight="1">
      <c r="A136" s="13"/>
      <c r="B136" s="17" t="s">
        <v>125</v>
      </c>
      <c r="C136" s="17" t="s">
        <v>421</v>
      </c>
      <c r="D136" s="17">
        <f t="shared" si="16"/>
        <v>235</v>
      </c>
      <c r="E136" s="25">
        <f t="shared" si="14"/>
        <v>2.2405300000000001</v>
      </c>
      <c r="F136" s="26">
        <v>2.2405300000000001</v>
      </c>
      <c r="G136" s="26">
        <v>0</v>
      </c>
      <c r="H136" s="26">
        <v>0</v>
      </c>
      <c r="I136" s="26">
        <v>0</v>
      </c>
      <c r="K136" s="23">
        <f t="shared" si="22"/>
        <v>90000</v>
      </c>
      <c r="L136" s="23">
        <v>90000</v>
      </c>
      <c r="M136" s="23">
        <v>0</v>
      </c>
      <c r="N136" s="23">
        <v>0</v>
      </c>
      <c r="O136" s="23">
        <v>0</v>
      </c>
      <c r="P136" s="23">
        <v>0</v>
      </c>
      <c r="Q136" s="24"/>
      <c r="R136" s="24"/>
      <c r="S136" s="24"/>
      <c r="T136" s="27"/>
      <c r="U136" s="27"/>
    </row>
    <row r="137" spans="1:21" s="17" customFormat="1" ht="14.25" customHeight="1">
      <c r="A137" s="13"/>
      <c r="B137" s="17" t="s">
        <v>126</v>
      </c>
      <c r="C137" s="17" t="s">
        <v>422</v>
      </c>
      <c r="D137" s="17">
        <f t="shared" si="16"/>
        <v>288</v>
      </c>
      <c r="E137" s="25">
        <f t="shared" si="14"/>
        <v>0.35335</v>
      </c>
      <c r="F137" s="26">
        <v>0.35335</v>
      </c>
      <c r="G137" s="26">
        <v>0</v>
      </c>
      <c r="H137" s="26">
        <v>0</v>
      </c>
      <c r="I137" s="26">
        <v>0</v>
      </c>
      <c r="K137" s="23">
        <f t="shared" si="22"/>
        <v>60000</v>
      </c>
      <c r="L137" s="23">
        <v>60000</v>
      </c>
      <c r="M137" s="23">
        <v>0</v>
      </c>
      <c r="N137" s="23">
        <v>0</v>
      </c>
      <c r="O137" s="23">
        <v>0</v>
      </c>
      <c r="P137" s="23">
        <v>0</v>
      </c>
      <c r="Q137" s="24"/>
      <c r="R137" s="24"/>
      <c r="S137" s="24"/>
      <c r="T137" s="27"/>
      <c r="U137" s="27"/>
    </row>
    <row r="138" spans="1:21" s="17" customFormat="1" ht="14.25" customHeight="1">
      <c r="A138" s="13"/>
      <c r="B138" s="17" t="s">
        <v>127</v>
      </c>
      <c r="C138" s="17" t="s">
        <v>423</v>
      </c>
      <c r="D138" s="17">
        <f t="shared" si="16"/>
        <v>228</v>
      </c>
      <c r="E138" s="25">
        <f t="shared" si="14"/>
        <v>2.32951</v>
      </c>
      <c r="F138" s="26">
        <v>2.32951</v>
      </c>
      <c r="G138" s="26">
        <v>0</v>
      </c>
      <c r="H138" s="26">
        <v>0</v>
      </c>
      <c r="I138" s="26">
        <v>0</v>
      </c>
      <c r="K138" s="23">
        <f t="shared" si="22"/>
        <v>2742523</v>
      </c>
      <c r="L138" s="23">
        <v>2742523</v>
      </c>
      <c r="M138" s="23">
        <v>0</v>
      </c>
      <c r="N138" s="23">
        <v>0</v>
      </c>
      <c r="O138" s="23">
        <v>0</v>
      </c>
      <c r="P138" s="23">
        <v>0</v>
      </c>
      <c r="Q138" s="24"/>
      <c r="R138" s="24"/>
      <c r="S138" s="24"/>
      <c r="T138" s="27"/>
      <c r="U138" s="27"/>
    </row>
    <row r="139" spans="1:21" s="17" customFormat="1" ht="14.25" customHeight="1">
      <c r="A139" s="13"/>
      <c r="B139" s="17" t="s">
        <v>128</v>
      </c>
      <c r="C139" s="17" t="s">
        <v>424</v>
      </c>
      <c r="D139" s="17">
        <f t="shared" si="16"/>
        <v>204</v>
      </c>
      <c r="E139" s="25">
        <f t="shared" si="14"/>
        <v>2.7161068300000002</v>
      </c>
      <c r="F139" s="26">
        <v>2.3647200000000002</v>
      </c>
      <c r="G139" s="26">
        <v>0.35138682999999998</v>
      </c>
      <c r="H139" s="26">
        <v>0</v>
      </c>
      <c r="I139" s="26">
        <v>0</v>
      </c>
      <c r="K139" s="23">
        <f t="shared" si="22"/>
        <v>3205000</v>
      </c>
      <c r="L139" s="23">
        <v>2780000</v>
      </c>
      <c r="M139" s="23">
        <v>425000</v>
      </c>
      <c r="N139" s="23">
        <v>0</v>
      </c>
      <c r="O139" s="23">
        <v>0</v>
      </c>
      <c r="P139" s="23">
        <v>0</v>
      </c>
      <c r="Q139" s="24"/>
      <c r="R139" s="24"/>
      <c r="S139" s="24"/>
      <c r="T139" s="27"/>
      <c r="U139" s="27"/>
    </row>
    <row r="140" spans="1:21" s="17" customFormat="1" ht="14.25" customHeight="1">
      <c r="A140" s="13"/>
      <c r="B140" s="17" t="s">
        <v>129</v>
      </c>
      <c r="C140" s="17" t="s">
        <v>425</v>
      </c>
      <c r="D140" s="17">
        <f t="shared" si="16"/>
        <v>191</v>
      </c>
      <c r="E140" s="25">
        <f t="shared" si="14"/>
        <v>2.9823599999999999</v>
      </c>
      <c r="F140" s="26">
        <v>2.9823599999999999</v>
      </c>
      <c r="G140" s="26">
        <v>0</v>
      </c>
      <c r="H140" s="26">
        <v>0</v>
      </c>
      <c r="I140" s="26">
        <v>0</v>
      </c>
      <c r="K140" s="23">
        <f t="shared" si="22"/>
        <v>1026823</v>
      </c>
      <c r="L140" s="23">
        <v>1026823</v>
      </c>
      <c r="M140" s="23">
        <v>0</v>
      </c>
      <c r="N140" s="23">
        <v>0</v>
      </c>
      <c r="O140" s="23">
        <v>0</v>
      </c>
      <c r="P140" s="23">
        <v>0</v>
      </c>
      <c r="Q140" s="24"/>
      <c r="R140" s="24"/>
      <c r="S140" s="24"/>
      <c r="T140" s="27"/>
      <c r="U140" s="27"/>
    </row>
    <row r="141" spans="1:21" s="17" customFormat="1" ht="14.25" customHeight="1">
      <c r="A141" s="13"/>
      <c r="B141" s="17" t="s">
        <v>130</v>
      </c>
      <c r="C141" s="17" t="s">
        <v>426</v>
      </c>
      <c r="D141" s="17">
        <f t="shared" si="16"/>
        <v>181</v>
      </c>
      <c r="E141" s="25">
        <f t="shared" ref="E141:E204" si="23">SUM(F141:I141)</f>
        <v>3.1243533948139999</v>
      </c>
      <c r="F141" s="26">
        <v>2.2883499999999999</v>
      </c>
      <c r="G141" s="26">
        <v>0.83600339481399999</v>
      </c>
      <c r="H141" s="26">
        <v>0</v>
      </c>
      <c r="I141" s="26">
        <v>0</v>
      </c>
      <c r="K141" s="23">
        <f t="shared" ref="K141:K153" si="24">SUM(L141:O141)</f>
        <v>1275000</v>
      </c>
      <c r="L141" s="23">
        <v>925000</v>
      </c>
      <c r="M141" s="23">
        <v>350000</v>
      </c>
      <c r="N141" s="23">
        <v>0</v>
      </c>
      <c r="O141" s="23">
        <v>0</v>
      </c>
      <c r="P141" s="23">
        <v>0</v>
      </c>
      <c r="Q141" s="24"/>
      <c r="R141" s="24"/>
      <c r="S141" s="24"/>
      <c r="T141" s="27"/>
      <c r="U141" s="27"/>
    </row>
    <row r="142" spans="1:21" s="17" customFormat="1" ht="14.25" customHeight="1">
      <c r="A142" s="13"/>
      <c r="B142" s="17" t="s">
        <v>131</v>
      </c>
      <c r="C142" s="17" t="s">
        <v>427</v>
      </c>
      <c r="D142" s="17">
        <f t="shared" si="16"/>
        <v>277</v>
      </c>
      <c r="E142" s="25">
        <f t="shared" si="23"/>
        <v>1.1535899999999999</v>
      </c>
      <c r="F142" s="26">
        <v>1.1535899999999999</v>
      </c>
      <c r="G142" s="26">
        <v>0</v>
      </c>
      <c r="H142" s="26">
        <v>0</v>
      </c>
      <c r="I142" s="26">
        <v>0</v>
      </c>
      <c r="K142" s="23">
        <f t="shared" si="24"/>
        <v>190000</v>
      </c>
      <c r="L142" s="23">
        <v>190000</v>
      </c>
      <c r="M142" s="23">
        <v>0</v>
      </c>
      <c r="N142" s="23">
        <v>0</v>
      </c>
      <c r="O142" s="23">
        <v>0</v>
      </c>
      <c r="P142" s="23">
        <v>0</v>
      </c>
      <c r="Q142" s="24"/>
      <c r="R142" s="24"/>
      <c r="S142" s="24"/>
      <c r="T142" s="27"/>
      <c r="U142" s="27"/>
    </row>
    <row r="143" spans="1:21" s="17" customFormat="1" ht="14.25" customHeight="1">
      <c r="A143" s="13"/>
      <c r="B143" s="17" t="s">
        <v>132</v>
      </c>
      <c r="C143" s="17" t="s">
        <v>428</v>
      </c>
      <c r="D143" s="17">
        <f t="shared" si="16"/>
        <v>178</v>
      </c>
      <c r="E143" s="25">
        <f t="shared" si="23"/>
        <v>3.1822991642640002</v>
      </c>
      <c r="F143" s="26">
        <v>2.0978400000000001</v>
      </c>
      <c r="G143" s="26">
        <v>1.084459164264</v>
      </c>
      <c r="H143" s="26">
        <v>0</v>
      </c>
      <c r="I143" s="26">
        <v>0</v>
      </c>
      <c r="K143" s="23">
        <f t="shared" si="24"/>
        <v>1461000</v>
      </c>
      <c r="L143" s="23">
        <v>946000</v>
      </c>
      <c r="M143" s="23">
        <v>515000</v>
      </c>
      <c r="N143" s="23">
        <v>0</v>
      </c>
      <c r="O143" s="23">
        <v>0</v>
      </c>
      <c r="P143" s="23">
        <v>0</v>
      </c>
      <c r="Q143" s="24"/>
      <c r="R143" s="24"/>
      <c r="S143" s="24"/>
      <c r="T143" s="27"/>
      <c r="U143" s="27"/>
    </row>
    <row r="144" spans="1:21" s="17" customFormat="1" ht="14.25" customHeight="1">
      <c r="A144" s="13"/>
      <c r="B144" s="17" t="s">
        <v>133</v>
      </c>
      <c r="C144" s="17" t="s">
        <v>429</v>
      </c>
      <c r="D144" s="17">
        <f t="shared" si="16"/>
        <v>234</v>
      </c>
      <c r="E144" s="25">
        <f t="shared" si="23"/>
        <v>2.2601399999999998</v>
      </c>
      <c r="F144" s="26">
        <v>2.2601399999999998</v>
      </c>
      <c r="G144" s="26">
        <v>0</v>
      </c>
      <c r="H144" s="26">
        <v>0</v>
      </c>
      <c r="I144" s="26">
        <v>0</v>
      </c>
      <c r="K144" s="23">
        <f t="shared" si="24"/>
        <v>805000</v>
      </c>
      <c r="L144" s="23">
        <v>805000</v>
      </c>
      <c r="M144" s="23">
        <v>0</v>
      </c>
      <c r="N144" s="23">
        <v>0</v>
      </c>
      <c r="O144" s="23">
        <v>0</v>
      </c>
      <c r="P144" s="23">
        <v>0</v>
      </c>
      <c r="Q144" s="24"/>
      <c r="R144" s="24"/>
      <c r="S144" s="24"/>
      <c r="T144" s="27"/>
      <c r="U144" s="27"/>
    </row>
    <row r="145" spans="1:21" s="17" customFormat="1" ht="14.25" customHeight="1">
      <c r="A145" s="13"/>
      <c r="B145" s="17" t="s">
        <v>134</v>
      </c>
      <c r="C145" s="17" t="s">
        <v>430</v>
      </c>
      <c r="D145" s="17">
        <f t="shared" si="16"/>
        <v>170</v>
      </c>
      <c r="E145" s="25">
        <f t="shared" si="23"/>
        <v>3.2830032917720002</v>
      </c>
      <c r="F145" s="26">
        <v>1.8418600000000001</v>
      </c>
      <c r="G145" s="26">
        <v>1.441143291772</v>
      </c>
      <c r="H145" s="26">
        <v>0</v>
      </c>
      <c r="I145" s="26">
        <v>0</v>
      </c>
      <c r="K145" s="23">
        <f t="shared" si="24"/>
        <v>1309633</v>
      </c>
      <c r="L145" s="23">
        <v>729633</v>
      </c>
      <c r="M145" s="23">
        <v>580000</v>
      </c>
      <c r="N145" s="23">
        <v>0</v>
      </c>
      <c r="O145" s="23">
        <v>0</v>
      </c>
      <c r="P145" s="23">
        <v>0</v>
      </c>
      <c r="Q145" s="24"/>
      <c r="R145" s="24"/>
      <c r="S145" s="24"/>
      <c r="T145" s="27"/>
      <c r="U145" s="27"/>
    </row>
    <row r="146" spans="1:21" s="17" customFormat="1" ht="14.25" customHeight="1">
      <c r="A146" s="13"/>
      <c r="B146" s="17" t="s">
        <v>135</v>
      </c>
      <c r="C146" s="17" t="s">
        <v>431</v>
      </c>
      <c r="D146" s="17">
        <f t="shared" si="16"/>
        <v>146</v>
      </c>
      <c r="E146" s="25">
        <f t="shared" si="23"/>
        <v>3.8264258933140001</v>
      </c>
      <c r="F146" s="26">
        <v>2.2469600000000001</v>
      </c>
      <c r="G146" s="26">
        <v>1.579465893314</v>
      </c>
      <c r="H146" s="26">
        <v>0</v>
      </c>
      <c r="I146" s="26">
        <v>0</v>
      </c>
      <c r="K146" s="23">
        <f t="shared" si="24"/>
        <v>1367000</v>
      </c>
      <c r="L146" s="23">
        <v>800000</v>
      </c>
      <c r="M146" s="23">
        <v>567000</v>
      </c>
      <c r="N146" s="23">
        <v>0</v>
      </c>
      <c r="O146" s="23">
        <v>0</v>
      </c>
      <c r="P146" s="23">
        <v>0</v>
      </c>
      <c r="Q146" s="24"/>
      <c r="R146" s="24"/>
      <c r="S146" s="24"/>
      <c r="T146" s="27"/>
      <c r="U146" s="27"/>
    </row>
    <row r="147" spans="1:21" s="17" customFormat="1" ht="14.25" customHeight="1">
      <c r="A147" s="13"/>
      <c r="B147" s="17" t="s">
        <v>136</v>
      </c>
      <c r="C147" s="17" t="s">
        <v>432</v>
      </c>
      <c r="D147" s="17">
        <f t="shared" si="16"/>
        <v>202</v>
      </c>
      <c r="E147" s="25">
        <f t="shared" si="23"/>
        <v>2.7840986363980003</v>
      </c>
      <c r="F147" s="26">
        <v>1.69679</v>
      </c>
      <c r="G147" s="26">
        <v>1.087308636398</v>
      </c>
      <c r="H147" s="26">
        <v>0</v>
      </c>
      <c r="I147" s="26">
        <v>0</v>
      </c>
      <c r="K147" s="23">
        <f t="shared" si="24"/>
        <v>413000</v>
      </c>
      <c r="L147" s="23">
        <v>248000</v>
      </c>
      <c r="M147" s="23">
        <v>165000</v>
      </c>
      <c r="N147" s="23">
        <v>0</v>
      </c>
      <c r="O147" s="23">
        <v>0</v>
      </c>
      <c r="P147" s="23">
        <v>0</v>
      </c>
      <c r="Q147" s="24"/>
      <c r="R147" s="24"/>
      <c r="S147" s="24"/>
      <c r="T147" s="27"/>
      <c r="U147" s="27"/>
    </row>
    <row r="148" spans="1:21" s="17" customFormat="1" ht="14.25" customHeight="1">
      <c r="A148" s="13"/>
      <c r="B148" s="17" t="s">
        <v>137</v>
      </c>
      <c r="C148" s="17" t="s">
        <v>433</v>
      </c>
      <c r="D148" s="17">
        <f t="shared" si="16"/>
        <v>239</v>
      </c>
      <c r="E148" s="25">
        <f t="shared" si="23"/>
        <v>2.19868</v>
      </c>
      <c r="F148" s="26">
        <v>2.19868</v>
      </c>
      <c r="G148" s="26">
        <v>0</v>
      </c>
      <c r="H148" s="26">
        <v>0</v>
      </c>
      <c r="I148" s="26">
        <v>0</v>
      </c>
      <c r="K148" s="23">
        <f t="shared" si="24"/>
        <v>1100000</v>
      </c>
      <c r="L148" s="23">
        <v>1100000</v>
      </c>
      <c r="M148" s="23">
        <v>0</v>
      </c>
      <c r="N148" s="23">
        <v>0</v>
      </c>
      <c r="O148" s="23">
        <v>0</v>
      </c>
      <c r="P148" s="23">
        <v>0</v>
      </c>
      <c r="Q148" s="24"/>
      <c r="R148" s="24"/>
      <c r="S148" s="24"/>
      <c r="T148" s="27"/>
      <c r="U148" s="27"/>
    </row>
    <row r="149" spans="1:21" s="17" customFormat="1" ht="14.25" customHeight="1">
      <c r="A149" s="13"/>
      <c r="B149" s="17" t="s">
        <v>138</v>
      </c>
      <c r="C149" s="17" t="s">
        <v>434</v>
      </c>
      <c r="D149" s="17">
        <f t="shared" si="16"/>
        <v>237</v>
      </c>
      <c r="E149" s="25">
        <f t="shared" si="23"/>
        <v>2.2211599999999998</v>
      </c>
      <c r="F149" s="26">
        <v>2.2211599999999998</v>
      </c>
      <c r="G149" s="26">
        <v>0</v>
      </c>
      <c r="H149" s="26">
        <v>0</v>
      </c>
      <c r="I149" s="26">
        <v>0</v>
      </c>
      <c r="K149" s="23">
        <f t="shared" si="24"/>
        <v>1100000</v>
      </c>
      <c r="L149" s="23">
        <v>1100000</v>
      </c>
      <c r="M149" s="23">
        <v>0</v>
      </c>
      <c r="N149" s="23">
        <v>0</v>
      </c>
      <c r="O149" s="23">
        <v>0</v>
      </c>
      <c r="P149" s="23">
        <v>0</v>
      </c>
      <c r="Q149" s="24"/>
      <c r="R149" s="24"/>
      <c r="S149" s="24"/>
      <c r="T149" s="27"/>
      <c r="U149" s="27"/>
    </row>
    <row r="150" spans="1:21" s="17" customFormat="1" ht="14.25" customHeight="1">
      <c r="A150" s="13"/>
      <c r="B150" s="17" t="s">
        <v>139</v>
      </c>
      <c r="C150" s="17" t="s">
        <v>435</v>
      </c>
      <c r="D150" s="17">
        <f t="shared" si="16"/>
        <v>172</v>
      </c>
      <c r="E150" s="25">
        <f t="shared" si="23"/>
        <v>3.2694030000000001</v>
      </c>
      <c r="F150" s="26">
        <v>2.3321100000000001</v>
      </c>
      <c r="G150" s="26">
        <v>0.93729300000000004</v>
      </c>
      <c r="H150" s="26">
        <v>0</v>
      </c>
      <c r="I150" s="26">
        <v>0</v>
      </c>
      <c r="K150" s="23">
        <f t="shared" si="24"/>
        <v>640000</v>
      </c>
      <c r="L150" s="23">
        <v>480000</v>
      </c>
      <c r="M150" s="23">
        <v>160000</v>
      </c>
      <c r="N150" s="23">
        <v>0</v>
      </c>
      <c r="O150" s="23">
        <v>0</v>
      </c>
      <c r="P150" s="23">
        <v>0</v>
      </c>
      <c r="Q150" s="24"/>
      <c r="R150" s="24"/>
      <c r="S150" s="24"/>
      <c r="T150" s="27"/>
      <c r="U150" s="27"/>
    </row>
    <row r="151" spans="1:21" s="17" customFormat="1" ht="14.25" customHeight="1">
      <c r="A151" s="13"/>
      <c r="B151" s="17" t="s">
        <v>140</v>
      </c>
      <c r="C151" s="17" t="s">
        <v>436</v>
      </c>
      <c r="D151" s="17">
        <f t="shared" si="16"/>
        <v>144</v>
      </c>
      <c r="E151" s="25">
        <f t="shared" si="23"/>
        <v>3.836333144348</v>
      </c>
      <c r="F151" s="26">
        <v>2.7977500000000002</v>
      </c>
      <c r="G151" s="26">
        <v>1.038583144348</v>
      </c>
      <c r="H151" s="26">
        <v>0</v>
      </c>
      <c r="I151" s="26">
        <v>0</v>
      </c>
      <c r="K151" s="23">
        <f t="shared" si="24"/>
        <v>6845000</v>
      </c>
      <c r="L151" s="23">
        <v>4900000</v>
      </c>
      <c r="M151" s="23">
        <v>1945000</v>
      </c>
      <c r="N151" s="23">
        <v>0</v>
      </c>
      <c r="O151" s="23">
        <v>0</v>
      </c>
      <c r="P151" s="23">
        <v>0</v>
      </c>
      <c r="Q151" s="24"/>
      <c r="R151" s="24"/>
      <c r="S151" s="24"/>
      <c r="T151" s="27"/>
      <c r="U151" s="27"/>
    </row>
    <row r="152" spans="1:21" s="17" customFormat="1" ht="14.25" customHeight="1">
      <c r="A152" s="13"/>
      <c r="B152" s="17" t="s">
        <v>141</v>
      </c>
      <c r="C152" s="17" t="s">
        <v>437</v>
      </c>
      <c r="D152" s="17">
        <f t="shared" si="16"/>
        <v>165</v>
      </c>
      <c r="E152" s="25">
        <f t="shared" si="23"/>
        <v>3.5500705473809999</v>
      </c>
      <c r="F152" s="26">
        <v>1.6891</v>
      </c>
      <c r="G152" s="26">
        <v>1.8609705473810001</v>
      </c>
      <c r="H152" s="26">
        <v>0</v>
      </c>
      <c r="I152" s="26">
        <v>0</v>
      </c>
      <c r="K152" s="23">
        <f t="shared" si="24"/>
        <v>2563000</v>
      </c>
      <c r="L152" s="23">
        <v>1188000</v>
      </c>
      <c r="M152" s="23">
        <v>1375000</v>
      </c>
      <c r="N152" s="23">
        <v>0</v>
      </c>
      <c r="O152" s="23">
        <v>0</v>
      </c>
      <c r="P152" s="23">
        <v>0</v>
      </c>
      <c r="Q152" s="24"/>
      <c r="R152" s="24"/>
      <c r="S152" s="24"/>
      <c r="T152" s="27"/>
      <c r="U152" s="27"/>
    </row>
    <row r="153" spans="1:21" s="17" customFormat="1" ht="14.25" customHeight="1">
      <c r="A153" s="13"/>
      <c r="B153" s="17" t="s">
        <v>142</v>
      </c>
      <c r="C153" s="17" t="s">
        <v>438</v>
      </c>
      <c r="D153" s="17">
        <f t="shared" si="16"/>
        <v>81</v>
      </c>
      <c r="E153" s="25">
        <f t="shared" si="23"/>
        <v>4.7638031410149999</v>
      </c>
      <c r="F153" s="26">
        <v>2.5873200000000001</v>
      </c>
      <c r="G153" s="26">
        <v>2.1764831410149998</v>
      </c>
      <c r="H153" s="26">
        <v>0</v>
      </c>
      <c r="I153" s="26">
        <v>0</v>
      </c>
      <c r="K153" s="23">
        <f t="shared" si="24"/>
        <v>10025000</v>
      </c>
      <c r="L153" s="23">
        <v>5625000</v>
      </c>
      <c r="M153" s="23">
        <v>4400000</v>
      </c>
      <c r="N153" s="23">
        <v>0</v>
      </c>
      <c r="O153" s="23">
        <v>0</v>
      </c>
      <c r="P153" s="23">
        <v>0</v>
      </c>
      <c r="Q153" s="24"/>
      <c r="R153" s="24"/>
      <c r="S153" s="24"/>
      <c r="T153" s="27"/>
      <c r="U153" s="27"/>
    </row>
    <row r="154" spans="1:21" s="17" customFormat="1" ht="14.25" customHeight="1">
      <c r="A154" s="13"/>
      <c r="B154" s="17" t="s">
        <v>143</v>
      </c>
      <c r="C154" s="17" t="s">
        <v>439</v>
      </c>
      <c r="D154" s="17">
        <f t="shared" si="16"/>
        <v>173</v>
      </c>
      <c r="E154" s="25">
        <f t="shared" si="23"/>
        <v>3.2587900000000003</v>
      </c>
      <c r="F154" s="26">
        <v>2.6858300000000002</v>
      </c>
      <c r="G154" s="26">
        <v>0</v>
      </c>
      <c r="H154" s="26">
        <v>0</v>
      </c>
      <c r="I154" s="26">
        <v>0.57296000000000002</v>
      </c>
      <c r="K154" s="23">
        <f t="shared" ref="K154:K157" si="25">SUM(L154:O154)</f>
        <v>356000</v>
      </c>
      <c r="L154" s="23">
        <v>295000</v>
      </c>
      <c r="M154" s="23">
        <v>0</v>
      </c>
      <c r="N154" s="23">
        <v>0</v>
      </c>
      <c r="O154" s="23">
        <v>61000</v>
      </c>
      <c r="P154" s="23">
        <v>0</v>
      </c>
      <c r="Q154" s="24"/>
      <c r="R154" s="24"/>
      <c r="S154" s="24"/>
      <c r="T154" s="27"/>
      <c r="U154" s="27"/>
    </row>
    <row r="155" spans="1:21" s="17" customFormat="1" ht="14.25" customHeight="1">
      <c r="A155" s="13"/>
      <c r="B155" s="17" t="s">
        <v>144</v>
      </c>
      <c r="C155" s="17" t="s">
        <v>440</v>
      </c>
      <c r="D155" s="17">
        <f t="shared" ref="D155:D218" si="26">IF(E155=0,"",_xlfn.RANK.EQ(E155,$E$12:$E$306,0))</f>
        <v>150</v>
      </c>
      <c r="E155" s="25">
        <f t="shared" si="23"/>
        <v>3.7572099999999997</v>
      </c>
      <c r="F155" s="26">
        <v>2.65638</v>
      </c>
      <c r="G155" s="26">
        <v>1.10083</v>
      </c>
      <c r="H155" s="26">
        <v>0</v>
      </c>
      <c r="I155" s="26">
        <v>0</v>
      </c>
      <c r="K155" s="23">
        <f t="shared" si="25"/>
        <v>1964320</v>
      </c>
      <c r="L155" s="23">
        <v>1394320</v>
      </c>
      <c r="M155" s="23">
        <v>570000</v>
      </c>
      <c r="N155" s="23">
        <v>0</v>
      </c>
      <c r="O155" s="23">
        <v>0</v>
      </c>
      <c r="P155" s="23">
        <v>0</v>
      </c>
      <c r="Q155" s="24"/>
      <c r="R155" s="24"/>
      <c r="S155" s="24"/>
      <c r="T155" s="27"/>
      <c r="U155" s="27"/>
    </row>
    <row r="156" spans="1:21" s="17" customFormat="1" ht="14.25" customHeight="1">
      <c r="A156" s="13"/>
      <c r="B156" s="17" t="s">
        <v>145</v>
      </c>
      <c r="C156" s="17" t="s">
        <v>441</v>
      </c>
      <c r="D156" s="17">
        <f t="shared" si="26"/>
        <v>229</v>
      </c>
      <c r="E156" s="25">
        <f t="shared" si="23"/>
        <v>2.3119100000000001</v>
      </c>
      <c r="F156" s="26">
        <v>2.3119100000000001</v>
      </c>
      <c r="G156" s="26">
        <v>0</v>
      </c>
      <c r="H156" s="26">
        <v>0</v>
      </c>
      <c r="I156" s="26">
        <v>0</v>
      </c>
      <c r="K156" s="23">
        <f t="shared" si="25"/>
        <v>205000</v>
      </c>
      <c r="L156" s="23">
        <v>205000</v>
      </c>
      <c r="M156" s="23">
        <v>0</v>
      </c>
      <c r="N156" s="23">
        <v>0</v>
      </c>
      <c r="O156" s="23">
        <v>0</v>
      </c>
      <c r="P156" s="23">
        <v>0</v>
      </c>
      <c r="Q156" s="24"/>
      <c r="R156" s="24"/>
      <c r="S156" s="24"/>
      <c r="T156" s="27"/>
      <c r="U156" s="27"/>
    </row>
    <row r="157" spans="1:21" s="17" customFormat="1" ht="14.25" customHeight="1">
      <c r="A157" s="13"/>
      <c r="B157" s="17" t="s">
        <v>146</v>
      </c>
      <c r="C157" s="17" t="s">
        <v>442</v>
      </c>
      <c r="D157" s="17">
        <f t="shared" si="26"/>
        <v>244</v>
      </c>
      <c r="E157" s="25">
        <f t="shared" si="23"/>
        <v>2.1053999999999999</v>
      </c>
      <c r="F157" s="26">
        <v>2.1053999999999999</v>
      </c>
      <c r="G157" s="26">
        <v>0</v>
      </c>
      <c r="H157" s="26">
        <v>0</v>
      </c>
      <c r="I157" s="26">
        <v>0</v>
      </c>
      <c r="K157" s="23">
        <f t="shared" si="25"/>
        <v>540187</v>
      </c>
      <c r="L157" s="23">
        <v>540187</v>
      </c>
      <c r="M157" s="23">
        <v>0</v>
      </c>
      <c r="N157" s="23">
        <v>0</v>
      </c>
      <c r="O157" s="23">
        <v>0</v>
      </c>
      <c r="P157" s="23">
        <v>0</v>
      </c>
      <c r="Q157" s="24"/>
      <c r="R157" s="24"/>
      <c r="S157" s="24"/>
      <c r="T157" s="27"/>
      <c r="U157" s="27"/>
    </row>
    <row r="158" spans="1:21" s="17" customFormat="1" ht="14.25" customHeight="1">
      <c r="A158" s="13"/>
      <c r="B158" s="17" t="s">
        <v>147</v>
      </c>
      <c r="C158" s="17" t="s">
        <v>443</v>
      </c>
      <c r="D158" s="17">
        <f t="shared" si="26"/>
        <v>182</v>
      </c>
      <c r="E158" s="25">
        <f t="shared" si="23"/>
        <v>3.1203499999999997</v>
      </c>
      <c r="F158" s="26">
        <v>2.6654499999999999</v>
      </c>
      <c r="G158" s="26">
        <v>0</v>
      </c>
      <c r="H158" s="26">
        <v>0</v>
      </c>
      <c r="I158" s="26">
        <v>0.45490000000000003</v>
      </c>
      <c r="K158" s="23">
        <f t="shared" ref="K158:K161" si="27">SUM(L158:O158)</f>
        <v>808000</v>
      </c>
      <c r="L158" s="23">
        <v>698000</v>
      </c>
      <c r="M158" s="23">
        <v>0</v>
      </c>
      <c r="N158" s="23">
        <v>0</v>
      </c>
      <c r="O158" s="23">
        <v>110000</v>
      </c>
      <c r="P158" s="23">
        <v>0</v>
      </c>
      <c r="Q158" s="24"/>
      <c r="R158" s="24"/>
      <c r="S158" s="24"/>
      <c r="T158" s="27"/>
      <c r="U158" s="27"/>
    </row>
    <row r="159" spans="1:21" s="17" customFormat="1" ht="14.25" customHeight="1">
      <c r="A159" s="13"/>
      <c r="B159" s="17" t="s">
        <v>148</v>
      </c>
      <c r="C159" s="17" t="s">
        <v>444</v>
      </c>
      <c r="D159" s="17">
        <f t="shared" si="26"/>
        <v>71</v>
      </c>
      <c r="E159" s="25">
        <f t="shared" si="23"/>
        <v>4.9170800000000003</v>
      </c>
      <c r="F159" s="26">
        <v>3.6120100000000002</v>
      </c>
      <c r="G159" s="26">
        <v>0</v>
      </c>
      <c r="H159" s="26">
        <v>0</v>
      </c>
      <c r="I159" s="26">
        <v>1.30507</v>
      </c>
      <c r="K159" s="23">
        <f t="shared" si="27"/>
        <v>908500</v>
      </c>
      <c r="L159" s="23">
        <v>695000</v>
      </c>
      <c r="M159" s="23">
        <v>0</v>
      </c>
      <c r="N159" s="23">
        <v>0</v>
      </c>
      <c r="O159" s="23">
        <v>213500</v>
      </c>
      <c r="P159" s="23">
        <v>0</v>
      </c>
      <c r="Q159" s="24"/>
      <c r="R159" s="24"/>
      <c r="S159" s="24"/>
      <c r="T159" s="27"/>
      <c r="U159" s="27"/>
    </row>
    <row r="160" spans="1:21" s="17" customFormat="1" ht="14.25" customHeight="1">
      <c r="A160" s="13"/>
      <c r="B160" s="17" t="s">
        <v>149</v>
      </c>
      <c r="C160" s="17" t="s">
        <v>445</v>
      </c>
      <c r="D160" s="17">
        <f t="shared" si="26"/>
        <v>159</v>
      </c>
      <c r="E160" s="25">
        <f t="shared" si="23"/>
        <v>3.5884800000000001</v>
      </c>
      <c r="F160" s="26">
        <v>3.5884800000000001</v>
      </c>
      <c r="G160" s="26">
        <v>0</v>
      </c>
      <c r="H160" s="26">
        <v>0</v>
      </c>
      <c r="I160" s="26">
        <v>0</v>
      </c>
      <c r="K160" s="23">
        <f t="shared" si="27"/>
        <v>545000</v>
      </c>
      <c r="L160" s="23">
        <v>545000</v>
      </c>
      <c r="M160" s="23">
        <v>0</v>
      </c>
      <c r="N160" s="23">
        <v>0</v>
      </c>
      <c r="O160" s="23">
        <v>0</v>
      </c>
      <c r="P160" s="23">
        <v>0</v>
      </c>
      <c r="Q160" s="24"/>
      <c r="R160" s="24"/>
      <c r="S160" s="24"/>
      <c r="T160" s="27"/>
      <c r="U160" s="27"/>
    </row>
    <row r="161" spans="1:21" s="17" customFormat="1" ht="14.25" customHeight="1">
      <c r="A161" s="13"/>
      <c r="B161" s="17" t="s">
        <v>150</v>
      </c>
      <c r="C161" s="17" t="s">
        <v>446</v>
      </c>
      <c r="D161" s="17">
        <f t="shared" si="26"/>
        <v>13</v>
      </c>
      <c r="E161" s="25">
        <f t="shared" si="23"/>
        <v>6.3664399999999999</v>
      </c>
      <c r="F161" s="26">
        <v>3.73169</v>
      </c>
      <c r="G161" s="26">
        <v>2.6347499999999999</v>
      </c>
      <c r="H161" s="26">
        <v>0</v>
      </c>
      <c r="I161" s="26">
        <v>0</v>
      </c>
      <c r="K161" s="23">
        <f t="shared" si="27"/>
        <v>1801000</v>
      </c>
      <c r="L161" s="23">
        <v>1087000</v>
      </c>
      <c r="M161" s="23">
        <v>714000</v>
      </c>
      <c r="N161" s="23">
        <v>0</v>
      </c>
      <c r="O161" s="23">
        <v>0</v>
      </c>
      <c r="P161" s="23">
        <v>0</v>
      </c>
      <c r="Q161" s="24"/>
      <c r="R161" s="24"/>
      <c r="S161" s="24"/>
      <c r="T161" s="27"/>
      <c r="U161" s="27"/>
    </row>
    <row r="162" spans="1:21" s="17" customFormat="1" ht="14.25" customHeight="1">
      <c r="A162" s="13"/>
      <c r="B162" s="17" t="s">
        <v>151</v>
      </c>
      <c r="C162" s="17" t="s">
        <v>447</v>
      </c>
      <c r="D162" s="17">
        <f t="shared" si="26"/>
        <v>68</v>
      </c>
      <c r="E162" s="25">
        <f t="shared" si="23"/>
        <v>4.9587208</v>
      </c>
      <c r="F162" s="26">
        <v>3.6081099999999999</v>
      </c>
      <c r="G162" s="26">
        <v>1.3506107999999999</v>
      </c>
      <c r="H162" s="26">
        <v>0</v>
      </c>
      <c r="I162" s="26">
        <v>0</v>
      </c>
      <c r="K162" s="23">
        <f t="shared" ref="K162:K168" si="28">SUM(L162:O162)</f>
        <v>1005000</v>
      </c>
      <c r="L162" s="23">
        <v>720000</v>
      </c>
      <c r="M162" s="23">
        <v>285000</v>
      </c>
      <c r="N162" s="23">
        <v>0</v>
      </c>
      <c r="O162" s="23">
        <v>0</v>
      </c>
      <c r="P162" s="23">
        <v>0</v>
      </c>
      <c r="Q162" s="24"/>
      <c r="R162" s="24"/>
      <c r="S162" s="24"/>
      <c r="T162" s="27"/>
      <c r="U162" s="27"/>
    </row>
    <row r="163" spans="1:21" s="17" customFormat="1" ht="14.25" customHeight="1">
      <c r="A163" s="13"/>
      <c r="B163" s="17" t="s">
        <v>152</v>
      </c>
      <c r="C163" s="17" t="s">
        <v>448</v>
      </c>
      <c r="D163" s="17">
        <f t="shared" si="26"/>
        <v>179</v>
      </c>
      <c r="E163" s="25">
        <f t="shared" si="23"/>
        <v>3.1734149999999999</v>
      </c>
      <c r="F163" s="26">
        <v>1.0371699999999999</v>
      </c>
      <c r="G163" s="26">
        <v>1.2227192</v>
      </c>
      <c r="H163" s="26">
        <v>0</v>
      </c>
      <c r="I163" s="26">
        <v>0.91352580000000005</v>
      </c>
      <c r="K163" s="23">
        <f t="shared" si="28"/>
        <v>2242306</v>
      </c>
      <c r="L163" s="23">
        <v>722306</v>
      </c>
      <c r="M163" s="23">
        <v>870000</v>
      </c>
      <c r="N163" s="23">
        <v>0</v>
      </c>
      <c r="O163" s="23">
        <v>650000</v>
      </c>
      <c r="P163" s="23">
        <v>0</v>
      </c>
      <c r="Q163" s="24"/>
      <c r="R163" s="24"/>
      <c r="S163" s="24"/>
      <c r="T163" s="27"/>
      <c r="U163" s="27"/>
    </row>
    <row r="164" spans="1:21" s="17" customFormat="1" ht="14.25" customHeight="1">
      <c r="A164" s="13"/>
      <c r="B164" s="17" t="s">
        <v>153</v>
      </c>
      <c r="C164" s="17" t="s">
        <v>449</v>
      </c>
      <c r="D164" s="17">
        <f t="shared" si="26"/>
        <v>2</v>
      </c>
      <c r="E164" s="25">
        <f t="shared" si="23"/>
        <v>7.4832278999999993</v>
      </c>
      <c r="F164" s="26">
        <v>4.2820499999999999</v>
      </c>
      <c r="G164" s="26">
        <v>3.2011778999999998</v>
      </c>
      <c r="H164" s="26">
        <v>0</v>
      </c>
      <c r="I164" s="26">
        <v>0</v>
      </c>
      <c r="K164" s="23">
        <f t="shared" si="28"/>
        <v>13187000</v>
      </c>
      <c r="L164" s="23">
        <v>7330000</v>
      </c>
      <c r="M164" s="23">
        <v>5857000</v>
      </c>
      <c r="N164" s="23">
        <v>0</v>
      </c>
      <c r="O164" s="23">
        <v>0</v>
      </c>
      <c r="P164" s="23">
        <v>0</v>
      </c>
      <c r="Q164" s="24"/>
      <c r="R164" s="24"/>
      <c r="S164" s="24"/>
      <c r="T164" s="27"/>
      <c r="U164" s="27"/>
    </row>
    <row r="165" spans="1:21" s="17" customFormat="1" ht="14.25" customHeight="1">
      <c r="A165" s="13"/>
      <c r="B165" s="17" t="s">
        <v>154</v>
      </c>
      <c r="C165" s="17" t="s">
        <v>450</v>
      </c>
      <c r="D165" s="17">
        <f t="shared" si="26"/>
        <v>114</v>
      </c>
      <c r="E165" s="25">
        <f t="shared" si="23"/>
        <v>4.2620300000000002</v>
      </c>
      <c r="F165" s="26">
        <v>4.2620300000000002</v>
      </c>
      <c r="G165" s="26">
        <v>0</v>
      </c>
      <c r="H165" s="26">
        <v>0</v>
      </c>
      <c r="I165" s="26">
        <v>0</v>
      </c>
      <c r="K165" s="23">
        <f t="shared" si="28"/>
        <v>700000</v>
      </c>
      <c r="L165" s="23">
        <v>700000</v>
      </c>
      <c r="M165" s="23">
        <v>0</v>
      </c>
      <c r="N165" s="23">
        <v>0</v>
      </c>
      <c r="O165" s="23">
        <v>0</v>
      </c>
      <c r="P165" s="23">
        <v>0</v>
      </c>
      <c r="Q165" s="24"/>
      <c r="R165" s="24"/>
      <c r="S165" s="24"/>
      <c r="T165" s="27"/>
      <c r="U165" s="27"/>
    </row>
    <row r="166" spans="1:21" s="17" customFormat="1" ht="14.25" customHeight="1">
      <c r="A166" s="13"/>
      <c r="B166" s="17" t="s">
        <v>155</v>
      </c>
      <c r="C166" s="17" t="s">
        <v>451</v>
      </c>
      <c r="D166" s="17">
        <f t="shared" si="26"/>
        <v>187</v>
      </c>
      <c r="E166" s="25">
        <f t="shared" si="23"/>
        <v>3.0424404000000003</v>
      </c>
      <c r="F166" s="26">
        <v>1.96004</v>
      </c>
      <c r="G166" s="26">
        <v>1.0824004</v>
      </c>
      <c r="H166" s="26">
        <v>0</v>
      </c>
      <c r="I166" s="26">
        <v>0</v>
      </c>
      <c r="K166" s="23">
        <f t="shared" si="28"/>
        <v>4091258</v>
      </c>
      <c r="L166" s="23">
        <v>2641258</v>
      </c>
      <c r="M166" s="23">
        <v>1450000</v>
      </c>
      <c r="N166" s="23">
        <v>0</v>
      </c>
      <c r="O166" s="23">
        <v>0</v>
      </c>
      <c r="P166" s="23">
        <v>0</v>
      </c>
      <c r="Q166" s="24"/>
      <c r="R166" s="24"/>
      <c r="S166" s="24"/>
      <c r="T166" s="27"/>
      <c r="U166" s="27"/>
    </row>
    <row r="167" spans="1:21" s="17" customFormat="1" ht="14.25" customHeight="1">
      <c r="A167" s="13"/>
      <c r="B167" s="17" t="s">
        <v>156</v>
      </c>
      <c r="C167" s="17" t="s">
        <v>452</v>
      </c>
      <c r="D167" s="17">
        <f t="shared" si="26"/>
        <v>169</v>
      </c>
      <c r="E167" s="25">
        <f t="shared" si="23"/>
        <v>3.380036</v>
      </c>
      <c r="F167" s="26">
        <v>2.1738</v>
      </c>
      <c r="G167" s="26">
        <v>1.2062360000000001</v>
      </c>
      <c r="H167" s="26">
        <v>0</v>
      </c>
      <c r="I167" s="26">
        <v>0</v>
      </c>
      <c r="K167" s="23">
        <f t="shared" si="28"/>
        <v>7278330</v>
      </c>
      <c r="L167" s="23">
        <v>4654330</v>
      </c>
      <c r="M167" s="23">
        <v>2624000</v>
      </c>
      <c r="N167" s="23">
        <v>0</v>
      </c>
      <c r="O167" s="23">
        <v>0</v>
      </c>
      <c r="P167" s="23">
        <v>0</v>
      </c>
      <c r="Q167" s="24"/>
      <c r="R167" s="24"/>
      <c r="S167" s="24"/>
      <c r="T167" s="27"/>
      <c r="U167" s="27"/>
    </row>
    <row r="168" spans="1:21" s="17" customFormat="1" ht="14.25" customHeight="1">
      <c r="A168" s="13"/>
      <c r="B168" s="17" t="s">
        <v>157</v>
      </c>
      <c r="C168" s="17" t="s">
        <v>453</v>
      </c>
      <c r="D168" s="17">
        <f t="shared" si="26"/>
        <v>222</v>
      </c>
      <c r="E168" s="25">
        <f t="shared" si="23"/>
        <v>2.4421360000000001</v>
      </c>
      <c r="F168" s="26">
        <v>1.72411</v>
      </c>
      <c r="G168" s="26">
        <v>0.71802600000000005</v>
      </c>
      <c r="H168" s="26">
        <v>0</v>
      </c>
      <c r="I168" s="26">
        <v>0</v>
      </c>
      <c r="K168" s="23">
        <f t="shared" si="28"/>
        <v>2643346</v>
      </c>
      <c r="L168" s="23">
        <v>1828346</v>
      </c>
      <c r="M168" s="23">
        <v>815000</v>
      </c>
      <c r="N168" s="23">
        <v>0</v>
      </c>
      <c r="O168" s="23">
        <v>0</v>
      </c>
      <c r="P168" s="23">
        <v>0</v>
      </c>
      <c r="Q168" s="24"/>
      <c r="R168" s="24"/>
      <c r="S168" s="24"/>
      <c r="T168" s="27"/>
      <c r="U168" s="27"/>
    </row>
    <row r="169" spans="1:21" s="17" customFormat="1" ht="14.25" customHeight="1">
      <c r="A169" s="13"/>
      <c r="B169" s="17" t="s">
        <v>158</v>
      </c>
      <c r="C169" s="17" t="s">
        <v>454</v>
      </c>
      <c r="D169" s="17">
        <f t="shared" si="26"/>
        <v>224</v>
      </c>
      <c r="E169" s="25">
        <f t="shared" si="23"/>
        <v>2.4146999999999998</v>
      </c>
      <c r="F169" s="26">
        <v>2.4146999999999998</v>
      </c>
      <c r="G169" s="26">
        <v>0</v>
      </c>
      <c r="H169" s="26">
        <v>0</v>
      </c>
      <c r="I169" s="26">
        <v>0</v>
      </c>
      <c r="K169" s="23">
        <f t="shared" ref="K169:K176" si="29">SUM(L169:O169)</f>
        <v>36000</v>
      </c>
      <c r="L169" s="23">
        <v>36000</v>
      </c>
      <c r="M169" s="23">
        <v>0</v>
      </c>
      <c r="N169" s="23">
        <v>0</v>
      </c>
      <c r="O169" s="23">
        <v>0</v>
      </c>
      <c r="P169" s="23">
        <v>0</v>
      </c>
      <c r="Q169" s="24"/>
      <c r="R169" s="24"/>
      <c r="S169" s="24"/>
      <c r="T169" s="27"/>
      <c r="U169" s="27"/>
    </row>
    <row r="170" spans="1:21" s="17" customFormat="1" ht="14.25" customHeight="1">
      <c r="A170" s="13"/>
      <c r="B170" s="17" t="s">
        <v>159</v>
      </c>
      <c r="C170" s="17" t="s">
        <v>455</v>
      </c>
      <c r="D170" s="17">
        <f t="shared" si="26"/>
        <v>127</v>
      </c>
      <c r="E170" s="25">
        <f t="shared" si="23"/>
        <v>4.1073680000000001</v>
      </c>
      <c r="F170" s="26">
        <v>3.00867</v>
      </c>
      <c r="G170" s="26">
        <v>1.098698</v>
      </c>
      <c r="H170" s="26">
        <v>0</v>
      </c>
      <c r="I170" s="26">
        <v>0</v>
      </c>
      <c r="K170" s="23">
        <f t="shared" si="29"/>
        <v>2848888</v>
      </c>
      <c r="L170" s="23">
        <v>2150000</v>
      </c>
      <c r="M170" s="23">
        <v>698888</v>
      </c>
      <c r="N170" s="23">
        <v>0</v>
      </c>
      <c r="O170" s="23">
        <v>0</v>
      </c>
      <c r="P170" s="23">
        <v>0</v>
      </c>
      <c r="Q170" s="24"/>
      <c r="R170" s="24"/>
      <c r="S170" s="24"/>
      <c r="T170" s="27"/>
      <c r="U170" s="27"/>
    </row>
    <row r="171" spans="1:21" s="17" customFormat="1" ht="14.25" customHeight="1">
      <c r="A171" s="13"/>
      <c r="B171" s="17" t="s">
        <v>160</v>
      </c>
      <c r="C171" s="17" t="s">
        <v>456</v>
      </c>
      <c r="D171" s="17">
        <f t="shared" si="26"/>
        <v>8</v>
      </c>
      <c r="E171" s="25">
        <f t="shared" si="23"/>
        <v>6.7297119999999993</v>
      </c>
      <c r="F171" s="26">
        <v>2.7365699999999999</v>
      </c>
      <c r="G171" s="26">
        <v>1.758451</v>
      </c>
      <c r="H171" s="26">
        <v>0</v>
      </c>
      <c r="I171" s="26">
        <v>2.2346910000000002</v>
      </c>
      <c r="K171" s="23">
        <f t="shared" si="29"/>
        <v>2119287</v>
      </c>
      <c r="L171" s="23">
        <v>919590</v>
      </c>
      <c r="M171" s="23">
        <v>528308</v>
      </c>
      <c r="N171" s="23">
        <v>0</v>
      </c>
      <c r="O171" s="23">
        <v>671389</v>
      </c>
      <c r="P171" s="23">
        <v>0</v>
      </c>
      <c r="Q171" s="24"/>
      <c r="R171" s="24"/>
      <c r="S171" s="24"/>
      <c r="T171" s="27"/>
      <c r="U171" s="27"/>
    </row>
    <row r="172" spans="1:21" s="17" customFormat="1" ht="14.25" customHeight="1">
      <c r="A172" s="13"/>
      <c r="B172" s="17" t="s">
        <v>161</v>
      </c>
      <c r="C172" s="17" t="s">
        <v>457</v>
      </c>
      <c r="D172" s="17">
        <f t="shared" si="26"/>
        <v>82</v>
      </c>
      <c r="E172" s="25">
        <f t="shared" si="23"/>
        <v>4.7547160000000002</v>
      </c>
      <c r="F172" s="26">
        <v>2.3501500000000002</v>
      </c>
      <c r="G172" s="26">
        <v>2.404566</v>
      </c>
      <c r="H172" s="26">
        <v>0</v>
      </c>
      <c r="I172" s="26">
        <v>0</v>
      </c>
      <c r="K172" s="23">
        <f t="shared" si="29"/>
        <v>2172494</v>
      </c>
      <c r="L172" s="23">
        <v>1095494</v>
      </c>
      <c r="M172" s="23">
        <v>1077000</v>
      </c>
      <c r="N172" s="23">
        <v>0</v>
      </c>
      <c r="O172" s="23">
        <v>0</v>
      </c>
      <c r="P172" s="23">
        <v>0</v>
      </c>
      <c r="Q172" s="24"/>
      <c r="R172" s="24"/>
      <c r="S172" s="24"/>
      <c r="T172" s="27"/>
      <c r="U172" s="27"/>
    </row>
    <row r="173" spans="1:21" s="17" customFormat="1" ht="14.25" customHeight="1">
      <c r="A173" s="13"/>
      <c r="B173" s="17" t="s">
        <v>162</v>
      </c>
      <c r="C173" s="17" t="s">
        <v>458</v>
      </c>
      <c r="D173" s="17">
        <f t="shared" si="26"/>
        <v>157</v>
      </c>
      <c r="E173" s="25">
        <f t="shared" si="23"/>
        <v>3.6240769999999998</v>
      </c>
      <c r="F173" s="26">
        <v>2.92062</v>
      </c>
      <c r="G173" s="26">
        <v>0.70345699999999989</v>
      </c>
      <c r="H173" s="26">
        <v>0</v>
      </c>
      <c r="I173" s="26">
        <v>0</v>
      </c>
      <c r="K173" s="23">
        <f t="shared" si="29"/>
        <v>809300</v>
      </c>
      <c r="L173" s="23">
        <v>664000</v>
      </c>
      <c r="M173" s="23">
        <v>145300</v>
      </c>
      <c r="N173" s="23">
        <v>0</v>
      </c>
      <c r="O173" s="23">
        <v>0</v>
      </c>
      <c r="P173" s="23">
        <v>0</v>
      </c>
      <c r="Q173" s="24"/>
      <c r="R173" s="24"/>
      <c r="S173" s="24"/>
      <c r="T173" s="27"/>
      <c r="U173" s="27"/>
    </row>
    <row r="174" spans="1:21" s="17" customFormat="1" ht="14.25" customHeight="1">
      <c r="A174" s="13"/>
      <c r="B174" s="17" t="s">
        <v>163</v>
      </c>
      <c r="C174" s="17" t="s">
        <v>459</v>
      </c>
      <c r="D174" s="17">
        <f t="shared" si="26"/>
        <v>220</v>
      </c>
      <c r="E174" s="25">
        <f t="shared" si="23"/>
        <v>2.4623189999999999</v>
      </c>
      <c r="F174" s="26">
        <v>1.24186</v>
      </c>
      <c r="G174" s="26">
        <v>0.24426899999999999</v>
      </c>
      <c r="H174" s="26">
        <v>0</v>
      </c>
      <c r="I174" s="26">
        <v>0.97619</v>
      </c>
      <c r="K174" s="23">
        <f t="shared" si="29"/>
        <v>3475295</v>
      </c>
      <c r="L174" s="23">
        <v>1850000</v>
      </c>
      <c r="M174" s="23">
        <v>325295</v>
      </c>
      <c r="N174" s="23">
        <v>0</v>
      </c>
      <c r="O174" s="23">
        <v>1300000</v>
      </c>
      <c r="P174" s="23">
        <v>0</v>
      </c>
      <c r="Q174" s="24"/>
      <c r="R174" s="24"/>
      <c r="S174" s="24"/>
      <c r="T174" s="27"/>
      <c r="U174" s="27"/>
    </row>
    <row r="175" spans="1:21" s="17" customFormat="1" ht="14.25" customHeight="1">
      <c r="A175" s="13"/>
      <c r="B175" s="17" t="s">
        <v>164</v>
      </c>
      <c r="C175" s="17" t="s">
        <v>460</v>
      </c>
      <c r="D175" s="17">
        <f t="shared" si="26"/>
        <v>190</v>
      </c>
      <c r="E175" s="25">
        <f t="shared" si="23"/>
        <v>3.0018600000000002</v>
      </c>
      <c r="F175" s="26">
        <v>3.0018600000000002</v>
      </c>
      <c r="G175" s="26">
        <v>0</v>
      </c>
      <c r="H175" s="26">
        <v>0</v>
      </c>
      <c r="I175" s="26">
        <v>0</v>
      </c>
      <c r="K175" s="23">
        <f t="shared" si="29"/>
        <v>1690224</v>
      </c>
      <c r="L175" s="23">
        <v>1690224</v>
      </c>
      <c r="M175" s="23">
        <v>0</v>
      </c>
      <c r="N175" s="23">
        <v>0</v>
      </c>
      <c r="O175" s="23">
        <v>0</v>
      </c>
      <c r="P175" s="23">
        <v>0</v>
      </c>
      <c r="Q175" s="24"/>
      <c r="R175" s="24"/>
      <c r="S175" s="24"/>
      <c r="T175" s="27"/>
      <c r="U175" s="27"/>
    </row>
    <row r="176" spans="1:21" s="17" customFormat="1" ht="14.25" customHeight="1">
      <c r="A176" s="13"/>
      <c r="B176" s="17" t="s">
        <v>165</v>
      </c>
      <c r="C176" s="17" t="s">
        <v>461</v>
      </c>
      <c r="D176" s="17">
        <f t="shared" si="26"/>
        <v>225</v>
      </c>
      <c r="E176" s="25">
        <f t="shared" si="23"/>
        <v>2.3995099999999998</v>
      </c>
      <c r="F176" s="26">
        <v>2.3995099999999998</v>
      </c>
      <c r="G176" s="26">
        <v>0</v>
      </c>
      <c r="H176" s="26">
        <v>0</v>
      </c>
      <c r="I176" s="26">
        <v>0</v>
      </c>
      <c r="K176" s="23">
        <f t="shared" si="29"/>
        <v>1497371</v>
      </c>
      <c r="L176" s="23">
        <v>1497371</v>
      </c>
      <c r="M176" s="23">
        <v>0</v>
      </c>
      <c r="N176" s="23">
        <v>0</v>
      </c>
      <c r="O176" s="23">
        <v>0</v>
      </c>
      <c r="P176" s="23">
        <v>0</v>
      </c>
      <c r="Q176" s="24"/>
      <c r="R176" s="24"/>
      <c r="S176" s="24"/>
      <c r="T176" s="27"/>
      <c r="U176" s="27"/>
    </row>
    <row r="177" spans="1:21" s="17" customFormat="1" ht="14.25" customHeight="1">
      <c r="A177" s="13"/>
      <c r="B177" s="17" t="s">
        <v>166</v>
      </c>
      <c r="C177" s="17" t="s">
        <v>462</v>
      </c>
      <c r="D177" s="17">
        <f t="shared" si="26"/>
        <v>137</v>
      </c>
      <c r="E177" s="25">
        <f t="shared" si="23"/>
        <v>3.8943640000000004</v>
      </c>
      <c r="F177" s="26">
        <v>1.9171</v>
      </c>
      <c r="G177" s="26">
        <v>1.1526670000000001</v>
      </c>
      <c r="H177" s="26">
        <v>0</v>
      </c>
      <c r="I177" s="26">
        <v>0.82459700000000002</v>
      </c>
      <c r="K177" s="23">
        <f t="shared" ref="K177:K182" si="30">SUM(L177:O177)</f>
        <v>6651507</v>
      </c>
      <c r="L177" s="23">
        <v>3272204</v>
      </c>
      <c r="M177" s="23">
        <v>1970000</v>
      </c>
      <c r="N177" s="23">
        <v>0</v>
      </c>
      <c r="O177" s="23">
        <v>1409303</v>
      </c>
      <c r="P177" s="23">
        <v>0</v>
      </c>
      <c r="Q177" s="24"/>
      <c r="R177" s="24"/>
      <c r="S177" s="24"/>
      <c r="T177" s="27"/>
      <c r="U177" s="27"/>
    </row>
    <row r="178" spans="1:21" s="17" customFormat="1" ht="14.25" customHeight="1">
      <c r="A178" s="13"/>
      <c r="B178" s="17" t="s">
        <v>167</v>
      </c>
      <c r="C178" s="17" t="s">
        <v>463</v>
      </c>
      <c r="D178" s="17">
        <f t="shared" si="26"/>
        <v>10</v>
      </c>
      <c r="E178" s="25">
        <f t="shared" si="23"/>
        <v>6.6607330000000005</v>
      </c>
      <c r="F178" s="26">
        <v>3.6387399999999999</v>
      </c>
      <c r="G178" s="26">
        <v>3.0219930000000002</v>
      </c>
      <c r="H178" s="26">
        <v>0</v>
      </c>
      <c r="I178" s="26">
        <v>0</v>
      </c>
      <c r="K178" s="23">
        <f t="shared" si="30"/>
        <v>1545371</v>
      </c>
      <c r="L178" s="23">
        <v>860371</v>
      </c>
      <c r="M178" s="23">
        <v>685000</v>
      </c>
      <c r="N178" s="23">
        <v>0</v>
      </c>
      <c r="O178" s="23">
        <v>0</v>
      </c>
      <c r="P178" s="23">
        <v>0</v>
      </c>
      <c r="Q178" s="24"/>
      <c r="R178" s="24"/>
      <c r="S178" s="24"/>
      <c r="T178" s="27"/>
      <c r="U178" s="27"/>
    </row>
    <row r="179" spans="1:21" s="17" customFormat="1" ht="14.25" customHeight="1">
      <c r="A179" s="13"/>
      <c r="B179" s="17" t="s">
        <v>168</v>
      </c>
      <c r="C179" s="17" t="s">
        <v>464</v>
      </c>
      <c r="D179" s="17">
        <f t="shared" si="26"/>
        <v>90</v>
      </c>
      <c r="E179" s="25">
        <f t="shared" si="23"/>
        <v>4.5568790000000003</v>
      </c>
      <c r="F179" s="26">
        <v>3.5602399999999998</v>
      </c>
      <c r="G179" s="26">
        <v>0.99663900000000005</v>
      </c>
      <c r="H179" s="26">
        <v>0</v>
      </c>
      <c r="I179" s="26">
        <v>0</v>
      </c>
      <c r="K179" s="23">
        <f t="shared" si="30"/>
        <v>911000</v>
      </c>
      <c r="L179" s="23">
        <v>711000</v>
      </c>
      <c r="M179" s="23">
        <v>200000</v>
      </c>
      <c r="N179" s="23">
        <v>0</v>
      </c>
      <c r="O179" s="23">
        <v>0</v>
      </c>
      <c r="P179" s="23">
        <v>0</v>
      </c>
      <c r="Q179" s="24"/>
      <c r="R179" s="24"/>
      <c r="S179" s="24"/>
      <c r="T179" s="27"/>
      <c r="U179" s="27"/>
    </row>
    <row r="180" spans="1:21" s="17" customFormat="1" ht="14.25" customHeight="1">
      <c r="A180" s="13"/>
      <c r="B180" s="17" t="s">
        <v>169</v>
      </c>
      <c r="C180" s="17" t="s">
        <v>465</v>
      </c>
      <c r="D180" s="17">
        <f t="shared" si="26"/>
        <v>201</v>
      </c>
      <c r="E180" s="25">
        <f t="shared" si="23"/>
        <v>2.7956799999999999</v>
      </c>
      <c r="F180" s="26">
        <v>2.7956799999999999</v>
      </c>
      <c r="G180" s="26">
        <v>0</v>
      </c>
      <c r="H180" s="26">
        <v>0</v>
      </c>
      <c r="I180" s="26">
        <v>0</v>
      </c>
      <c r="K180" s="23">
        <f t="shared" si="30"/>
        <v>715000</v>
      </c>
      <c r="L180" s="23">
        <v>715000</v>
      </c>
      <c r="M180" s="23">
        <v>0</v>
      </c>
      <c r="N180" s="23">
        <v>0</v>
      </c>
      <c r="O180" s="23">
        <v>0</v>
      </c>
      <c r="P180" s="23">
        <v>0</v>
      </c>
      <c r="Q180" s="24"/>
      <c r="R180" s="24"/>
      <c r="S180" s="24"/>
      <c r="T180" s="27"/>
      <c r="U180" s="27"/>
    </row>
    <row r="181" spans="1:21" s="17" customFormat="1" ht="14.25" customHeight="1">
      <c r="A181" s="13"/>
      <c r="B181" s="17" t="s">
        <v>170</v>
      </c>
      <c r="C181" s="17" t="s">
        <v>466</v>
      </c>
      <c r="D181" s="17">
        <f t="shared" si="26"/>
        <v>73</v>
      </c>
      <c r="E181" s="25">
        <f t="shared" si="23"/>
        <v>4.888172</v>
      </c>
      <c r="F181" s="26">
        <v>2.9457599999999999</v>
      </c>
      <c r="G181" s="26">
        <v>1.942412</v>
      </c>
      <c r="H181" s="26">
        <v>0</v>
      </c>
      <c r="I181" s="26">
        <v>0</v>
      </c>
      <c r="K181" s="23">
        <f t="shared" si="30"/>
        <v>1219500</v>
      </c>
      <c r="L181" s="23">
        <v>724500</v>
      </c>
      <c r="M181" s="23">
        <v>495000</v>
      </c>
      <c r="N181" s="23">
        <v>0</v>
      </c>
      <c r="O181" s="23">
        <v>0</v>
      </c>
      <c r="P181" s="23">
        <v>0</v>
      </c>
      <c r="Q181" s="24"/>
      <c r="R181" s="24"/>
      <c r="S181" s="24"/>
      <c r="T181" s="27"/>
      <c r="U181" s="27"/>
    </row>
    <row r="182" spans="1:21" s="17" customFormat="1" ht="14.25" customHeight="1">
      <c r="A182" s="13"/>
      <c r="B182" s="17" t="s">
        <v>171</v>
      </c>
      <c r="C182" s="17" t="s">
        <v>467</v>
      </c>
      <c r="D182" s="17" t="str">
        <f t="shared" si="26"/>
        <v/>
      </c>
      <c r="E182" s="25">
        <f t="shared" si="23"/>
        <v>0</v>
      </c>
      <c r="F182" s="26">
        <v>0</v>
      </c>
      <c r="G182" s="26">
        <v>0</v>
      </c>
      <c r="H182" s="26">
        <v>0</v>
      </c>
      <c r="I182" s="26">
        <v>0</v>
      </c>
      <c r="K182" s="23">
        <f t="shared" si="30"/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4"/>
      <c r="R182" s="24"/>
      <c r="S182" s="24"/>
      <c r="T182" s="27"/>
      <c r="U182" s="27"/>
    </row>
    <row r="183" spans="1:21" s="17" customFormat="1" ht="14.25" customHeight="1">
      <c r="A183" s="13"/>
      <c r="B183" s="17" t="s">
        <v>172</v>
      </c>
      <c r="C183" s="17" t="s">
        <v>468</v>
      </c>
      <c r="D183" s="17">
        <f t="shared" si="26"/>
        <v>211</v>
      </c>
      <c r="E183" s="25">
        <f t="shared" si="23"/>
        <v>2.6318083912999999</v>
      </c>
      <c r="F183" s="26">
        <v>1.98793</v>
      </c>
      <c r="G183" s="26">
        <v>0.64387839130000002</v>
      </c>
      <c r="H183" s="26">
        <v>0</v>
      </c>
      <c r="I183" s="26">
        <v>0</v>
      </c>
      <c r="K183" s="23">
        <f t="shared" ref="K183:K185" si="31">SUM(L183:O183)</f>
        <v>2265145</v>
      </c>
      <c r="L183" s="23">
        <v>1734445</v>
      </c>
      <c r="M183" s="23">
        <v>530700</v>
      </c>
      <c r="N183" s="23">
        <v>0</v>
      </c>
      <c r="O183" s="23">
        <v>0</v>
      </c>
      <c r="P183" s="23">
        <v>0</v>
      </c>
      <c r="Q183" s="24"/>
      <c r="R183" s="24"/>
      <c r="S183" s="24"/>
      <c r="T183" s="27"/>
      <c r="U183" s="27"/>
    </row>
    <row r="184" spans="1:21" s="17" customFormat="1" ht="14.25" customHeight="1">
      <c r="A184" s="13"/>
      <c r="B184" s="17" t="s">
        <v>173</v>
      </c>
      <c r="C184" s="17" t="s">
        <v>469</v>
      </c>
      <c r="D184" s="17">
        <f t="shared" si="26"/>
        <v>274</v>
      </c>
      <c r="E184" s="25">
        <f t="shared" si="23"/>
        <v>1.3123400000000001</v>
      </c>
      <c r="F184" s="26">
        <v>1.3123400000000001</v>
      </c>
      <c r="G184" s="26">
        <v>0</v>
      </c>
      <c r="H184" s="26">
        <v>0</v>
      </c>
      <c r="I184" s="26">
        <v>0</v>
      </c>
      <c r="K184" s="23">
        <f t="shared" si="31"/>
        <v>425000</v>
      </c>
      <c r="L184" s="23">
        <v>425000</v>
      </c>
      <c r="M184" s="23">
        <v>0</v>
      </c>
      <c r="N184" s="23">
        <v>0</v>
      </c>
      <c r="O184" s="23">
        <v>0</v>
      </c>
      <c r="P184" s="23">
        <v>0</v>
      </c>
      <c r="Q184" s="24"/>
      <c r="R184" s="24"/>
      <c r="S184" s="24"/>
      <c r="T184" s="27"/>
      <c r="U184" s="27"/>
    </row>
    <row r="185" spans="1:21" s="17" customFormat="1" ht="14.25" customHeight="1">
      <c r="A185" s="13"/>
      <c r="B185" s="17" t="s">
        <v>174</v>
      </c>
      <c r="C185" s="17" t="s">
        <v>470</v>
      </c>
      <c r="D185" s="17">
        <f t="shared" si="26"/>
        <v>252</v>
      </c>
      <c r="E185" s="25">
        <f t="shared" si="23"/>
        <v>1.93207</v>
      </c>
      <c r="F185" s="26">
        <v>1.93207</v>
      </c>
      <c r="G185" s="26">
        <v>0</v>
      </c>
      <c r="H185" s="26">
        <v>0</v>
      </c>
      <c r="I185" s="26">
        <v>0</v>
      </c>
      <c r="K185" s="23">
        <f t="shared" si="31"/>
        <v>567000</v>
      </c>
      <c r="L185" s="23">
        <v>567000</v>
      </c>
      <c r="M185" s="23">
        <v>0</v>
      </c>
      <c r="N185" s="23">
        <v>0</v>
      </c>
      <c r="O185" s="23">
        <v>0</v>
      </c>
      <c r="P185" s="23">
        <v>0</v>
      </c>
      <c r="Q185" s="24"/>
      <c r="R185" s="24"/>
      <c r="S185" s="24"/>
      <c r="T185" s="27"/>
      <c r="U185" s="27"/>
    </row>
    <row r="186" spans="1:21" s="17" customFormat="1" ht="14.25" customHeight="1">
      <c r="A186" s="13"/>
      <c r="B186" s="17" t="s">
        <v>175</v>
      </c>
      <c r="C186" s="17" t="s">
        <v>471</v>
      </c>
      <c r="D186" s="17">
        <f t="shared" si="26"/>
        <v>75</v>
      </c>
      <c r="E186" s="25">
        <f t="shared" si="23"/>
        <v>4.86707</v>
      </c>
      <c r="F186" s="26">
        <v>2.3999700000000002</v>
      </c>
      <c r="G186" s="26">
        <v>2.4670999999999998</v>
      </c>
      <c r="H186" s="26">
        <v>0</v>
      </c>
      <c r="I186" s="26">
        <v>0</v>
      </c>
      <c r="K186" s="23">
        <f t="shared" ref="K186:K195" si="32">SUM(L186:O186)</f>
        <v>14780250</v>
      </c>
      <c r="L186" s="23">
        <v>7380250</v>
      </c>
      <c r="M186" s="23">
        <v>7400000</v>
      </c>
      <c r="N186" s="23">
        <v>0</v>
      </c>
      <c r="O186" s="23">
        <v>0</v>
      </c>
      <c r="P186" s="23">
        <v>0</v>
      </c>
      <c r="Q186" s="24"/>
      <c r="R186" s="24"/>
      <c r="S186" s="24"/>
      <c r="T186" s="27"/>
      <c r="U186" s="27"/>
    </row>
    <row r="187" spans="1:21" s="17" customFormat="1" ht="14.25" customHeight="1">
      <c r="A187" s="13"/>
      <c r="B187" s="17" t="s">
        <v>176</v>
      </c>
      <c r="C187" s="17" t="s">
        <v>472</v>
      </c>
      <c r="D187" s="17">
        <f t="shared" si="26"/>
        <v>46</v>
      </c>
      <c r="E187" s="25">
        <f t="shared" si="23"/>
        <v>5.2619899999999999</v>
      </c>
      <c r="F187" s="26">
        <v>3.5750000000000002</v>
      </c>
      <c r="G187" s="26">
        <v>1.62235</v>
      </c>
      <c r="H187" s="26">
        <v>0</v>
      </c>
      <c r="I187" s="26">
        <v>6.4640000000000003E-2</v>
      </c>
      <c r="K187" s="23">
        <f t="shared" si="32"/>
        <v>80282000</v>
      </c>
      <c r="L187" s="23">
        <v>54100000</v>
      </c>
      <c r="M187" s="23">
        <v>25182000</v>
      </c>
      <c r="N187" s="23">
        <v>0</v>
      </c>
      <c r="O187" s="23">
        <v>1000000</v>
      </c>
      <c r="P187" s="23">
        <v>0</v>
      </c>
      <c r="Q187" s="24"/>
      <c r="R187" s="24"/>
      <c r="S187" s="24"/>
      <c r="T187" s="27"/>
      <c r="U187" s="27"/>
    </row>
    <row r="188" spans="1:21" s="17" customFormat="1" ht="14.25" customHeight="1">
      <c r="A188" s="13"/>
      <c r="B188" s="17" t="s">
        <v>177</v>
      </c>
      <c r="C188" s="17" t="s">
        <v>473</v>
      </c>
      <c r="D188" s="17">
        <f t="shared" si="26"/>
        <v>14</v>
      </c>
      <c r="E188" s="25">
        <f t="shared" si="23"/>
        <v>6.3346900000000002</v>
      </c>
      <c r="F188" s="26">
        <v>3.5976699999999999</v>
      </c>
      <c r="G188" s="26">
        <v>2.32524</v>
      </c>
      <c r="H188" s="26">
        <v>0</v>
      </c>
      <c r="I188" s="26">
        <v>0.41177999999999998</v>
      </c>
      <c r="K188" s="23">
        <f t="shared" si="32"/>
        <v>153000000</v>
      </c>
      <c r="L188" s="23">
        <v>86000000</v>
      </c>
      <c r="M188" s="23">
        <v>57000000</v>
      </c>
      <c r="N188" s="23">
        <v>0</v>
      </c>
      <c r="O188" s="23">
        <v>10000000</v>
      </c>
      <c r="P188" s="23">
        <v>0</v>
      </c>
      <c r="Q188" s="24"/>
      <c r="R188" s="24"/>
      <c r="S188" s="24"/>
      <c r="T188" s="27"/>
      <c r="U188" s="27"/>
    </row>
    <row r="189" spans="1:21" s="17" customFormat="1" ht="14.25" customHeight="1">
      <c r="A189" s="13"/>
      <c r="B189" s="17" t="s">
        <v>178</v>
      </c>
      <c r="C189" s="17" t="s">
        <v>474</v>
      </c>
      <c r="D189" s="17">
        <f t="shared" si="26"/>
        <v>4</v>
      </c>
      <c r="E189" s="25">
        <f t="shared" si="23"/>
        <v>7.3425999999999991</v>
      </c>
      <c r="F189" s="26">
        <v>5.7206599999999996</v>
      </c>
      <c r="G189" s="26">
        <v>1.6219399999999999</v>
      </c>
      <c r="H189" s="26">
        <v>0</v>
      </c>
      <c r="I189" s="26">
        <v>0</v>
      </c>
      <c r="K189" s="23">
        <f t="shared" si="32"/>
        <v>770000</v>
      </c>
      <c r="L189" s="23">
        <v>595000</v>
      </c>
      <c r="M189" s="23">
        <v>175000</v>
      </c>
      <c r="N189" s="23">
        <v>0</v>
      </c>
      <c r="O189" s="23">
        <v>0</v>
      </c>
      <c r="P189" s="23">
        <v>0</v>
      </c>
      <c r="Q189" s="24"/>
      <c r="R189" s="24"/>
      <c r="S189" s="24"/>
      <c r="T189" s="27"/>
      <c r="U189" s="27"/>
    </row>
    <row r="190" spans="1:21" s="17" customFormat="1" ht="14.25" customHeight="1">
      <c r="A190" s="13"/>
      <c r="B190" s="17" t="s">
        <v>179</v>
      </c>
      <c r="C190" s="17" t="s">
        <v>475</v>
      </c>
      <c r="D190" s="17">
        <f t="shared" si="26"/>
        <v>22</v>
      </c>
      <c r="E190" s="25">
        <f t="shared" si="23"/>
        <v>5.8255700000000008</v>
      </c>
      <c r="F190" s="26">
        <v>3.5666000000000002</v>
      </c>
      <c r="G190" s="26">
        <v>2.0777100000000002</v>
      </c>
      <c r="H190" s="26">
        <v>0</v>
      </c>
      <c r="I190" s="26">
        <v>0.18126</v>
      </c>
      <c r="K190" s="23">
        <f t="shared" si="32"/>
        <v>19993026</v>
      </c>
      <c r="L190" s="23">
        <v>12168026</v>
      </c>
      <c r="M190" s="23">
        <v>7200000</v>
      </c>
      <c r="N190" s="23">
        <v>0</v>
      </c>
      <c r="O190" s="23">
        <v>625000</v>
      </c>
      <c r="P190" s="23">
        <v>0</v>
      </c>
      <c r="Q190" s="24"/>
      <c r="R190" s="24"/>
      <c r="S190" s="24"/>
      <c r="T190" s="27"/>
      <c r="U190" s="27"/>
    </row>
    <row r="191" spans="1:21" s="17" customFormat="1" ht="14.25" customHeight="1">
      <c r="A191" s="13"/>
      <c r="B191" s="17" t="s">
        <v>180</v>
      </c>
      <c r="C191" s="17" t="s">
        <v>476</v>
      </c>
      <c r="D191" s="17">
        <f t="shared" si="26"/>
        <v>21</v>
      </c>
      <c r="E191" s="25">
        <f t="shared" si="23"/>
        <v>5.8914200000000001</v>
      </c>
      <c r="F191" s="26">
        <v>3.0905999999999998</v>
      </c>
      <c r="G191" s="26">
        <v>2.39974</v>
      </c>
      <c r="H191" s="26">
        <v>0</v>
      </c>
      <c r="I191" s="26">
        <v>0.40107999999999999</v>
      </c>
      <c r="K191" s="23">
        <f t="shared" si="32"/>
        <v>43999000</v>
      </c>
      <c r="L191" s="23">
        <v>22500000</v>
      </c>
      <c r="M191" s="23">
        <v>18449000</v>
      </c>
      <c r="N191" s="23">
        <v>0</v>
      </c>
      <c r="O191" s="23">
        <v>3050000</v>
      </c>
      <c r="P191" s="23">
        <v>0</v>
      </c>
      <c r="Q191" s="24"/>
      <c r="R191" s="24"/>
      <c r="S191" s="24"/>
      <c r="T191" s="27"/>
      <c r="U191" s="27"/>
    </row>
    <row r="192" spans="1:21" s="17" customFormat="1" ht="14.25" customHeight="1">
      <c r="A192" s="13"/>
      <c r="B192" s="17" t="s">
        <v>181</v>
      </c>
      <c r="C192" s="17" t="s">
        <v>477</v>
      </c>
      <c r="D192" s="17">
        <f t="shared" si="26"/>
        <v>7</v>
      </c>
      <c r="E192" s="25">
        <f t="shared" si="23"/>
        <v>6.8098800000000006</v>
      </c>
      <c r="F192" s="26">
        <v>3.66588</v>
      </c>
      <c r="G192" s="26">
        <v>2.2637299999999998</v>
      </c>
      <c r="H192" s="26">
        <v>0</v>
      </c>
      <c r="I192" s="26">
        <v>0.88027</v>
      </c>
      <c r="K192" s="23">
        <f t="shared" si="32"/>
        <v>13237500</v>
      </c>
      <c r="L192" s="23">
        <v>7062500</v>
      </c>
      <c r="M192" s="23">
        <v>4450000</v>
      </c>
      <c r="N192" s="23">
        <v>0</v>
      </c>
      <c r="O192" s="23">
        <v>1725000</v>
      </c>
      <c r="P192" s="23">
        <v>0</v>
      </c>
      <c r="Q192" s="24"/>
      <c r="R192" s="24"/>
      <c r="S192" s="24"/>
      <c r="T192" s="27"/>
      <c r="U192" s="27"/>
    </row>
    <row r="193" spans="1:21" s="17" customFormat="1" ht="14.25" customHeight="1">
      <c r="A193" s="13"/>
      <c r="B193" s="17" t="s">
        <v>182</v>
      </c>
      <c r="C193" s="17" t="s">
        <v>478</v>
      </c>
      <c r="D193" s="17">
        <f t="shared" si="26"/>
        <v>16</v>
      </c>
      <c r="E193" s="25">
        <f t="shared" si="23"/>
        <v>6.1723699999999999</v>
      </c>
      <c r="F193" s="26">
        <v>3.30864</v>
      </c>
      <c r="G193" s="26">
        <v>2.8637299999999999</v>
      </c>
      <c r="H193" s="26">
        <v>0</v>
      </c>
      <c r="I193" s="26">
        <v>0</v>
      </c>
      <c r="K193" s="23">
        <f t="shared" si="32"/>
        <v>8430000</v>
      </c>
      <c r="L193" s="23">
        <v>4475000</v>
      </c>
      <c r="M193" s="23">
        <v>3955000</v>
      </c>
      <c r="N193" s="23">
        <v>0</v>
      </c>
      <c r="O193" s="23">
        <v>0</v>
      </c>
      <c r="P193" s="23">
        <v>0</v>
      </c>
      <c r="Q193" s="24"/>
      <c r="R193" s="24"/>
      <c r="S193" s="24"/>
      <c r="T193" s="27"/>
      <c r="U193" s="27"/>
    </row>
    <row r="194" spans="1:21" s="17" customFormat="1" ht="14.25" customHeight="1">
      <c r="A194" s="13"/>
      <c r="B194" s="17" t="s">
        <v>183</v>
      </c>
      <c r="C194" s="17" t="s">
        <v>479</v>
      </c>
      <c r="D194" s="17">
        <f t="shared" si="26"/>
        <v>65</v>
      </c>
      <c r="E194" s="25">
        <f t="shared" si="23"/>
        <v>5.0076200000000002</v>
      </c>
      <c r="F194" s="26">
        <v>4.0034700000000001</v>
      </c>
      <c r="G194" s="26">
        <v>1.0041500000000001</v>
      </c>
      <c r="H194" s="26">
        <v>0</v>
      </c>
      <c r="I194" s="26">
        <v>0</v>
      </c>
      <c r="K194" s="23">
        <f t="shared" si="32"/>
        <v>29500000</v>
      </c>
      <c r="L194" s="23">
        <v>23500000</v>
      </c>
      <c r="M194" s="23">
        <v>6000000</v>
      </c>
      <c r="N194" s="23">
        <v>0</v>
      </c>
      <c r="O194" s="23">
        <v>0</v>
      </c>
      <c r="P194" s="23">
        <v>0</v>
      </c>
      <c r="Q194" s="24"/>
      <c r="R194" s="24"/>
      <c r="S194" s="24"/>
      <c r="T194" s="27"/>
      <c r="U194" s="27"/>
    </row>
    <row r="195" spans="1:21" s="17" customFormat="1" ht="14.25" customHeight="1">
      <c r="A195" s="13"/>
      <c r="B195" s="17" t="s">
        <v>184</v>
      </c>
      <c r="C195" s="17" t="s">
        <v>480</v>
      </c>
      <c r="D195" s="17">
        <f t="shared" si="26"/>
        <v>226</v>
      </c>
      <c r="E195" s="25">
        <f t="shared" si="23"/>
        <v>2.3855</v>
      </c>
      <c r="F195" s="26">
        <v>2.0465100000000001</v>
      </c>
      <c r="G195" s="26">
        <v>0.33899000000000001</v>
      </c>
      <c r="H195" s="26">
        <v>0</v>
      </c>
      <c r="I195" s="26">
        <v>0</v>
      </c>
      <c r="K195" s="23">
        <f t="shared" si="32"/>
        <v>29700000</v>
      </c>
      <c r="L195" s="23">
        <v>25350000</v>
      </c>
      <c r="M195" s="23">
        <v>4350000</v>
      </c>
      <c r="N195" s="23">
        <v>0</v>
      </c>
      <c r="O195" s="23">
        <v>0</v>
      </c>
      <c r="P195" s="23">
        <v>0</v>
      </c>
      <c r="Q195" s="24"/>
      <c r="R195" s="24"/>
      <c r="S195" s="24"/>
      <c r="T195" s="27"/>
      <c r="U195" s="27"/>
    </row>
    <row r="196" spans="1:21" s="17" customFormat="1" ht="14.25" customHeight="1">
      <c r="A196" s="13"/>
      <c r="B196" s="17" t="s">
        <v>185</v>
      </c>
      <c r="C196" s="17" t="s">
        <v>481</v>
      </c>
      <c r="D196" s="17">
        <f t="shared" si="26"/>
        <v>3</v>
      </c>
      <c r="E196" s="25">
        <f t="shared" si="23"/>
        <v>7.3511699999999998</v>
      </c>
      <c r="F196" s="26">
        <v>4.7426599999999999</v>
      </c>
      <c r="G196" s="26">
        <v>2.2194099999999999</v>
      </c>
      <c r="H196" s="26">
        <v>0</v>
      </c>
      <c r="I196" s="26">
        <v>0.3891</v>
      </c>
      <c r="K196" s="23">
        <f t="shared" ref="K196:K200" si="33">SUM(L196:O196)</f>
        <v>28917785</v>
      </c>
      <c r="L196" s="23">
        <v>18429490</v>
      </c>
      <c r="M196" s="23">
        <v>8961000</v>
      </c>
      <c r="N196" s="23">
        <v>0</v>
      </c>
      <c r="O196" s="23">
        <v>1527295</v>
      </c>
      <c r="P196" s="23">
        <v>0</v>
      </c>
      <c r="Q196" s="24"/>
      <c r="R196" s="24"/>
      <c r="S196" s="24"/>
      <c r="T196" s="27"/>
      <c r="U196" s="27"/>
    </row>
    <row r="197" spans="1:21" s="17" customFormat="1" ht="14.25" customHeight="1">
      <c r="A197" s="13"/>
      <c r="B197" s="17" t="s">
        <v>186</v>
      </c>
      <c r="C197" s="17" t="s">
        <v>482</v>
      </c>
      <c r="D197" s="17">
        <f t="shared" si="26"/>
        <v>18</v>
      </c>
      <c r="E197" s="25">
        <f t="shared" si="23"/>
        <v>6.0511599999999994</v>
      </c>
      <c r="F197" s="26">
        <v>4.1933499999999997</v>
      </c>
      <c r="G197" s="26">
        <v>1.45496</v>
      </c>
      <c r="H197" s="26">
        <v>0</v>
      </c>
      <c r="I197" s="26">
        <v>0.40284999999999999</v>
      </c>
      <c r="K197" s="23">
        <f t="shared" si="33"/>
        <v>51835000</v>
      </c>
      <c r="L197" s="23">
        <v>45700000</v>
      </c>
      <c r="M197" s="23">
        <v>1635000</v>
      </c>
      <c r="N197" s="23">
        <v>0</v>
      </c>
      <c r="O197" s="23">
        <v>4500000</v>
      </c>
      <c r="P197" s="23">
        <v>0</v>
      </c>
      <c r="Q197" s="24"/>
      <c r="R197" s="24"/>
      <c r="S197" s="24"/>
      <c r="T197" s="27"/>
      <c r="U197" s="27"/>
    </row>
    <row r="198" spans="1:21" s="17" customFormat="1" ht="14.25" customHeight="1">
      <c r="A198" s="13"/>
      <c r="B198" s="17" t="s">
        <v>187</v>
      </c>
      <c r="C198" s="17" t="s">
        <v>483</v>
      </c>
      <c r="D198" s="17">
        <f t="shared" si="26"/>
        <v>77</v>
      </c>
      <c r="E198" s="25">
        <f t="shared" si="23"/>
        <v>4.8468846641530003</v>
      </c>
      <c r="F198" s="26">
        <v>3.4504100000000002</v>
      </c>
      <c r="G198" s="26">
        <v>1.3964746641529999</v>
      </c>
      <c r="H198" s="26">
        <v>0</v>
      </c>
      <c r="I198" s="26">
        <v>0</v>
      </c>
      <c r="K198" s="23">
        <f t="shared" si="33"/>
        <v>7013100</v>
      </c>
      <c r="L198" s="23">
        <v>4963100</v>
      </c>
      <c r="M198" s="23">
        <v>2050000</v>
      </c>
      <c r="N198" s="23">
        <v>0</v>
      </c>
      <c r="O198" s="23">
        <v>0</v>
      </c>
      <c r="P198" s="23">
        <v>0</v>
      </c>
      <c r="Q198" s="24"/>
      <c r="R198" s="24"/>
      <c r="S198" s="24"/>
      <c r="T198" s="27"/>
      <c r="U198" s="27"/>
    </row>
    <row r="199" spans="1:21" s="17" customFormat="1" ht="14.25" customHeight="1">
      <c r="A199" s="13"/>
      <c r="B199" s="17" t="s">
        <v>188</v>
      </c>
      <c r="C199" s="17" t="s">
        <v>484</v>
      </c>
      <c r="D199" s="17">
        <f t="shared" si="26"/>
        <v>32</v>
      </c>
      <c r="E199" s="25">
        <f t="shared" si="23"/>
        <v>5.5217499999999999</v>
      </c>
      <c r="F199" s="26">
        <v>3.3828399999999998</v>
      </c>
      <c r="G199" s="26">
        <v>2.1389100000000001</v>
      </c>
      <c r="H199" s="26">
        <v>0</v>
      </c>
      <c r="I199" s="26">
        <v>0</v>
      </c>
      <c r="K199" s="23">
        <f t="shared" si="33"/>
        <v>16085000</v>
      </c>
      <c r="L199" s="23">
        <v>9800000</v>
      </c>
      <c r="M199" s="23">
        <v>6285000</v>
      </c>
      <c r="N199" s="23">
        <v>0</v>
      </c>
      <c r="O199" s="23">
        <v>0</v>
      </c>
      <c r="P199" s="23">
        <v>0</v>
      </c>
      <c r="Q199" s="24"/>
      <c r="R199" s="24"/>
      <c r="S199" s="24"/>
      <c r="T199" s="27"/>
      <c r="U199" s="27"/>
    </row>
    <row r="200" spans="1:21" s="17" customFormat="1" ht="14.25" customHeight="1">
      <c r="A200" s="13"/>
      <c r="B200" s="17" t="s">
        <v>189</v>
      </c>
      <c r="C200" s="17" t="s">
        <v>485</v>
      </c>
      <c r="D200" s="17">
        <f t="shared" si="26"/>
        <v>129</v>
      </c>
      <c r="E200" s="25">
        <f t="shared" si="23"/>
        <v>4.0710700000000006</v>
      </c>
      <c r="F200" s="26">
        <v>2.6191200000000001</v>
      </c>
      <c r="G200" s="26">
        <v>1.1120000000000001</v>
      </c>
      <c r="H200" s="26">
        <v>0</v>
      </c>
      <c r="I200" s="26">
        <v>0.33994999999999997</v>
      </c>
      <c r="K200" s="23">
        <f t="shared" si="33"/>
        <v>14733250</v>
      </c>
      <c r="L200" s="23">
        <v>9500000</v>
      </c>
      <c r="M200" s="23">
        <v>4008250</v>
      </c>
      <c r="N200" s="23">
        <v>0</v>
      </c>
      <c r="O200" s="23">
        <v>1225000</v>
      </c>
      <c r="P200" s="23">
        <v>0</v>
      </c>
      <c r="Q200" s="24"/>
      <c r="R200" s="24"/>
      <c r="S200" s="24"/>
      <c r="T200" s="27"/>
      <c r="U200" s="27"/>
    </row>
    <row r="201" spans="1:21" s="17" customFormat="1" ht="14.25" customHeight="1">
      <c r="A201" s="13"/>
      <c r="B201" s="17" t="s">
        <v>190</v>
      </c>
      <c r="C201" s="17" t="s">
        <v>486</v>
      </c>
      <c r="D201" s="17" t="str">
        <f t="shared" si="26"/>
        <v/>
      </c>
      <c r="E201" s="25">
        <f t="shared" si="23"/>
        <v>0</v>
      </c>
      <c r="F201" s="26">
        <v>0</v>
      </c>
      <c r="G201" s="26">
        <v>0</v>
      </c>
      <c r="H201" s="26">
        <v>0</v>
      </c>
      <c r="I201" s="26">
        <v>0</v>
      </c>
      <c r="K201" s="23">
        <f t="shared" ref="K201:K204" si="34">SUM(L201:O201)</f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4"/>
      <c r="R201" s="24"/>
      <c r="S201" s="24"/>
      <c r="T201" s="27"/>
      <c r="U201" s="27"/>
    </row>
    <row r="202" spans="1:21" s="17" customFormat="1" ht="14.25" customHeight="1">
      <c r="A202" s="13"/>
      <c r="B202" s="17" t="s">
        <v>191</v>
      </c>
      <c r="C202" s="17" t="s">
        <v>487</v>
      </c>
      <c r="D202" s="17">
        <f t="shared" si="26"/>
        <v>262</v>
      </c>
      <c r="E202" s="25">
        <f t="shared" si="23"/>
        <v>1.7161103586999999</v>
      </c>
      <c r="F202" s="26">
        <v>0.86931000000000003</v>
      </c>
      <c r="G202" s="26">
        <v>0.53715439529999998</v>
      </c>
      <c r="H202" s="26">
        <v>0</v>
      </c>
      <c r="I202" s="26">
        <v>0.3096459634</v>
      </c>
      <c r="K202" s="23">
        <f t="shared" si="34"/>
        <v>3857000</v>
      </c>
      <c r="L202" s="23">
        <v>2100000</v>
      </c>
      <c r="M202" s="23">
        <v>1257000</v>
      </c>
      <c r="N202" s="23">
        <v>0</v>
      </c>
      <c r="O202" s="23">
        <v>500000</v>
      </c>
      <c r="P202" s="23">
        <v>0</v>
      </c>
      <c r="Q202" s="24"/>
      <c r="R202" s="24"/>
      <c r="S202" s="24"/>
      <c r="T202" s="27"/>
      <c r="U202" s="27"/>
    </row>
    <row r="203" spans="1:21" s="17" customFormat="1" ht="14.25" customHeight="1">
      <c r="A203" s="13"/>
      <c r="B203" s="17" t="s">
        <v>192</v>
      </c>
      <c r="C203" s="17" t="s">
        <v>488</v>
      </c>
      <c r="D203" s="17">
        <f t="shared" si="26"/>
        <v>270</v>
      </c>
      <c r="E203" s="25">
        <f t="shared" si="23"/>
        <v>1.5332962005999999</v>
      </c>
      <c r="F203" s="26">
        <v>0.71128000000000002</v>
      </c>
      <c r="G203" s="26">
        <v>0.70282145969999998</v>
      </c>
      <c r="H203" s="26">
        <v>0</v>
      </c>
      <c r="I203" s="26">
        <v>0.1191947409</v>
      </c>
      <c r="K203" s="23">
        <f t="shared" si="34"/>
        <v>1981605</v>
      </c>
      <c r="L203" s="23">
        <v>950605</v>
      </c>
      <c r="M203" s="23">
        <v>881000</v>
      </c>
      <c r="N203" s="23">
        <v>0</v>
      </c>
      <c r="O203" s="23">
        <v>150000</v>
      </c>
      <c r="P203" s="23">
        <v>0</v>
      </c>
      <c r="Q203" s="24"/>
      <c r="R203" s="24"/>
      <c r="S203" s="24"/>
      <c r="T203" s="27"/>
      <c r="U203" s="27"/>
    </row>
    <row r="204" spans="1:21" s="17" customFormat="1" ht="14.25" customHeight="1">
      <c r="A204" s="13"/>
      <c r="B204" s="17" t="s">
        <v>193</v>
      </c>
      <c r="C204" s="17" t="s">
        <v>489</v>
      </c>
      <c r="D204" s="17">
        <f t="shared" si="26"/>
        <v>279</v>
      </c>
      <c r="E204" s="25">
        <f t="shared" si="23"/>
        <v>1.1190338837</v>
      </c>
      <c r="F204" s="26">
        <v>0.71055999999999997</v>
      </c>
      <c r="G204" s="26">
        <v>0</v>
      </c>
      <c r="H204" s="26">
        <v>0</v>
      </c>
      <c r="I204" s="26">
        <v>0.40847388369999998</v>
      </c>
      <c r="K204" s="23">
        <f t="shared" si="34"/>
        <v>3591510</v>
      </c>
      <c r="L204" s="23">
        <v>2300000</v>
      </c>
      <c r="M204" s="23">
        <v>0</v>
      </c>
      <c r="N204" s="23">
        <v>0</v>
      </c>
      <c r="O204" s="23">
        <v>1291510</v>
      </c>
      <c r="P204" s="23">
        <v>0</v>
      </c>
      <c r="Q204" s="24"/>
      <c r="R204" s="24"/>
      <c r="S204" s="24"/>
      <c r="T204" s="27"/>
      <c r="U204" s="27"/>
    </row>
    <row r="205" spans="1:21" s="17" customFormat="1" ht="14.25" customHeight="1">
      <c r="A205" s="13"/>
      <c r="B205" s="17" t="s">
        <v>194</v>
      </c>
      <c r="C205" s="17" t="s">
        <v>490</v>
      </c>
      <c r="D205" s="17">
        <f t="shared" si="26"/>
        <v>203</v>
      </c>
      <c r="E205" s="25">
        <f t="shared" ref="E205:E268" si="35">SUM(F205:I205)</f>
        <v>2.7775099999999999</v>
      </c>
      <c r="F205" s="26">
        <v>2.7775099999999999</v>
      </c>
      <c r="G205" s="26">
        <v>0</v>
      </c>
      <c r="H205" s="26">
        <v>0</v>
      </c>
      <c r="I205" s="26">
        <v>0</v>
      </c>
      <c r="K205" s="23">
        <f t="shared" ref="K205:K211" si="36">SUM(L205:O205)</f>
        <v>1779811</v>
      </c>
      <c r="L205" s="23">
        <v>1779811</v>
      </c>
      <c r="M205" s="23">
        <v>0</v>
      </c>
      <c r="N205" s="23">
        <v>0</v>
      </c>
      <c r="O205" s="23">
        <v>0</v>
      </c>
      <c r="P205" s="23">
        <v>0</v>
      </c>
      <c r="Q205" s="24"/>
      <c r="R205" s="24"/>
      <c r="S205" s="24"/>
      <c r="T205" s="27"/>
      <c r="U205" s="27"/>
    </row>
    <row r="206" spans="1:21" s="17" customFormat="1" ht="14.25" customHeight="1">
      <c r="A206" s="13"/>
      <c r="B206" s="17" t="s">
        <v>195</v>
      </c>
      <c r="C206" s="17" t="s">
        <v>491</v>
      </c>
      <c r="D206" s="17">
        <f t="shared" si="26"/>
        <v>72</v>
      </c>
      <c r="E206" s="25">
        <f t="shared" si="35"/>
        <v>4.9163800000000002</v>
      </c>
      <c r="F206" s="26">
        <v>3.27244</v>
      </c>
      <c r="G206" s="26">
        <v>0.17821999999999999</v>
      </c>
      <c r="H206" s="26">
        <v>0</v>
      </c>
      <c r="I206" s="26">
        <v>1.4657199999999999</v>
      </c>
      <c r="K206" s="23">
        <f t="shared" si="36"/>
        <v>16989342</v>
      </c>
      <c r="L206" s="23">
        <v>11300000</v>
      </c>
      <c r="M206" s="23">
        <v>617000</v>
      </c>
      <c r="N206" s="23">
        <v>0</v>
      </c>
      <c r="O206" s="23">
        <v>5072342</v>
      </c>
      <c r="P206" s="23">
        <v>0</v>
      </c>
      <c r="Q206" s="24"/>
      <c r="R206" s="24"/>
      <c r="S206" s="24"/>
      <c r="T206" s="27"/>
      <c r="U206" s="27"/>
    </row>
    <row r="207" spans="1:21" s="17" customFormat="1" ht="14.25" customHeight="1">
      <c r="A207" s="13"/>
      <c r="B207" s="17" t="s">
        <v>196</v>
      </c>
      <c r="C207" s="17" t="s">
        <v>492</v>
      </c>
      <c r="D207" s="17">
        <f t="shared" si="26"/>
        <v>115</v>
      </c>
      <c r="E207" s="25">
        <f t="shared" si="35"/>
        <v>4.2579799999999999</v>
      </c>
      <c r="F207" s="26">
        <v>3.4634100000000001</v>
      </c>
      <c r="G207" s="26">
        <v>0.49468000000000001</v>
      </c>
      <c r="H207" s="26">
        <v>0</v>
      </c>
      <c r="I207" s="26">
        <v>0.29988999999999999</v>
      </c>
      <c r="K207" s="23">
        <f t="shared" si="36"/>
        <v>12584000</v>
      </c>
      <c r="L207" s="23">
        <v>10200000</v>
      </c>
      <c r="M207" s="23">
        <v>1484000</v>
      </c>
      <c r="N207" s="23">
        <v>0</v>
      </c>
      <c r="O207" s="23">
        <v>900000</v>
      </c>
      <c r="P207" s="23">
        <v>0</v>
      </c>
      <c r="Q207" s="24"/>
      <c r="R207" s="24"/>
      <c r="S207" s="24"/>
      <c r="T207" s="27"/>
      <c r="U207" s="27"/>
    </row>
    <row r="208" spans="1:21" s="17" customFormat="1" ht="14.25" customHeight="1">
      <c r="A208" s="13"/>
      <c r="B208" s="17" t="s">
        <v>197</v>
      </c>
      <c r="C208" s="17" t="s">
        <v>493</v>
      </c>
      <c r="D208" s="17">
        <f t="shared" si="26"/>
        <v>197</v>
      </c>
      <c r="E208" s="25">
        <f t="shared" si="35"/>
        <v>2.8778499999999996</v>
      </c>
      <c r="F208" s="26">
        <v>1.44421</v>
      </c>
      <c r="G208" s="26">
        <v>1.15215</v>
      </c>
      <c r="H208" s="26">
        <v>0</v>
      </c>
      <c r="I208" s="26">
        <v>0.28149000000000002</v>
      </c>
      <c r="K208" s="23">
        <f t="shared" si="36"/>
        <v>16428000</v>
      </c>
      <c r="L208" s="23">
        <v>8340000</v>
      </c>
      <c r="M208" s="23">
        <v>6500000</v>
      </c>
      <c r="N208" s="23">
        <v>0</v>
      </c>
      <c r="O208" s="23">
        <v>1588000</v>
      </c>
      <c r="P208" s="23">
        <v>0</v>
      </c>
      <c r="Q208" s="24"/>
      <c r="R208" s="24"/>
      <c r="S208" s="24"/>
      <c r="T208" s="27"/>
      <c r="U208" s="27"/>
    </row>
    <row r="209" spans="1:21" s="17" customFormat="1" ht="14.25" customHeight="1">
      <c r="A209" s="13"/>
      <c r="B209" s="17" t="s">
        <v>198</v>
      </c>
      <c r="C209" s="17" t="s">
        <v>494</v>
      </c>
      <c r="D209" s="17">
        <f t="shared" si="26"/>
        <v>57</v>
      </c>
      <c r="E209" s="25">
        <f t="shared" si="35"/>
        <v>5.11585</v>
      </c>
      <c r="F209" s="26">
        <v>2.3232499999999998</v>
      </c>
      <c r="G209" s="26">
        <v>2.7926000000000002</v>
      </c>
      <c r="H209" s="26">
        <v>0</v>
      </c>
      <c r="I209" s="26">
        <v>0</v>
      </c>
      <c r="K209" s="23">
        <f t="shared" si="36"/>
        <v>2750000</v>
      </c>
      <c r="L209" s="23">
        <v>1250000</v>
      </c>
      <c r="M209" s="23">
        <v>1500000</v>
      </c>
      <c r="N209" s="23">
        <v>0</v>
      </c>
      <c r="O209" s="23">
        <v>0</v>
      </c>
      <c r="P209" s="23">
        <v>0</v>
      </c>
      <c r="Q209" s="24"/>
      <c r="R209" s="24"/>
      <c r="S209" s="24"/>
      <c r="T209" s="27"/>
      <c r="U209" s="27"/>
    </row>
    <row r="210" spans="1:21" s="17" customFormat="1" ht="14.25" customHeight="1">
      <c r="A210" s="13"/>
      <c r="B210" s="17" t="s">
        <v>199</v>
      </c>
      <c r="C210" s="17" t="s">
        <v>495</v>
      </c>
      <c r="D210" s="17">
        <f t="shared" si="26"/>
        <v>118</v>
      </c>
      <c r="E210" s="25">
        <f t="shared" si="35"/>
        <v>4.2398400000000001</v>
      </c>
      <c r="F210" s="26">
        <v>2.96488</v>
      </c>
      <c r="G210" s="26">
        <v>1.1592199999999999</v>
      </c>
      <c r="H210" s="26">
        <v>0</v>
      </c>
      <c r="I210" s="26">
        <v>0.11574</v>
      </c>
      <c r="K210" s="23">
        <f t="shared" si="36"/>
        <v>2130000</v>
      </c>
      <c r="L210" s="23">
        <v>1470000</v>
      </c>
      <c r="M210" s="23">
        <v>600000</v>
      </c>
      <c r="N210" s="23">
        <v>0</v>
      </c>
      <c r="O210" s="23">
        <v>60000</v>
      </c>
      <c r="P210" s="23">
        <v>0</v>
      </c>
      <c r="Q210" s="24"/>
      <c r="R210" s="24"/>
      <c r="S210" s="24"/>
      <c r="T210" s="27"/>
      <c r="U210" s="27"/>
    </row>
    <row r="211" spans="1:21" s="17" customFormat="1" ht="14.25" customHeight="1">
      <c r="A211" s="13"/>
      <c r="B211" s="17" t="s">
        <v>200</v>
      </c>
      <c r="C211" s="17" t="s">
        <v>496</v>
      </c>
      <c r="D211" s="17">
        <f t="shared" si="26"/>
        <v>9</v>
      </c>
      <c r="E211" s="25">
        <f t="shared" si="35"/>
        <v>6.7187300000000008</v>
      </c>
      <c r="F211" s="26">
        <v>3.9877400000000001</v>
      </c>
      <c r="G211" s="26">
        <v>2.2392599999999998</v>
      </c>
      <c r="H211" s="26">
        <v>0</v>
      </c>
      <c r="I211" s="26">
        <v>0.49173</v>
      </c>
      <c r="K211" s="23">
        <f t="shared" si="36"/>
        <v>25575907</v>
      </c>
      <c r="L211" s="23">
        <v>15078402</v>
      </c>
      <c r="M211" s="23">
        <v>8610200</v>
      </c>
      <c r="N211" s="23">
        <v>0</v>
      </c>
      <c r="O211" s="23">
        <v>1887305</v>
      </c>
      <c r="P211" s="23">
        <v>0</v>
      </c>
      <c r="Q211" s="24"/>
      <c r="R211" s="24"/>
      <c r="S211" s="24"/>
      <c r="T211" s="27"/>
      <c r="U211" s="27"/>
    </row>
    <row r="212" spans="1:21" s="17" customFormat="1" ht="14.25" customHeight="1">
      <c r="A212" s="13"/>
      <c r="B212" s="17" t="s">
        <v>201</v>
      </c>
      <c r="C212" s="17" t="s">
        <v>497</v>
      </c>
      <c r="D212" s="17">
        <f t="shared" si="26"/>
        <v>276</v>
      </c>
      <c r="E212" s="25">
        <f t="shared" si="35"/>
        <v>1.1866300000000001</v>
      </c>
      <c r="F212" s="26">
        <v>1.1866300000000001</v>
      </c>
      <c r="G212" s="26">
        <v>0</v>
      </c>
      <c r="H212" s="26">
        <v>0</v>
      </c>
      <c r="I212" s="26">
        <v>0</v>
      </c>
      <c r="K212" s="23">
        <f t="shared" ref="K212:K215" si="37">SUM(L212:O212)</f>
        <v>175000</v>
      </c>
      <c r="L212" s="23">
        <v>175000</v>
      </c>
      <c r="M212" s="23">
        <v>0</v>
      </c>
      <c r="N212" s="23">
        <v>0</v>
      </c>
      <c r="O212" s="23">
        <v>0</v>
      </c>
      <c r="P212" s="23">
        <v>0</v>
      </c>
      <c r="Q212" s="24"/>
      <c r="R212" s="24"/>
      <c r="S212" s="24"/>
      <c r="T212" s="27"/>
      <c r="U212" s="27"/>
    </row>
    <row r="213" spans="1:21" s="17" customFormat="1" ht="14.25" customHeight="1">
      <c r="A213" s="13"/>
      <c r="B213" s="17" t="s">
        <v>202</v>
      </c>
      <c r="C213" s="17" t="s">
        <v>498</v>
      </c>
      <c r="D213" s="17">
        <f t="shared" si="26"/>
        <v>193</v>
      </c>
      <c r="E213" s="25">
        <f t="shared" si="35"/>
        <v>2.9738799999999999</v>
      </c>
      <c r="F213" s="26">
        <v>2.9738799999999999</v>
      </c>
      <c r="G213" s="26">
        <v>0</v>
      </c>
      <c r="H213" s="26">
        <v>0</v>
      </c>
      <c r="I213" s="26">
        <v>0</v>
      </c>
      <c r="K213" s="23">
        <f t="shared" si="37"/>
        <v>155000</v>
      </c>
      <c r="L213" s="23">
        <v>155000</v>
      </c>
      <c r="M213" s="23">
        <v>0</v>
      </c>
      <c r="N213" s="23">
        <v>0</v>
      </c>
      <c r="O213" s="23">
        <v>0</v>
      </c>
      <c r="P213" s="23">
        <v>0</v>
      </c>
      <c r="Q213" s="24"/>
      <c r="R213" s="24"/>
      <c r="S213" s="24"/>
      <c r="T213" s="27"/>
      <c r="U213" s="27"/>
    </row>
    <row r="214" spans="1:21" s="17" customFormat="1" ht="14.25" customHeight="1">
      <c r="A214" s="13"/>
      <c r="B214" s="17" t="s">
        <v>203</v>
      </c>
      <c r="C214" s="17" t="s">
        <v>499</v>
      </c>
      <c r="D214" s="17" t="str">
        <f t="shared" si="26"/>
        <v/>
      </c>
      <c r="E214" s="25">
        <f t="shared" si="35"/>
        <v>0</v>
      </c>
      <c r="F214" s="26">
        <v>0</v>
      </c>
      <c r="G214" s="26">
        <v>0</v>
      </c>
      <c r="H214" s="26">
        <v>0</v>
      </c>
      <c r="I214" s="26">
        <v>0</v>
      </c>
      <c r="K214" s="23">
        <f t="shared" si="37"/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4"/>
      <c r="R214" s="24"/>
      <c r="S214" s="24"/>
      <c r="T214" s="27"/>
      <c r="U214" s="27"/>
    </row>
    <row r="215" spans="1:21" s="17" customFormat="1" ht="14.25" customHeight="1">
      <c r="A215" s="13"/>
      <c r="B215" s="17" t="s">
        <v>204</v>
      </c>
      <c r="C215" s="17" t="s">
        <v>500</v>
      </c>
      <c r="D215" s="17">
        <f t="shared" si="26"/>
        <v>236</v>
      </c>
      <c r="E215" s="25">
        <f t="shared" si="35"/>
        <v>2.2248700000000001</v>
      </c>
      <c r="F215" s="26">
        <v>2.2248700000000001</v>
      </c>
      <c r="G215" s="26">
        <v>0</v>
      </c>
      <c r="H215" s="26">
        <v>0</v>
      </c>
      <c r="I215" s="26">
        <v>0</v>
      </c>
      <c r="K215" s="23">
        <f t="shared" si="37"/>
        <v>2000000</v>
      </c>
      <c r="L215" s="23">
        <v>2000000</v>
      </c>
      <c r="M215" s="23">
        <v>0</v>
      </c>
      <c r="N215" s="23">
        <v>0</v>
      </c>
      <c r="O215" s="23">
        <v>0</v>
      </c>
      <c r="P215" s="23">
        <v>0</v>
      </c>
      <c r="Q215" s="24"/>
      <c r="R215" s="24"/>
      <c r="S215" s="24"/>
      <c r="T215" s="27"/>
      <c r="U215" s="27"/>
    </row>
    <row r="216" spans="1:21" s="17" customFormat="1" ht="14.25" customHeight="1">
      <c r="A216" s="13"/>
      <c r="B216" s="17" t="s">
        <v>205</v>
      </c>
      <c r="C216" s="17" t="s">
        <v>501</v>
      </c>
      <c r="D216" s="17">
        <f t="shared" si="26"/>
        <v>31</v>
      </c>
      <c r="E216" s="25">
        <f t="shared" si="35"/>
        <v>5.5641737779600007</v>
      </c>
      <c r="F216" s="26">
        <v>2.7538</v>
      </c>
      <c r="G216" s="26">
        <v>1.8360538018400001</v>
      </c>
      <c r="H216" s="26">
        <v>0</v>
      </c>
      <c r="I216" s="26">
        <v>0.97431997611999999</v>
      </c>
      <c r="K216" s="23">
        <f t="shared" ref="K216:K229" si="38">SUM(L216:O216)</f>
        <v>105790000</v>
      </c>
      <c r="L216" s="23">
        <v>51000000</v>
      </c>
      <c r="M216" s="23">
        <v>35790000</v>
      </c>
      <c r="N216" s="23">
        <v>0</v>
      </c>
      <c r="O216" s="23">
        <v>19000000</v>
      </c>
      <c r="P216" s="23">
        <v>0</v>
      </c>
      <c r="Q216" s="24"/>
      <c r="R216" s="24"/>
      <c r="S216" s="24"/>
      <c r="T216" s="27"/>
      <c r="U216" s="27"/>
    </row>
    <row r="217" spans="1:21" s="17" customFormat="1" ht="14.25" customHeight="1">
      <c r="A217" s="13"/>
      <c r="B217" s="17" t="s">
        <v>206</v>
      </c>
      <c r="C217" s="17" t="s">
        <v>502</v>
      </c>
      <c r="D217" s="17">
        <f t="shared" si="26"/>
        <v>59</v>
      </c>
      <c r="E217" s="25">
        <f t="shared" si="35"/>
        <v>5.0792634458899997</v>
      </c>
      <c r="F217" s="26">
        <v>2.5115699999999999</v>
      </c>
      <c r="G217" s="26">
        <v>2.2957671379</v>
      </c>
      <c r="H217" s="26">
        <v>0</v>
      </c>
      <c r="I217" s="26">
        <v>0.27192630799</v>
      </c>
      <c r="K217" s="23">
        <f t="shared" si="38"/>
        <v>27300000</v>
      </c>
      <c r="L217" s="23">
        <v>13125000</v>
      </c>
      <c r="M217" s="23">
        <v>12675000</v>
      </c>
      <c r="N217" s="23">
        <v>0</v>
      </c>
      <c r="O217" s="23">
        <v>1500000</v>
      </c>
      <c r="P217" s="23">
        <v>0</v>
      </c>
      <c r="Q217" s="24"/>
      <c r="R217" s="24"/>
      <c r="S217" s="24"/>
      <c r="T217" s="27"/>
      <c r="U217" s="27"/>
    </row>
    <row r="218" spans="1:21" s="17" customFormat="1" ht="14.25" customHeight="1">
      <c r="A218" s="13"/>
      <c r="B218" s="17" t="s">
        <v>207</v>
      </c>
      <c r="C218" s="17" t="s">
        <v>503</v>
      </c>
      <c r="D218" s="17">
        <f t="shared" si="26"/>
        <v>163</v>
      </c>
      <c r="E218" s="25">
        <f t="shared" si="35"/>
        <v>3.5635586860999999</v>
      </c>
      <c r="F218" s="26">
        <v>2.50745</v>
      </c>
      <c r="G218" s="26">
        <v>0.83800799297999995</v>
      </c>
      <c r="H218" s="26">
        <v>0</v>
      </c>
      <c r="I218" s="26">
        <v>0.21810069311999999</v>
      </c>
      <c r="K218" s="23">
        <f t="shared" si="38"/>
        <v>63591000</v>
      </c>
      <c r="L218" s="23">
        <v>44200000</v>
      </c>
      <c r="M218" s="23">
        <v>15391000</v>
      </c>
      <c r="N218" s="23">
        <v>0</v>
      </c>
      <c r="O218" s="23">
        <v>4000000</v>
      </c>
      <c r="P218" s="23">
        <v>0</v>
      </c>
      <c r="Q218" s="24"/>
      <c r="R218" s="24"/>
      <c r="S218" s="24"/>
      <c r="T218" s="27"/>
      <c r="U218" s="27"/>
    </row>
    <row r="219" spans="1:21" s="17" customFormat="1" ht="14.25" customHeight="1">
      <c r="A219" s="13"/>
      <c r="B219" s="17" t="s">
        <v>208</v>
      </c>
      <c r="C219" s="17" t="s">
        <v>504</v>
      </c>
      <c r="D219" s="17">
        <f t="shared" ref="D219:D282" si="39">IF(E219=0,"",_xlfn.RANK.EQ(E219,$E$12:$E$306,0))</f>
        <v>74</v>
      </c>
      <c r="E219" s="25">
        <f t="shared" si="35"/>
        <v>4.8728338444299997</v>
      </c>
      <c r="F219" s="26">
        <v>2.4973999999999998</v>
      </c>
      <c r="G219" s="26">
        <v>1.8791253326499999</v>
      </c>
      <c r="H219" s="26">
        <v>0</v>
      </c>
      <c r="I219" s="26">
        <v>0.49630851178000002</v>
      </c>
      <c r="K219" s="23">
        <f t="shared" si="38"/>
        <v>134209369</v>
      </c>
      <c r="L219" s="23">
        <v>67209369</v>
      </c>
      <c r="M219" s="23">
        <v>53000000</v>
      </c>
      <c r="N219" s="23">
        <v>0</v>
      </c>
      <c r="O219" s="23">
        <v>14000000</v>
      </c>
      <c r="P219" s="23">
        <v>0</v>
      </c>
      <c r="Q219" s="24"/>
      <c r="R219" s="24"/>
      <c r="S219" s="24"/>
      <c r="T219" s="27"/>
      <c r="U219" s="27"/>
    </row>
    <row r="220" spans="1:21" s="17" customFormat="1" ht="14.25" customHeight="1">
      <c r="A220" s="13"/>
      <c r="B220" s="17" t="s">
        <v>209</v>
      </c>
      <c r="C220" s="17" t="s">
        <v>505</v>
      </c>
      <c r="D220" s="17">
        <f t="shared" si="39"/>
        <v>78</v>
      </c>
      <c r="E220" s="25">
        <f t="shared" si="35"/>
        <v>4.8301528606200002</v>
      </c>
      <c r="F220" s="26">
        <v>3.4602599999999999</v>
      </c>
      <c r="G220" s="26">
        <v>1.36989286062</v>
      </c>
      <c r="H220" s="26">
        <v>0</v>
      </c>
      <c r="I220" s="26">
        <v>0</v>
      </c>
      <c r="K220" s="23">
        <f t="shared" si="38"/>
        <v>19782402</v>
      </c>
      <c r="L220" s="23">
        <v>13982402</v>
      </c>
      <c r="M220" s="23">
        <v>5800000</v>
      </c>
      <c r="N220" s="23">
        <v>0</v>
      </c>
      <c r="O220" s="23">
        <v>0</v>
      </c>
      <c r="P220" s="23">
        <v>0</v>
      </c>
      <c r="Q220" s="24"/>
      <c r="R220" s="24"/>
      <c r="S220" s="24"/>
      <c r="T220" s="27"/>
      <c r="U220" s="27"/>
    </row>
    <row r="221" spans="1:21" s="17" customFormat="1" ht="14.25" customHeight="1">
      <c r="A221" s="13"/>
      <c r="B221" s="17" t="s">
        <v>210</v>
      </c>
      <c r="C221" s="17" t="s">
        <v>506</v>
      </c>
      <c r="D221" s="17">
        <f t="shared" si="39"/>
        <v>53</v>
      </c>
      <c r="E221" s="25">
        <f t="shared" si="35"/>
        <v>5.15185951579</v>
      </c>
      <c r="F221" s="26">
        <v>3.7663700000000002</v>
      </c>
      <c r="G221" s="26">
        <v>0.99723389611000002</v>
      </c>
      <c r="H221" s="26">
        <v>0</v>
      </c>
      <c r="I221" s="26">
        <v>0.38825561968</v>
      </c>
      <c r="K221" s="23">
        <f t="shared" si="38"/>
        <v>39200000</v>
      </c>
      <c r="L221" s="23">
        <v>28500000</v>
      </c>
      <c r="M221" s="23">
        <v>7700000</v>
      </c>
      <c r="N221" s="23">
        <v>0</v>
      </c>
      <c r="O221" s="23">
        <v>3000000</v>
      </c>
      <c r="P221" s="23">
        <v>0</v>
      </c>
      <c r="Q221" s="24"/>
      <c r="R221" s="24"/>
      <c r="S221" s="24"/>
      <c r="T221" s="27"/>
      <c r="U221" s="27"/>
    </row>
    <row r="222" spans="1:21" s="17" customFormat="1" ht="14.25" customHeight="1">
      <c r="A222" s="13"/>
      <c r="B222" s="17" t="s">
        <v>211</v>
      </c>
      <c r="C222" s="17" t="s">
        <v>507</v>
      </c>
      <c r="D222" s="17">
        <f t="shared" si="39"/>
        <v>250</v>
      </c>
      <c r="E222" s="25">
        <f t="shared" si="35"/>
        <v>1.9605300000000001</v>
      </c>
      <c r="F222" s="26">
        <v>1.9605300000000001</v>
      </c>
      <c r="G222" s="26">
        <v>0</v>
      </c>
      <c r="H222" s="26">
        <v>0</v>
      </c>
      <c r="I222" s="26">
        <v>0</v>
      </c>
      <c r="K222" s="23">
        <f t="shared" si="38"/>
        <v>190000</v>
      </c>
      <c r="L222" s="23">
        <v>190000</v>
      </c>
      <c r="M222" s="23">
        <v>0</v>
      </c>
      <c r="N222" s="23">
        <v>0</v>
      </c>
      <c r="O222" s="23">
        <v>0</v>
      </c>
      <c r="P222" s="23">
        <v>0</v>
      </c>
      <c r="Q222" s="24"/>
      <c r="R222" s="24"/>
      <c r="S222" s="24"/>
      <c r="T222" s="27"/>
      <c r="U222" s="27"/>
    </row>
    <row r="223" spans="1:21" s="17" customFormat="1" ht="14.25" customHeight="1">
      <c r="A223" s="13"/>
      <c r="B223" s="17" t="s">
        <v>212</v>
      </c>
      <c r="C223" s="17" t="s">
        <v>508</v>
      </c>
      <c r="D223" s="17">
        <f t="shared" si="39"/>
        <v>93</v>
      </c>
      <c r="E223" s="25">
        <f t="shared" si="35"/>
        <v>4.5465638750900004</v>
      </c>
      <c r="F223" s="26">
        <v>3.1707800000000002</v>
      </c>
      <c r="G223" s="26">
        <v>1.1673317728099999</v>
      </c>
      <c r="H223" s="26">
        <v>0</v>
      </c>
      <c r="I223" s="26">
        <v>0.20845210228</v>
      </c>
      <c r="K223" s="23">
        <f t="shared" si="38"/>
        <v>26250000</v>
      </c>
      <c r="L223" s="23">
        <v>18000000</v>
      </c>
      <c r="M223" s="23">
        <v>7000000</v>
      </c>
      <c r="N223" s="23">
        <v>0</v>
      </c>
      <c r="O223" s="23">
        <v>1250000</v>
      </c>
      <c r="P223" s="23">
        <v>0</v>
      </c>
      <c r="Q223" s="24"/>
      <c r="R223" s="24"/>
      <c r="S223" s="24"/>
      <c r="T223" s="27"/>
      <c r="U223" s="27"/>
    </row>
    <row r="224" spans="1:21" s="17" customFormat="1" ht="14.25" customHeight="1">
      <c r="A224" s="13"/>
      <c r="B224" s="17" t="s">
        <v>213</v>
      </c>
      <c r="C224" s="17" t="s">
        <v>509</v>
      </c>
      <c r="D224" s="17">
        <f t="shared" si="39"/>
        <v>5</v>
      </c>
      <c r="E224" s="25">
        <f t="shared" si="35"/>
        <v>6.8862043224299994</v>
      </c>
      <c r="F224" s="26">
        <v>3.41107</v>
      </c>
      <c r="G224" s="26">
        <v>3.03704218792</v>
      </c>
      <c r="H224" s="26">
        <v>0</v>
      </c>
      <c r="I224" s="26">
        <v>0.43809213451000001</v>
      </c>
      <c r="K224" s="23">
        <f t="shared" si="38"/>
        <v>58681976</v>
      </c>
      <c r="L224" s="23">
        <v>28306976</v>
      </c>
      <c r="M224" s="23">
        <v>26550000</v>
      </c>
      <c r="N224" s="23">
        <v>0</v>
      </c>
      <c r="O224" s="23">
        <v>3825000</v>
      </c>
      <c r="P224" s="23">
        <v>0</v>
      </c>
      <c r="Q224" s="24"/>
      <c r="R224" s="24"/>
      <c r="S224" s="24"/>
      <c r="T224" s="27"/>
      <c r="U224" s="27"/>
    </row>
    <row r="225" spans="1:21" s="17" customFormat="1" ht="14.25" customHeight="1">
      <c r="A225" s="13"/>
      <c r="B225" s="17" t="s">
        <v>214</v>
      </c>
      <c r="C225" s="17" t="s">
        <v>510</v>
      </c>
      <c r="D225" s="17">
        <f t="shared" si="39"/>
        <v>55</v>
      </c>
      <c r="E225" s="25">
        <f t="shared" si="35"/>
        <v>5.1310362774799998</v>
      </c>
      <c r="F225" s="26">
        <v>2.9469599999999998</v>
      </c>
      <c r="G225" s="26">
        <v>1.88430110214</v>
      </c>
      <c r="H225" s="26">
        <v>0</v>
      </c>
      <c r="I225" s="26">
        <v>0.29977517533999998</v>
      </c>
      <c r="K225" s="23">
        <f t="shared" si="38"/>
        <v>11661855</v>
      </c>
      <c r="L225" s="23">
        <v>6561855</v>
      </c>
      <c r="M225" s="23">
        <v>4400000</v>
      </c>
      <c r="N225" s="23">
        <v>0</v>
      </c>
      <c r="O225" s="23">
        <v>700000</v>
      </c>
      <c r="P225" s="23">
        <v>0</v>
      </c>
      <c r="Q225" s="24"/>
      <c r="R225" s="24"/>
      <c r="S225" s="24"/>
      <c r="T225" s="27"/>
      <c r="U225" s="27"/>
    </row>
    <row r="226" spans="1:21" s="17" customFormat="1" ht="14.25" customHeight="1">
      <c r="A226" s="13"/>
      <c r="B226" s="17" t="s">
        <v>215</v>
      </c>
      <c r="C226" s="17" t="s">
        <v>511</v>
      </c>
      <c r="D226" s="17">
        <f t="shared" si="39"/>
        <v>154</v>
      </c>
      <c r="E226" s="25">
        <f t="shared" si="35"/>
        <v>3.67692</v>
      </c>
      <c r="F226" s="26">
        <v>3.67692</v>
      </c>
      <c r="G226" s="26">
        <v>0</v>
      </c>
      <c r="H226" s="26">
        <v>0</v>
      </c>
      <c r="I226" s="26">
        <v>0</v>
      </c>
      <c r="K226" s="23">
        <f t="shared" si="38"/>
        <v>4994993</v>
      </c>
      <c r="L226" s="23">
        <v>4994993</v>
      </c>
      <c r="M226" s="23">
        <v>0</v>
      </c>
      <c r="N226" s="23">
        <v>0</v>
      </c>
      <c r="O226" s="23">
        <v>0</v>
      </c>
      <c r="P226" s="23">
        <v>0</v>
      </c>
      <c r="Q226" s="24"/>
      <c r="R226" s="24"/>
      <c r="S226" s="24"/>
      <c r="T226" s="27"/>
      <c r="U226" s="27"/>
    </row>
    <row r="227" spans="1:21" s="17" customFormat="1" ht="14.25" customHeight="1">
      <c r="A227" s="13"/>
      <c r="B227" s="17" t="s">
        <v>216</v>
      </c>
      <c r="C227" s="17" t="s">
        <v>512</v>
      </c>
      <c r="D227" s="17">
        <f t="shared" si="39"/>
        <v>84</v>
      </c>
      <c r="E227" s="25">
        <f t="shared" si="35"/>
        <v>4.73963</v>
      </c>
      <c r="F227" s="26">
        <v>3.8197999999999999</v>
      </c>
      <c r="G227" s="26">
        <v>0.91983000000000004</v>
      </c>
      <c r="H227" s="26">
        <v>0</v>
      </c>
      <c r="I227" s="26">
        <v>0</v>
      </c>
      <c r="K227" s="23">
        <f t="shared" si="38"/>
        <v>1642103</v>
      </c>
      <c r="L227" s="23">
        <v>1292103</v>
      </c>
      <c r="M227" s="23">
        <v>350000</v>
      </c>
      <c r="N227" s="23">
        <v>0</v>
      </c>
      <c r="O227" s="23">
        <v>0</v>
      </c>
      <c r="P227" s="23">
        <v>0</v>
      </c>
      <c r="Q227" s="24"/>
      <c r="R227" s="24"/>
      <c r="S227" s="24"/>
      <c r="T227" s="27"/>
      <c r="U227" s="27"/>
    </row>
    <row r="228" spans="1:21" s="17" customFormat="1" ht="14.25" customHeight="1">
      <c r="A228" s="13"/>
      <c r="B228" s="17" t="s">
        <v>217</v>
      </c>
      <c r="C228" s="17" t="s">
        <v>513</v>
      </c>
      <c r="D228" s="17">
        <f t="shared" si="39"/>
        <v>24</v>
      </c>
      <c r="E228" s="25">
        <f t="shared" si="35"/>
        <v>5.7770359952100003</v>
      </c>
      <c r="F228" s="26">
        <v>2.8477199999999998</v>
      </c>
      <c r="G228" s="26">
        <v>2.5448096307000001</v>
      </c>
      <c r="H228" s="26">
        <v>0</v>
      </c>
      <c r="I228" s="26">
        <v>0.38450636450999998</v>
      </c>
      <c r="K228" s="23">
        <f t="shared" si="38"/>
        <v>10091517</v>
      </c>
      <c r="L228" s="23">
        <v>4449366</v>
      </c>
      <c r="M228" s="23">
        <v>5000000</v>
      </c>
      <c r="N228" s="23">
        <v>0</v>
      </c>
      <c r="O228" s="23">
        <v>642151</v>
      </c>
      <c r="P228" s="23">
        <v>0</v>
      </c>
      <c r="Q228" s="24"/>
      <c r="R228" s="24"/>
      <c r="S228" s="24"/>
      <c r="T228" s="27"/>
      <c r="U228" s="27"/>
    </row>
    <row r="229" spans="1:21" s="17" customFormat="1" ht="14.25" customHeight="1">
      <c r="A229" s="13"/>
      <c r="B229" s="17" t="s">
        <v>218</v>
      </c>
      <c r="C229" s="17" t="s">
        <v>514</v>
      </c>
      <c r="D229" s="17">
        <f t="shared" si="39"/>
        <v>161</v>
      </c>
      <c r="E229" s="25">
        <f t="shared" si="35"/>
        <v>3.5788721376999999</v>
      </c>
      <c r="F229" s="26">
        <v>2.16248</v>
      </c>
      <c r="G229" s="26">
        <v>1.2830208858000001</v>
      </c>
      <c r="H229" s="26">
        <v>0</v>
      </c>
      <c r="I229" s="26">
        <v>0.13337125189999999</v>
      </c>
      <c r="K229" s="23">
        <f t="shared" si="38"/>
        <v>21172082</v>
      </c>
      <c r="L229" s="23">
        <v>12627523</v>
      </c>
      <c r="M229" s="23">
        <v>7776000</v>
      </c>
      <c r="N229" s="23">
        <v>0</v>
      </c>
      <c r="O229" s="23">
        <v>768559</v>
      </c>
      <c r="P229" s="23">
        <v>0</v>
      </c>
      <c r="Q229" s="24"/>
      <c r="R229" s="24"/>
      <c r="S229" s="24"/>
      <c r="T229" s="27"/>
      <c r="U229" s="27"/>
    </row>
    <row r="230" spans="1:21" s="17" customFormat="1" ht="14.25" customHeight="1">
      <c r="A230" s="13"/>
      <c r="B230" s="17" t="s">
        <v>219</v>
      </c>
      <c r="C230" s="17" t="s">
        <v>515</v>
      </c>
      <c r="D230" s="17">
        <f t="shared" si="39"/>
        <v>27</v>
      </c>
      <c r="E230" s="25">
        <f t="shared" si="35"/>
        <v>5.6885890000000003</v>
      </c>
      <c r="F230" s="26">
        <v>3.8231999999999999</v>
      </c>
      <c r="G230" s="26">
        <v>1.865389</v>
      </c>
      <c r="H230" s="26">
        <v>0</v>
      </c>
      <c r="I230" s="26">
        <v>0</v>
      </c>
      <c r="K230" s="23">
        <f t="shared" ref="K230:K233" si="40">SUM(L230:O230)</f>
        <v>103700000</v>
      </c>
      <c r="L230" s="23">
        <v>69500000</v>
      </c>
      <c r="M230" s="23">
        <v>34200000</v>
      </c>
      <c r="N230" s="23">
        <v>0</v>
      </c>
      <c r="O230" s="23">
        <v>0</v>
      </c>
      <c r="P230" s="23">
        <v>0</v>
      </c>
      <c r="Q230" s="24"/>
      <c r="R230" s="24"/>
      <c r="S230" s="24"/>
      <c r="T230" s="27"/>
      <c r="U230" s="27"/>
    </row>
    <row r="231" spans="1:21" s="17" customFormat="1" ht="14.25" customHeight="1">
      <c r="A231" s="13"/>
      <c r="B231" s="17" t="s">
        <v>220</v>
      </c>
      <c r="C231" s="17" t="s">
        <v>516</v>
      </c>
      <c r="D231" s="17">
        <f t="shared" si="39"/>
        <v>275</v>
      </c>
      <c r="E231" s="25">
        <f t="shared" si="35"/>
        <v>1.18971</v>
      </c>
      <c r="F231" s="26">
        <v>1.18971</v>
      </c>
      <c r="G231" s="26">
        <v>0</v>
      </c>
      <c r="H231" s="26">
        <v>0</v>
      </c>
      <c r="I231" s="26">
        <v>0</v>
      </c>
      <c r="K231" s="23">
        <f t="shared" si="40"/>
        <v>115000</v>
      </c>
      <c r="L231" s="23">
        <v>115000</v>
      </c>
      <c r="M231" s="23">
        <v>0</v>
      </c>
      <c r="N231" s="23">
        <v>0</v>
      </c>
      <c r="O231" s="23">
        <v>0</v>
      </c>
      <c r="P231" s="23">
        <v>0</v>
      </c>
      <c r="Q231" s="24"/>
      <c r="R231" s="24"/>
      <c r="S231" s="24"/>
      <c r="T231" s="27"/>
      <c r="U231" s="27"/>
    </row>
    <row r="232" spans="1:21" s="17" customFormat="1" ht="14.25" customHeight="1">
      <c r="A232" s="13"/>
      <c r="B232" s="17" t="s">
        <v>221</v>
      </c>
      <c r="C232" s="17" t="s">
        <v>517</v>
      </c>
      <c r="D232" s="17">
        <f t="shared" si="39"/>
        <v>255</v>
      </c>
      <c r="E232" s="25">
        <f t="shared" si="35"/>
        <v>1.8371299999999999</v>
      </c>
      <c r="F232" s="26">
        <v>1.8371299999999999</v>
      </c>
      <c r="G232" s="26">
        <v>0</v>
      </c>
      <c r="H232" s="26">
        <v>0</v>
      </c>
      <c r="I232" s="26">
        <v>0</v>
      </c>
      <c r="K232" s="23">
        <f t="shared" si="40"/>
        <v>200000</v>
      </c>
      <c r="L232" s="23">
        <v>200000</v>
      </c>
      <c r="M232" s="23">
        <v>0</v>
      </c>
      <c r="N232" s="23">
        <v>0</v>
      </c>
      <c r="O232" s="23">
        <v>0</v>
      </c>
      <c r="P232" s="23">
        <v>0</v>
      </c>
      <c r="Q232" s="24"/>
      <c r="R232" s="24"/>
      <c r="S232" s="24"/>
      <c r="T232" s="27"/>
      <c r="U232" s="27"/>
    </row>
    <row r="233" spans="1:21" s="17" customFormat="1" ht="14.25" customHeight="1">
      <c r="A233" s="13"/>
      <c r="B233" s="17" t="s">
        <v>222</v>
      </c>
      <c r="C233" s="17" t="s">
        <v>518</v>
      </c>
      <c r="D233" s="17">
        <f t="shared" si="39"/>
        <v>121</v>
      </c>
      <c r="E233" s="25">
        <f t="shared" si="35"/>
        <v>4.2108280000000002</v>
      </c>
      <c r="F233" s="26">
        <v>2.9602300000000001</v>
      </c>
      <c r="G233" s="26">
        <v>1.2505980000000001</v>
      </c>
      <c r="H233" s="26">
        <v>0</v>
      </c>
      <c r="I233" s="26">
        <v>0</v>
      </c>
      <c r="K233" s="23">
        <f t="shared" si="40"/>
        <v>4195000</v>
      </c>
      <c r="L233" s="23">
        <v>2980000</v>
      </c>
      <c r="M233" s="23">
        <v>1215000</v>
      </c>
      <c r="N233" s="23">
        <v>0</v>
      </c>
      <c r="O233" s="23">
        <v>0</v>
      </c>
      <c r="P233" s="23">
        <v>0</v>
      </c>
      <c r="Q233" s="24"/>
      <c r="R233" s="24"/>
      <c r="S233" s="24"/>
      <c r="T233" s="27"/>
      <c r="U233" s="27"/>
    </row>
    <row r="234" spans="1:21" s="17" customFormat="1" ht="14.25" customHeight="1">
      <c r="A234" s="13"/>
      <c r="B234" s="17" t="s">
        <v>223</v>
      </c>
      <c r="C234" s="17" t="s">
        <v>519</v>
      </c>
      <c r="D234" s="17">
        <f t="shared" si="39"/>
        <v>126</v>
      </c>
      <c r="E234" s="25">
        <f t="shared" si="35"/>
        <v>4.1269989999999996</v>
      </c>
      <c r="F234" s="26">
        <v>1.94424</v>
      </c>
      <c r="G234" s="26">
        <v>2.1827589999999999</v>
      </c>
      <c r="H234" s="26">
        <v>0</v>
      </c>
      <c r="I234" s="26">
        <v>0</v>
      </c>
      <c r="K234" s="23">
        <f t="shared" ref="K234:K243" si="41">SUM(L234:O234)</f>
        <v>2556000</v>
      </c>
      <c r="L234" s="23">
        <v>1200000</v>
      </c>
      <c r="M234" s="23">
        <v>1356000</v>
      </c>
      <c r="N234" s="23">
        <v>0</v>
      </c>
      <c r="O234" s="23">
        <v>0</v>
      </c>
      <c r="P234" s="23">
        <v>0</v>
      </c>
      <c r="Q234" s="24"/>
      <c r="R234" s="24"/>
      <c r="S234" s="24"/>
      <c r="T234" s="27"/>
      <c r="U234" s="27"/>
    </row>
    <row r="235" spans="1:21" s="17" customFormat="1" ht="14.25" customHeight="1">
      <c r="A235" s="13"/>
      <c r="B235" s="17" t="s">
        <v>224</v>
      </c>
      <c r="C235" s="17" t="s">
        <v>520</v>
      </c>
      <c r="D235" s="17">
        <f t="shared" si="39"/>
        <v>69</v>
      </c>
      <c r="E235" s="25">
        <f t="shared" si="35"/>
        <v>4.9484779999999997</v>
      </c>
      <c r="F235" s="26">
        <v>3.7631299999999999</v>
      </c>
      <c r="G235" s="26">
        <v>1.1853480000000001</v>
      </c>
      <c r="H235" s="26">
        <v>0</v>
      </c>
      <c r="I235" s="26">
        <v>0</v>
      </c>
      <c r="K235" s="23">
        <f t="shared" si="41"/>
        <v>27564213</v>
      </c>
      <c r="L235" s="23">
        <v>20850000</v>
      </c>
      <c r="M235" s="23">
        <v>6714213</v>
      </c>
      <c r="N235" s="23">
        <v>0</v>
      </c>
      <c r="O235" s="23">
        <v>0</v>
      </c>
      <c r="P235" s="23">
        <v>0</v>
      </c>
      <c r="Q235" s="24"/>
      <c r="R235" s="24"/>
      <c r="S235" s="24"/>
      <c r="T235" s="27"/>
      <c r="U235" s="27"/>
    </row>
    <row r="236" spans="1:21" s="17" customFormat="1" ht="14.25" customHeight="1">
      <c r="A236" s="13"/>
      <c r="B236" s="17" t="s">
        <v>225</v>
      </c>
      <c r="C236" s="17" t="s">
        <v>521</v>
      </c>
      <c r="D236" s="17">
        <f t="shared" si="39"/>
        <v>62</v>
      </c>
      <c r="E236" s="25">
        <f t="shared" si="35"/>
        <v>5.0717370000000006</v>
      </c>
      <c r="F236" s="26">
        <v>3.2816900000000002</v>
      </c>
      <c r="G236" s="26">
        <v>1.7900469999999999</v>
      </c>
      <c r="H236" s="26">
        <v>0</v>
      </c>
      <c r="I236" s="26">
        <v>0</v>
      </c>
      <c r="K236" s="23">
        <f t="shared" si="41"/>
        <v>40713600</v>
      </c>
      <c r="L236" s="23">
        <v>26134600</v>
      </c>
      <c r="M236" s="23">
        <v>14579000</v>
      </c>
      <c r="N236" s="23">
        <v>0</v>
      </c>
      <c r="O236" s="23">
        <v>0</v>
      </c>
      <c r="P236" s="23">
        <v>0</v>
      </c>
      <c r="Q236" s="24"/>
      <c r="R236" s="24"/>
      <c r="S236" s="24"/>
      <c r="T236" s="27"/>
      <c r="U236" s="27"/>
    </row>
    <row r="237" spans="1:21" s="17" customFormat="1" ht="14.25" customHeight="1">
      <c r="A237" s="13"/>
      <c r="B237" s="17" t="s">
        <v>226</v>
      </c>
      <c r="C237" s="17" t="s">
        <v>522</v>
      </c>
      <c r="D237" s="17">
        <f t="shared" si="39"/>
        <v>52</v>
      </c>
      <c r="E237" s="25">
        <f t="shared" si="35"/>
        <v>5.1736710000000006</v>
      </c>
      <c r="F237" s="26">
        <v>2.72763</v>
      </c>
      <c r="G237" s="26">
        <v>2.4460410000000001</v>
      </c>
      <c r="H237" s="26">
        <v>0</v>
      </c>
      <c r="I237" s="26">
        <v>0</v>
      </c>
      <c r="K237" s="23">
        <f t="shared" si="41"/>
        <v>3125835</v>
      </c>
      <c r="L237" s="23">
        <v>1640835</v>
      </c>
      <c r="M237" s="23">
        <v>1485000</v>
      </c>
      <c r="N237" s="23">
        <v>0</v>
      </c>
      <c r="O237" s="23">
        <v>0</v>
      </c>
      <c r="P237" s="23">
        <v>0</v>
      </c>
      <c r="Q237" s="24"/>
      <c r="R237" s="24"/>
      <c r="S237" s="24"/>
      <c r="T237" s="27"/>
      <c r="U237" s="27"/>
    </row>
    <row r="238" spans="1:21" s="17" customFormat="1" ht="14.25" customHeight="1">
      <c r="A238" s="13"/>
      <c r="B238" s="17" t="s">
        <v>227</v>
      </c>
      <c r="C238" s="17" t="s">
        <v>523</v>
      </c>
      <c r="D238" s="17">
        <f t="shared" si="39"/>
        <v>50</v>
      </c>
      <c r="E238" s="25">
        <f t="shared" si="35"/>
        <v>5.2207309999999998</v>
      </c>
      <c r="F238" s="26">
        <v>2.7997299999999998</v>
      </c>
      <c r="G238" s="26">
        <v>2.421001</v>
      </c>
      <c r="H238" s="26">
        <v>0</v>
      </c>
      <c r="I238" s="26">
        <v>0</v>
      </c>
      <c r="K238" s="23">
        <f t="shared" si="41"/>
        <v>18283000</v>
      </c>
      <c r="L238" s="23">
        <v>9700000</v>
      </c>
      <c r="M238" s="23">
        <v>8583000</v>
      </c>
      <c r="N238" s="23">
        <v>0</v>
      </c>
      <c r="O238" s="23">
        <v>0</v>
      </c>
      <c r="P238" s="23">
        <v>0</v>
      </c>
      <c r="Q238" s="24"/>
      <c r="R238" s="24"/>
      <c r="S238" s="24"/>
      <c r="T238" s="27"/>
      <c r="U238" s="27"/>
    </row>
    <row r="239" spans="1:21" s="17" customFormat="1" ht="14.25" customHeight="1">
      <c r="A239" s="13"/>
      <c r="B239" s="17" t="s">
        <v>228</v>
      </c>
      <c r="C239" s="17" t="s">
        <v>524</v>
      </c>
      <c r="D239" s="17">
        <f t="shared" si="39"/>
        <v>142</v>
      </c>
      <c r="E239" s="25">
        <f t="shared" si="35"/>
        <v>3.85087</v>
      </c>
      <c r="F239" s="26">
        <v>3.85087</v>
      </c>
      <c r="G239" s="26">
        <v>0</v>
      </c>
      <c r="H239" s="26">
        <v>0</v>
      </c>
      <c r="I239" s="26">
        <v>0</v>
      </c>
      <c r="K239" s="23">
        <f t="shared" si="41"/>
        <v>13471380</v>
      </c>
      <c r="L239" s="23">
        <v>11971380</v>
      </c>
      <c r="M239" s="23">
        <v>0</v>
      </c>
      <c r="N239" s="23">
        <v>1500000</v>
      </c>
      <c r="O239" s="23">
        <v>0</v>
      </c>
      <c r="P239" s="23">
        <v>0</v>
      </c>
      <c r="Q239" s="24"/>
      <c r="R239" s="24"/>
      <c r="S239" s="24"/>
      <c r="T239" s="27"/>
      <c r="U239" s="27"/>
    </row>
    <row r="240" spans="1:21" s="17" customFormat="1" ht="14.25" customHeight="1">
      <c r="A240" s="13"/>
      <c r="B240" s="17" t="s">
        <v>229</v>
      </c>
      <c r="C240" s="17" t="s">
        <v>525</v>
      </c>
      <c r="D240" s="17">
        <f t="shared" si="39"/>
        <v>98</v>
      </c>
      <c r="E240" s="25">
        <f t="shared" si="35"/>
        <v>4.4718990000000005</v>
      </c>
      <c r="F240" s="26">
        <v>2.74451</v>
      </c>
      <c r="G240" s="26">
        <v>1.516937</v>
      </c>
      <c r="H240" s="26">
        <v>0</v>
      </c>
      <c r="I240" s="26">
        <v>0.210452</v>
      </c>
      <c r="K240" s="23">
        <f t="shared" si="41"/>
        <v>2646000</v>
      </c>
      <c r="L240" s="23">
        <v>1620000</v>
      </c>
      <c r="M240" s="23">
        <v>901000</v>
      </c>
      <c r="N240" s="23">
        <v>0</v>
      </c>
      <c r="O240" s="23">
        <v>125000</v>
      </c>
      <c r="P240" s="23">
        <v>0</v>
      </c>
      <c r="Q240" s="24"/>
      <c r="R240" s="24"/>
      <c r="S240" s="24"/>
      <c r="T240" s="27"/>
      <c r="U240" s="27"/>
    </row>
    <row r="241" spans="1:21" s="17" customFormat="1" ht="14.25" customHeight="1">
      <c r="A241" s="13"/>
      <c r="B241" s="17" t="s">
        <v>230</v>
      </c>
      <c r="C241" s="17" t="s">
        <v>526</v>
      </c>
      <c r="D241" s="17">
        <f t="shared" si="39"/>
        <v>11</v>
      </c>
      <c r="E241" s="25">
        <f t="shared" si="35"/>
        <v>6.6149550000000001</v>
      </c>
      <c r="F241" s="26">
        <v>4.2935699999999999</v>
      </c>
      <c r="G241" s="26">
        <v>2.071774</v>
      </c>
      <c r="H241" s="26">
        <v>0</v>
      </c>
      <c r="I241" s="26">
        <v>0.249611</v>
      </c>
      <c r="K241" s="23">
        <f t="shared" si="41"/>
        <v>13200000</v>
      </c>
      <c r="L241" s="23">
        <v>8550000</v>
      </c>
      <c r="M241" s="23">
        <v>4150000</v>
      </c>
      <c r="N241" s="23">
        <v>0</v>
      </c>
      <c r="O241" s="23">
        <v>500000</v>
      </c>
      <c r="P241" s="23">
        <v>0</v>
      </c>
      <c r="Q241" s="24"/>
      <c r="R241" s="24"/>
      <c r="S241" s="24"/>
      <c r="T241" s="27"/>
      <c r="U241" s="27"/>
    </row>
    <row r="242" spans="1:21" s="17" customFormat="1" ht="14.25" customHeight="1">
      <c r="A242" s="13"/>
      <c r="B242" s="17" t="s">
        <v>231</v>
      </c>
      <c r="C242" s="17" t="s">
        <v>527</v>
      </c>
      <c r="D242" s="17">
        <f t="shared" si="39"/>
        <v>61</v>
      </c>
      <c r="E242" s="25">
        <f t="shared" si="35"/>
        <v>5.0777134562999997</v>
      </c>
      <c r="F242" s="26">
        <v>2.3418199999999998</v>
      </c>
      <c r="G242" s="26">
        <v>2.7358934562999999</v>
      </c>
      <c r="H242" s="26">
        <v>0</v>
      </c>
      <c r="I242" s="26">
        <v>0</v>
      </c>
      <c r="K242" s="23">
        <f t="shared" si="41"/>
        <v>4895209</v>
      </c>
      <c r="L242" s="23">
        <v>2252746</v>
      </c>
      <c r="M242" s="23">
        <v>2642463</v>
      </c>
      <c r="N242" s="23">
        <v>0</v>
      </c>
      <c r="O242" s="23">
        <v>0</v>
      </c>
      <c r="P242" s="23">
        <v>0</v>
      </c>
      <c r="Q242" s="24"/>
      <c r="R242" s="24"/>
      <c r="S242" s="24"/>
      <c r="T242" s="27"/>
      <c r="U242" s="27"/>
    </row>
    <row r="243" spans="1:21" s="17" customFormat="1" ht="14.25" customHeight="1">
      <c r="A243" s="13"/>
      <c r="B243" s="17" t="s">
        <v>232</v>
      </c>
      <c r="C243" s="17" t="s">
        <v>528</v>
      </c>
      <c r="D243" s="17">
        <f t="shared" si="39"/>
        <v>194</v>
      </c>
      <c r="E243" s="25">
        <f t="shared" si="35"/>
        <v>2.9588999999999999</v>
      </c>
      <c r="F243" s="26">
        <v>2.9588999999999999</v>
      </c>
      <c r="G243" s="26">
        <v>0</v>
      </c>
      <c r="H243" s="26">
        <v>0</v>
      </c>
      <c r="I243" s="26">
        <v>0</v>
      </c>
      <c r="K243" s="23">
        <f t="shared" si="41"/>
        <v>2911000</v>
      </c>
      <c r="L243" s="23">
        <v>2911000</v>
      </c>
      <c r="M243" s="23">
        <v>0</v>
      </c>
      <c r="N243" s="23">
        <v>0</v>
      </c>
      <c r="O243" s="23">
        <v>0</v>
      </c>
      <c r="P243" s="23">
        <v>0</v>
      </c>
      <c r="Q243" s="24"/>
      <c r="R243" s="24"/>
      <c r="S243" s="24"/>
      <c r="T243" s="27"/>
      <c r="U243" s="27"/>
    </row>
    <row r="244" spans="1:21" s="17" customFormat="1" ht="14.25" customHeight="1">
      <c r="A244" s="13"/>
      <c r="B244" s="17" t="s">
        <v>233</v>
      </c>
      <c r="C244" s="17" t="s">
        <v>529</v>
      </c>
      <c r="D244" s="17">
        <f t="shared" si="39"/>
        <v>243</v>
      </c>
      <c r="E244" s="25">
        <f t="shared" si="35"/>
        <v>2.1371699999999998</v>
      </c>
      <c r="F244" s="26">
        <v>2.1371699999999998</v>
      </c>
      <c r="G244" s="26">
        <v>0</v>
      </c>
      <c r="H244" s="26">
        <v>0</v>
      </c>
      <c r="I244" s="26">
        <v>0</v>
      </c>
      <c r="K244" s="23">
        <f t="shared" ref="K244:K255" si="42">SUM(L244:O244)</f>
        <v>60000</v>
      </c>
      <c r="L244" s="23">
        <v>60000</v>
      </c>
      <c r="M244" s="23">
        <v>0</v>
      </c>
      <c r="N244" s="23">
        <v>0</v>
      </c>
      <c r="O244" s="23">
        <v>0</v>
      </c>
      <c r="P244" s="23">
        <v>0</v>
      </c>
      <c r="Q244" s="24"/>
      <c r="R244" s="24"/>
      <c r="S244" s="24"/>
      <c r="T244" s="27"/>
      <c r="U244" s="27"/>
    </row>
    <row r="245" spans="1:21" s="17" customFormat="1" ht="14.25" customHeight="1">
      <c r="A245" s="13"/>
      <c r="B245" s="17" t="s">
        <v>234</v>
      </c>
      <c r="C245" s="17" t="s">
        <v>530</v>
      </c>
      <c r="D245" s="17">
        <f t="shared" si="39"/>
        <v>206</v>
      </c>
      <c r="E245" s="25">
        <f t="shared" si="35"/>
        <v>2.6965810000000001</v>
      </c>
      <c r="F245" s="26">
        <v>1.94692</v>
      </c>
      <c r="G245" s="26">
        <v>0</v>
      </c>
      <c r="H245" s="26">
        <v>0</v>
      </c>
      <c r="I245" s="26">
        <v>0.74966100000000002</v>
      </c>
      <c r="K245" s="23">
        <f t="shared" si="42"/>
        <v>1385333</v>
      </c>
      <c r="L245" s="23">
        <v>1000000</v>
      </c>
      <c r="M245" s="23">
        <v>0</v>
      </c>
      <c r="N245" s="23">
        <v>0</v>
      </c>
      <c r="O245" s="23">
        <v>385333</v>
      </c>
      <c r="P245" s="23">
        <v>0</v>
      </c>
      <c r="Q245" s="24"/>
      <c r="R245" s="24"/>
      <c r="S245" s="24"/>
      <c r="T245" s="27"/>
      <c r="U245" s="27"/>
    </row>
    <row r="246" spans="1:21" s="17" customFormat="1" ht="14.25" customHeight="1">
      <c r="A246" s="13"/>
      <c r="B246" s="17" t="s">
        <v>235</v>
      </c>
      <c r="C246" s="17" t="s">
        <v>531</v>
      </c>
      <c r="D246" s="17">
        <f t="shared" si="39"/>
        <v>282</v>
      </c>
      <c r="E246" s="25">
        <f t="shared" si="35"/>
        <v>0.9859</v>
      </c>
      <c r="F246" s="26">
        <v>0.9859</v>
      </c>
      <c r="G246" s="26">
        <v>0</v>
      </c>
      <c r="H246" s="26">
        <v>0</v>
      </c>
      <c r="I246" s="26">
        <v>0</v>
      </c>
      <c r="K246" s="23">
        <f t="shared" si="42"/>
        <v>35000</v>
      </c>
      <c r="L246" s="23">
        <v>35000</v>
      </c>
      <c r="M246" s="23">
        <v>0</v>
      </c>
      <c r="N246" s="23">
        <v>0</v>
      </c>
      <c r="O246" s="23">
        <v>0</v>
      </c>
      <c r="P246" s="23">
        <v>0</v>
      </c>
      <c r="Q246" s="24"/>
      <c r="R246" s="24"/>
      <c r="S246" s="24"/>
      <c r="T246" s="27"/>
      <c r="U246" s="27"/>
    </row>
    <row r="247" spans="1:21" s="17" customFormat="1" ht="14.25" customHeight="1">
      <c r="A247" s="13"/>
      <c r="B247" s="17" t="s">
        <v>236</v>
      </c>
      <c r="C247" s="17" t="s">
        <v>532</v>
      </c>
      <c r="D247" s="17">
        <f t="shared" si="39"/>
        <v>177</v>
      </c>
      <c r="E247" s="25">
        <f t="shared" si="35"/>
        <v>3.2263790000000001</v>
      </c>
      <c r="F247" s="26">
        <v>1.1342099999999999</v>
      </c>
      <c r="G247" s="26">
        <v>2.0921690000000002</v>
      </c>
      <c r="H247" s="26">
        <v>0</v>
      </c>
      <c r="I247" s="26">
        <v>0</v>
      </c>
      <c r="K247" s="23">
        <f t="shared" si="42"/>
        <v>442000</v>
      </c>
      <c r="L247" s="23">
        <v>152000</v>
      </c>
      <c r="M247" s="23">
        <v>290000</v>
      </c>
      <c r="N247" s="23">
        <v>0</v>
      </c>
      <c r="O247" s="23">
        <v>0</v>
      </c>
      <c r="P247" s="23">
        <v>0</v>
      </c>
      <c r="Q247" s="24"/>
      <c r="R247" s="24"/>
      <c r="S247" s="24"/>
      <c r="T247" s="27"/>
      <c r="U247" s="27"/>
    </row>
    <row r="248" spans="1:21" s="17" customFormat="1" ht="14.25" customHeight="1">
      <c r="A248" s="13"/>
      <c r="B248" s="17" t="s">
        <v>237</v>
      </c>
      <c r="C248" s="17" t="s">
        <v>533</v>
      </c>
      <c r="D248" s="17">
        <f t="shared" si="39"/>
        <v>219</v>
      </c>
      <c r="E248" s="25">
        <f t="shared" si="35"/>
        <v>2.4770500000000002</v>
      </c>
      <c r="F248" s="26">
        <v>2.4770500000000002</v>
      </c>
      <c r="G248" s="26">
        <v>0</v>
      </c>
      <c r="H248" s="26">
        <v>0</v>
      </c>
      <c r="I248" s="26">
        <v>0</v>
      </c>
      <c r="K248" s="23">
        <f t="shared" si="42"/>
        <v>2690000</v>
      </c>
      <c r="L248" s="23">
        <v>2690000</v>
      </c>
      <c r="M248" s="23">
        <v>0</v>
      </c>
      <c r="N248" s="23">
        <v>0</v>
      </c>
      <c r="O248" s="23">
        <v>0</v>
      </c>
      <c r="P248" s="23">
        <v>0</v>
      </c>
      <c r="Q248" s="24"/>
      <c r="R248" s="24"/>
      <c r="S248" s="24"/>
      <c r="T248" s="27"/>
      <c r="U248" s="27"/>
    </row>
    <row r="249" spans="1:21" s="17" customFormat="1" ht="14.25" customHeight="1">
      <c r="A249" s="13"/>
      <c r="B249" s="17" t="s">
        <v>238</v>
      </c>
      <c r="C249" s="17" t="s">
        <v>534</v>
      </c>
      <c r="D249" s="17">
        <f t="shared" si="39"/>
        <v>260</v>
      </c>
      <c r="E249" s="25">
        <f t="shared" si="35"/>
        <v>1.7477906952</v>
      </c>
      <c r="F249" s="26">
        <v>0.66381999999999997</v>
      </c>
      <c r="G249" s="26">
        <v>0</v>
      </c>
      <c r="H249" s="26">
        <v>0</v>
      </c>
      <c r="I249" s="26">
        <v>1.0839706951999999</v>
      </c>
      <c r="K249" s="23">
        <f t="shared" si="42"/>
        <v>673667</v>
      </c>
      <c r="L249" s="23">
        <v>250000</v>
      </c>
      <c r="M249" s="23">
        <v>0</v>
      </c>
      <c r="N249" s="23">
        <v>0</v>
      </c>
      <c r="O249" s="23">
        <v>423667</v>
      </c>
      <c r="P249" s="23">
        <v>0</v>
      </c>
      <c r="Q249" s="24"/>
      <c r="R249" s="24"/>
      <c r="S249" s="24"/>
      <c r="T249" s="27"/>
      <c r="U249" s="27"/>
    </row>
    <row r="250" spans="1:21" s="17" customFormat="1" ht="14.25" customHeight="1">
      <c r="A250" s="13"/>
      <c r="B250" s="17" t="s">
        <v>239</v>
      </c>
      <c r="C250" s="17" t="s">
        <v>535</v>
      </c>
      <c r="D250" s="17">
        <f t="shared" si="39"/>
        <v>261</v>
      </c>
      <c r="E250" s="25">
        <f t="shared" si="35"/>
        <v>1.73844</v>
      </c>
      <c r="F250" s="26">
        <v>1.73844</v>
      </c>
      <c r="G250" s="26">
        <v>0</v>
      </c>
      <c r="H250" s="26">
        <v>0</v>
      </c>
      <c r="I250" s="26">
        <v>0</v>
      </c>
      <c r="K250" s="23">
        <f t="shared" si="42"/>
        <v>90000</v>
      </c>
      <c r="L250" s="23">
        <v>90000</v>
      </c>
      <c r="M250" s="23">
        <v>0</v>
      </c>
      <c r="N250" s="23">
        <v>0</v>
      </c>
      <c r="O250" s="23">
        <v>0</v>
      </c>
      <c r="P250" s="23">
        <v>0</v>
      </c>
      <c r="Q250" s="24"/>
      <c r="R250" s="24"/>
      <c r="S250" s="24"/>
      <c r="T250" s="27"/>
      <c r="U250" s="27"/>
    </row>
    <row r="251" spans="1:21" s="17" customFormat="1" ht="14.25" customHeight="1">
      <c r="A251" s="13"/>
      <c r="B251" s="17" t="s">
        <v>240</v>
      </c>
      <c r="C251" s="17" t="s">
        <v>327</v>
      </c>
      <c r="D251" s="17">
        <f t="shared" si="39"/>
        <v>286</v>
      </c>
      <c r="E251" s="25">
        <f t="shared" si="35"/>
        <v>0.53225</v>
      </c>
      <c r="F251" s="26">
        <v>0.53225</v>
      </c>
      <c r="G251" s="26">
        <v>0</v>
      </c>
      <c r="H251" s="26">
        <v>0</v>
      </c>
      <c r="I251" s="26">
        <v>0</v>
      </c>
      <c r="K251" s="23">
        <f t="shared" si="42"/>
        <v>30000</v>
      </c>
      <c r="L251" s="23">
        <v>30000</v>
      </c>
      <c r="M251" s="23">
        <v>0</v>
      </c>
      <c r="N251" s="23">
        <v>0</v>
      </c>
      <c r="O251" s="23">
        <v>0</v>
      </c>
      <c r="P251" s="23">
        <v>0</v>
      </c>
      <c r="Q251" s="24"/>
      <c r="R251" s="24"/>
      <c r="S251" s="24"/>
      <c r="T251" s="27"/>
      <c r="U251" s="27"/>
    </row>
    <row r="252" spans="1:21" s="17" customFormat="1" ht="14.25" customHeight="1">
      <c r="A252" s="13"/>
      <c r="B252" s="17" t="s">
        <v>241</v>
      </c>
      <c r="C252" s="17" t="s">
        <v>536</v>
      </c>
      <c r="D252" s="17">
        <f t="shared" si="39"/>
        <v>278</v>
      </c>
      <c r="E252" s="25">
        <f t="shared" si="35"/>
        <v>1.1439900000000001</v>
      </c>
      <c r="F252" s="26">
        <v>1.1439900000000001</v>
      </c>
      <c r="G252" s="26">
        <v>0</v>
      </c>
      <c r="H252" s="26">
        <v>0</v>
      </c>
      <c r="I252" s="26">
        <v>0</v>
      </c>
      <c r="K252" s="23">
        <f t="shared" si="42"/>
        <v>125000</v>
      </c>
      <c r="L252" s="23">
        <v>125000</v>
      </c>
      <c r="M252" s="23">
        <v>0</v>
      </c>
      <c r="N252" s="23">
        <v>0</v>
      </c>
      <c r="O252" s="23">
        <v>0</v>
      </c>
      <c r="P252" s="23">
        <v>0</v>
      </c>
      <c r="Q252" s="24"/>
      <c r="R252" s="24"/>
      <c r="S252" s="24"/>
      <c r="T252" s="27"/>
      <c r="U252" s="27"/>
    </row>
    <row r="253" spans="1:21" s="17" customFormat="1" ht="14.25" customHeight="1">
      <c r="A253" s="13"/>
      <c r="B253" s="17" t="s">
        <v>242</v>
      </c>
      <c r="C253" s="17" t="s">
        <v>537</v>
      </c>
      <c r="D253" s="17">
        <f t="shared" si="39"/>
        <v>217</v>
      </c>
      <c r="E253" s="25">
        <f t="shared" si="35"/>
        <v>2.5024119999999996</v>
      </c>
      <c r="F253" s="26">
        <v>1.4914799999999999</v>
      </c>
      <c r="G253" s="26">
        <v>1.0109319999999999</v>
      </c>
      <c r="H253" s="26">
        <v>0</v>
      </c>
      <c r="I253" s="26">
        <v>0</v>
      </c>
      <c r="K253" s="23">
        <f t="shared" si="42"/>
        <v>491680</v>
      </c>
      <c r="L253" s="23">
        <v>287000</v>
      </c>
      <c r="M253" s="23">
        <v>204680</v>
      </c>
      <c r="N253" s="23">
        <v>0</v>
      </c>
      <c r="O253" s="23">
        <v>0</v>
      </c>
      <c r="P253" s="23">
        <v>0</v>
      </c>
      <c r="Q253" s="24"/>
      <c r="R253" s="24"/>
      <c r="S253" s="24"/>
      <c r="T253" s="27"/>
      <c r="U253" s="27"/>
    </row>
    <row r="254" spans="1:21" s="17" customFormat="1" ht="14.25" customHeight="1">
      <c r="A254" s="13"/>
      <c r="B254" s="17" t="s">
        <v>243</v>
      </c>
      <c r="C254" s="17" t="s">
        <v>538</v>
      </c>
      <c r="D254" s="17">
        <f t="shared" si="39"/>
        <v>253</v>
      </c>
      <c r="E254" s="25">
        <f t="shared" si="35"/>
        <v>1.890577</v>
      </c>
      <c r="F254" s="26">
        <v>1.4818499999999999</v>
      </c>
      <c r="G254" s="26">
        <v>0.40872700000000001</v>
      </c>
      <c r="H254" s="26">
        <v>0</v>
      </c>
      <c r="I254" s="26">
        <v>0</v>
      </c>
      <c r="K254" s="23">
        <f t="shared" si="42"/>
        <v>388000</v>
      </c>
      <c r="L254" s="23">
        <v>300000</v>
      </c>
      <c r="M254" s="23">
        <v>88000</v>
      </c>
      <c r="N254" s="23">
        <v>0</v>
      </c>
      <c r="O254" s="23">
        <v>0</v>
      </c>
      <c r="P254" s="23">
        <v>0</v>
      </c>
      <c r="Q254" s="24"/>
      <c r="R254" s="24"/>
      <c r="S254" s="24"/>
      <c r="T254" s="27"/>
      <c r="U254" s="27"/>
    </row>
    <row r="255" spans="1:21" s="17" customFormat="1" ht="14.25" customHeight="1">
      <c r="A255" s="13"/>
      <c r="B255" s="17" t="s">
        <v>244</v>
      </c>
      <c r="C255" s="17" t="s">
        <v>539</v>
      </c>
      <c r="D255" s="17">
        <f t="shared" si="39"/>
        <v>209</v>
      </c>
      <c r="E255" s="25">
        <f t="shared" si="35"/>
        <v>2.64872</v>
      </c>
      <c r="F255" s="26">
        <v>2.64872</v>
      </c>
      <c r="G255" s="26">
        <v>0</v>
      </c>
      <c r="H255" s="26">
        <v>0</v>
      </c>
      <c r="I255" s="26">
        <v>0</v>
      </c>
      <c r="K255" s="23">
        <f t="shared" si="42"/>
        <v>1459925</v>
      </c>
      <c r="L255" s="23">
        <v>1459925</v>
      </c>
      <c r="M255" s="23">
        <v>0</v>
      </c>
      <c r="N255" s="23">
        <v>0</v>
      </c>
      <c r="O255" s="23">
        <v>0</v>
      </c>
      <c r="P255" s="23">
        <v>0</v>
      </c>
      <c r="Q255" s="24"/>
      <c r="R255" s="24"/>
      <c r="S255" s="24"/>
      <c r="T255" s="27"/>
      <c r="U255" s="27"/>
    </row>
    <row r="256" spans="1:21" s="17" customFormat="1" ht="14.25" customHeight="1">
      <c r="A256" s="13"/>
      <c r="B256" s="17" t="s">
        <v>245</v>
      </c>
      <c r="C256" s="17" t="s">
        <v>540</v>
      </c>
      <c r="D256" s="17">
        <f t="shared" si="39"/>
        <v>51</v>
      </c>
      <c r="E256" s="25">
        <f t="shared" si="35"/>
        <v>5.2100900000000001</v>
      </c>
      <c r="F256" s="26">
        <v>3.6749700000000001</v>
      </c>
      <c r="G256" s="26">
        <v>1.53512</v>
      </c>
      <c r="H256" s="26">
        <v>0</v>
      </c>
      <c r="I256" s="26">
        <v>0</v>
      </c>
      <c r="K256" s="23">
        <f t="shared" ref="K256:K263" si="43">SUM(L256:O256)</f>
        <v>15900000</v>
      </c>
      <c r="L256" s="23">
        <v>11200000</v>
      </c>
      <c r="M256" s="23">
        <v>4700000</v>
      </c>
      <c r="N256" s="23">
        <v>0</v>
      </c>
      <c r="O256" s="23">
        <v>0</v>
      </c>
      <c r="P256" s="23">
        <v>0</v>
      </c>
      <c r="Q256" s="24"/>
      <c r="R256" s="24"/>
      <c r="S256" s="24"/>
      <c r="T256" s="27"/>
      <c r="U256" s="27"/>
    </row>
    <row r="257" spans="1:21" s="17" customFormat="1" ht="14.25" customHeight="1">
      <c r="A257" s="13"/>
      <c r="B257" s="17" t="s">
        <v>246</v>
      </c>
      <c r="C257" s="17" t="s">
        <v>541</v>
      </c>
      <c r="D257" s="17">
        <f t="shared" si="39"/>
        <v>28</v>
      </c>
      <c r="E257" s="25">
        <f t="shared" si="35"/>
        <v>5.6342741543669996</v>
      </c>
      <c r="F257" s="26">
        <v>3.5149499999999998</v>
      </c>
      <c r="G257" s="26">
        <v>2.1193241543669998</v>
      </c>
      <c r="H257" s="26">
        <v>0</v>
      </c>
      <c r="I257" s="26">
        <v>0</v>
      </c>
      <c r="K257" s="23">
        <f t="shared" si="43"/>
        <v>64000000</v>
      </c>
      <c r="L257" s="23">
        <v>39500000</v>
      </c>
      <c r="M257" s="23">
        <v>24500000</v>
      </c>
      <c r="N257" s="23">
        <v>0</v>
      </c>
      <c r="O257" s="23">
        <v>0</v>
      </c>
      <c r="P257" s="23">
        <v>0</v>
      </c>
      <c r="Q257" s="24"/>
      <c r="R257" s="24"/>
      <c r="S257" s="24"/>
      <c r="T257" s="27"/>
      <c r="U257" s="27"/>
    </row>
    <row r="258" spans="1:21" s="17" customFormat="1" ht="14.25" customHeight="1">
      <c r="A258" s="13"/>
      <c r="B258" s="17" t="s">
        <v>247</v>
      </c>
      <c r="C258" s="17" t="s">
        <v>542</v>
      </c>
      <c r="D258" s="17">
        <f t="shared" si="39"/>
        <v>67</v>
      </c>
      <c r="E258" s="25">
        <f t="shared" si="35"/>
        <v>4.9614376473139998</v>
      </c>
      <c r="F258" s="26">
        <v>3.10954</v>
      </c>
      <c r="G258" s="26">
        <v>1.8518976473140001</v>
      </c>
      <c r="H258" s="26">
        <v>0</v>
      </c>
      <c r="I258" s="26">
        <v>0</v>
      </c>
      <c r="K258" s="23">
        <f t="shared" si="43"/>
        <v>25384400</v>
      </c>
      <c r="L258" s="23">
        <v>15910000</v>
      </c>
      <c r="M258" s="23">
        <v>9474400</v>
      </c>
      <c r="N258" s="23">
        <v>0</v>
      </c>
      <c r="O258" s="23">
        <v>0</v>
      </c>
      <c r="P258" s="23">
        <v>0</v>
      </c>
      <c r="Q258" s="24"/>
      <c r="R258" s="24"/>
      <c r="S258" s="24"/>
      <c r="T258" s="27"/>
      <c r="U258" s="27"/>
    </row>
    <row r="259" spans="1:21" s="17" customFormat="1" ht="14.25" customHeight="1">
      <c r="A259" s="13"/>
      <c r="B259" s="17" t="s">
        <v>248</v>
      </c>
      <c r="C259" s="17" t="s">
        <v>543</v>
      </c>
      <c r="D259" s="17">
        <f t="shared" si="39"/>
        <v>56</v>
      </c>
      <c r="E259" s="25">
        <f t="shared" si="35"/>
        <v>5.1214190590330002</v>
      </c>
      <c r="F259" s="26">
        <v>2.9788800000000002</v>
      </c>
      <c r="G259" s="26">
        <v>1.834847448393</v>
      </c>
      <c r="H259" s="26">
        <v>0</v>
      </c>
      <c r="I259" s="26">
        <v>0.30769161064</v>
      </c>
      <c r="K259" s="23">
        <f t="shared" si="43"/>
        <v>45270000</v>
      </c>
      <c r="L259" s="23">
        <v>26300000</v>
      </c>
      <c r="M259" s="23">
        <v>16250000</v>
      </c>
      <c r="N259" s="23">
        <v>0</v>
      </c>
      <c r="O259" s="23">
        <v>2720000</v>
      </c>
      <c r="P259" s="23">
        <v>0</v>
      </c>
      <c r="Q259" s="24"/>
      <c r="R259" s="24"/>
      <c r="S259" s="24"/>
      <c r="T259" s="27"/>
      <c r="U259" s="27"/>
    </row>
    <row r="260" spans="1:21" s="17" customFormat="1" ht="14.25" customHeight="1">
      <c r="A260" s="13"/>
      <c r="B260" s="17" t="s">
        <v>249</v>
      </c>
      <c r="C260" s="17" t="s">
        <v>544</v>
      </c>
      <c r="D260" s="17">
        <f t="shared" si="39"/>
        <v>91</v>
      </c>
      <c r="E260" s="25">
        <f t="shared" si="35"/>
        <v>4.5551149830990001</v>
      </c>
      <c r="F260" s="26">
        <v>3.36185</v>
      </c>
      <c r="G260" s="26">
        <v>1.1932649830990001</v>
      </c>
      <c r="H260" s="26">
        <v>0</v>
      </c>
      <c r="I260" s="26">
        <v>0</v>
      </c>
      <c r="K260" s="23">
        <f t="shared" si="43"/>
        <v>2305258</v>
      </c>
      <c r="L260" s="23">
        <v>1690000</v>
      </c>
      <c r="M260" s="23">
        <v>615258</v>
      </c>
      <c r="N260" s="23">
        <v>0</v>
      </c>
      <c r="O260" s="23">
        <v>0</v>
      </c>
      <c r="P260" s="23">
        <v>0</v>
      </c>
      <c r="Q260" s="24"/>
      <c r="R260" s="24"/>
      <c r="S260" s="24"/>
      <c r="T260" s="27"/>
      <c r="U260" s="27"/>
    </row>
    <row r="261" spans="1:21" s="17" customFormat="1" ht="14.25" customHeight="1">
      <c r="A261" s="13"/>
      <c r="B261" s="17" t="s">
        <v>250</v>
      </c>
      <c r="C261" s="17" t="s">
        <v>545</v>
      </c>
      <c r="D261" s="17">
        <f t="shared" si="39"/>
        <v>128</v>
      </c>
      <c r="E261" s="25">
        <f t="shared" si="35"/>
        <v>4.0769078765770006</v>
      </c>
      <c r="F261" s="26">
        <v>2.10948</v>
      </c>
      <c r="G261" s="26">
        <v>1.364207065362</v>
      </c>
      <c r="H261" s="26">
        <v>0</v>
      </c>
      <c r="I261" s="26">
        <v>0.60322081121500004</v>
      </c>
      <c r="K261" s="23">
        <f t="shared" si="43"/>
        <v>4353500</v>
      </c>
      <c r="L261" s="23">
        <v>2233500</v>
      </c>
      <c r="M261" s="23">
        <v>1470000</v>
      </c>
      <c r="N261" s="23">
        <v>0</v>
      </c>
      <c r="O261" s="23">
        <v>650000</v>
      </c>
      <c r="P261" s="23">
        <v>0</v>
      </c>
      <c r="Q261" s="24"/>
      <c r="R261" s="24"/>
      <c r="S261" s="24"/>
      <c r="T261" s="27"/>
      <c r="U261" s="27"/>
    </row>
    <row r="262" spans="1:21" s="17" customFormat="1" ht="14.25" customHeight="1">
      <c r="A262" s="13"/>
      <c r="B262" s="17" t="s">
        <v>251</v>
      </c>
      <c r="C262" s="17" t="s">
        <v>546</v>
      </c>
      <c r="D262" s="17">
        <f t="shared" si="39"/>
        <v>63</v>
      </c>
      <c r="E262" s="25">
        <f t="shared" si="35"/>
        <v>5.0711421999999997</v>
      </c>
      <c r="F262" s="26">
        <v>3.6645599999999998</v>
      </c>
      <c r="G262" s="26">
        <v>1.4065821999999999</v>
      </c>
      <c r="H262" s="26">
        <v>0</v>
      </c>
      <c r="I262" s="26">
        <v>0</v>
      </c>
      <c r="K262" s="23">
        <f t="shared" si="43"/>
        <v>5647115</v>
      </c>
      <c r="L262" s="23">
        <v>4033115</v>
      </c>
      <c r="M262" s="23">
        <v>1614000</v>
      </c>
      <c r="N262" s="23">
        <v>0</v>
      </c>
      <c r="O262" s="23">
        <v>0</v>
      </c>
      <c r="P262" s="23">
        <v>0</v>
      </c>
      <c r="Q262" s="24"/>
      <c r="R262" s="24"/>
      <c r="S262" s="24"/>
      <c r="T262" s="27"/>
      <c r="U262" s="27"/>
    </row>
    <row r="263" spans="1:21" s="17" customFormat="1" ht="14.25" customHeight="1">
      <c r="A263" s="13"/>
      <c r="B263" s="17" t="s">
        <v>252</v>
      </c>
      <c r="C263" s="17" t="s">
        <v>547</v>
      </c>
      <c r="D263" s="17">
        <f t="shared" si="39"/>
        <v>105</v>
      </c>
      <c r="E263" s="25">
        <f t="shared" si="35"/>
        <v>4.4099812659569997</v>
      </c>
      <c r="F263" s="26">
        <v>3.1013199999999999</v>
      </c>
      <c r="G263" s="26">
        <v>0</v>
      </c>
      <c r="H263" s="26">
        <v>0</v>
      </c>
      <c r="I263" s="26">
        <v>1.3086612659570001</v>
      </c>
      <c r="K263" s="23">
        <f t="shared" si="43"/>
        <v>4342113</v>
      </c>
      <c r="L263" s="23">
        <v>3030422</v>
      </c>
      <c r="M263" s="23">
        <v>0</v>
      </c>
      <c r="N263" s="23">
        <v>0</v>
      </c>
      <c r="O263" s="23">
        <v>1311691</v>
      </c>
      <c r="P263" s="23">
        <v>0</v>
      </c>
      <c r="Q263" s="24"/>
      <c r="R263" s="24"/>
      <c r="S263" s="24"/>
      <c r="T263" s="27"/>
      <c r="U263" s="27"/>
    </row>
    <row r="264" spans="1:21" s="17" customFormat="1" ht="14.25" customHeight="1">
      <c r="A264" s="13"/>
      <c r="B264" s="17" t="s">
        <v>253</v>
      </c>
      <c r="C264" s="17" t="s">
        <v>548</v>
      </c>
      <c r="D264" s="17">
        <f t="shared" si="39"/>
        <v>185</v>
      </c>
      <c r="E264" s="25">
        <f t="shared" si="35"/>
        <v>3.0756499474000001</v>
      </c>
      <c r="F264" s="26">
        <v>2.5616099999999999</v>
      </c>
      <c r="G264" s="26">
        <v>0.23467041080000001</v>
      </c>
      <c r="H264" s="26">
        <v>0</v>
      </c>
      <c r="I264" s="26">
        <v>0.27936953660000002</v>
      </c>
      <c r="K264" s="23">
        <f>SUM(L264:O264)</f>
        <v>1227000</v>
      </c>
      <c r="L264" s="23">
        <v>997000</v>
      </c>
      <c r="M264" s="23">
        <v>105000</v>
      </c>
      <c r="N264" s="23">
        <v>0</v>
      </c>
      <c r="O264" s="23">
        <v>125000</v>
      </c>
      <c r="P264" s="23">
        <v>0</v>
      </c>
      <c r="Q264" s="24"/>
      <c r="R264" s="24"/>
      <c r="S264" s="24"/>
      <c r="T264" s="27"/>
      <c r="U264" s="27"/>
    </row>
    <row r="265" spans="1:21" s="17" customFormat="1" ht="14.25" customHeight="1">
      <c r="A265" s="13"/>
      <c r="B265" s="17" t="s">
        <v>254</v>
      </c>
      <c r="C265" s="17" t="s">
        <v>549</v>
      </c>
      <c r="D265" s="17">
        <f t="shared" si="39"/>
        <v>183</v>
      </c>
      <c r="E265" s="25">
        <f t="shared" si="35"/>
        <v>3.1179404310000001</v>
      </c>
      <c r="F265" s="26">
        <v>2.3319399999999999</v>
      </c>
      <c r="G265" s="26">
        <v>0</v>
      </c>
      <c r="H265" s="26">
        <v>0</v>
      </c>
      <c r="I265" s="26">
        <v>0.78600043100000005</v>
      </c>
      <c r="K265" s="23">
        <f t="shared" ref="K265:K271" si="44">SUM(L265:O265)</f>
        <v>305730</v>
      </c>
      <c r="L265" s="23">
        <v>230730</v>
      </c>
      <c r="M265" s="23">
        <v>0</v>
      </c>
      <c r="N265" s="23">
        <v>0</v>
      </c>
      <c r="O265" s="23">
        <v>75000</v>
      </c>
      <c r="P265" s="23">
        <v>0</v>
      </c>
      <c r="Q265" s="24"/>
      <c r="R265" s="24"/>
      <c r="S265" s="24"/>
      <c r="T265" s="27"/>
      <c r="U265" s="27"/>
    </row>
    <row r="266" spans="1:21" s="17" customFormat="1" ht="14.25" customHeight="1">
      <c r="A266" s="13"/>
      <c r="B266" s="17" t="s">
        <v>255</v>
      </c>
      <c r="C266" s="17" t="s">
        <v>550</v>
      </c>
      <c r="D266" s="17">
        <f t="shared" si="39"/>
        <v>88</v>
      </c>
      <c r="E266" s="25">
        <f t="shared" si="35"/>
        <v>4.5807185574</v>
      </c>
      <c r="F266" s="26">
        <v>3.3537699999999999</v>
      </c>
      <c r="G266" s="26">
        <v>1.2269485574000001</v>
      </c>
      <c r="H266" s="26">
        <v>0</v>
      </c>
      <c r="I266" s="26">
        <v>0</v>
      </c>
      <c r="K266" s="23">
        <f t="shared" si="44"/>
        <v>15499529</v>
      </c>
      <c r="L266" s="23">
        <v>11458504</v>
      </c>
      <c r="M266" s="23">
        <v>4041025</v>
      </c>
      <c r="N266" s="23">
        <v>0</v>
      </c>
      <c r="O266" s="23">
        <v>0</v>
      </c>
      <c r="P266" s="23">
        <v>0</v>
      </c>
      <c r="Q266" s="24"/>
      <c r="R266" s="24"/>
      <c r="S266" s="24"/>
      <c r="T266" s="27"/>
      <c r="U266" s="27"/>
    </row>
    <row r="267" spans="1:21" s="17" customFormat="1" ht="14.25" customHeight="1">
      <c r="A267" s="13"/>
      <c r="B267" s="17" t="s">
        <v>256</v>
      </c>
      <c r="C267" s="17" t="s">
        <v>551</v>
      </c>
      <c r="D267" s="17">
        <f t="shared" si="39"/>
        <v>41</v>
      </c>
      <c r="E267" s="25">
        <f t="shared" si="35"/>
        <v>5.3797045014</v>
      </c>
      <c r="F267" s="26">
        <v>2.9020100000000002</v>
      </c>
      <c r="G267" s="26">
        <v>2.4776945013999998</v>
      </c>
      <c r="H267" s="26">
        <v>0</v>
      </c>
      <c r="I267" s="26">
        <v>0</v>
      </c>
      <c r="K267" s="23">
        <f t="shared" si="44"/>
        <v>5508619</v>
      </c>
      <c r="L267" s="23">
        <v>2980000</v>
      </c>
      <c r="M267" s="23">
        <v>2528619</v>
      </c>
      <c r="N267" s="23">
        <v>0</v>
      </c>
      <c r="O267" s="23">
        <v>0</v>
      </c>
      <c r="P267" s="23">
        <v>0</v>
      </c>
      <c r="Q267" s="24"/>
      <c r="R267" s="24"/>
      <c r="S267" s="24"/>
      <c r="T267" s="27"/>
      <c r="U267" s="27"/>
    </row>
    <row r="268" spans="1:21" s="17" customFormat="1" ht="14.25" customHeight="1">
      <c r="A268" s="13"/>
      <c r="B268" s="17" t="s">
        <v>257</v>
      </c>
      <c r="C268" s="17" t="s">
        <v>552</v>
      </c>
      <c r="D268" s="17">
        <f t="shared" si="39"/>
        <v>29</v>
      </c>
      <c r="E268" s="25">
        <f t="shared" si="35"/>
        <v>5.6136627846000007</v>
      </c>
      <c r="F268" s="26">
        <v>2.9838800000000001</v>
      </c>
      <c r="G268" s="26">
        <v>2.6297827846000001</v>
      </c>
      <c r="H268" s="26">
        <v>0</v>
      </c>
      <c r="I268" s="26">
        <v>0</v>
      </c>
      <c r="K268" s="23">
        <f t="shared" si="44"/>
        <v>1292031</v>
      </c>
      <c r="L268" s="23">
        <v>688031</v>
      </c>
      <c r="M268" s="23">
        <v>604000</v>
      </c>
      <c r="N268" s="23">
        <v>0</v>
      </c>
      <c r="O268" s="23">
        <v>0</v>
      </c>
      <c r="P268" s="23">
        <v>0</v>
      </c>
      <c r="Q268" s="24"/>
      <c r="R268" s="24"/>
      <c r="S268" s="24"/>
      <c r="T268" s="27"/>
      <c r="U268" s="27"/>
    </row>
    <row r="269" spans="1:21" s="17" customFormat="1" ht="14.25" customHeight="1">
      <c r="A269" s="13"/>
      <c r="B269" s="17" t="s">
        <v>258</v>
      </c>
      <c r="C269" s="17" t="s">
        <v>536</v>
      </c>
      <c r="D269" s="17">
        <f t="shared" si="39"/>
        <v>54</v>
      </c>
      <c r="E269" s="25">
        <f t="shared" ref="E269:E306" si="45">SUM(F269:I269)</f>
        <v>5.1311375395000001</v>
      </c>
      <c r="F269" s="26">
        <v>3.22037</v>
      </c>
      <c r="G269" s="26">
        <v>1.4420887091000001</v>
      </c>
      <c r="H269" s="26">
        <v>0</v>
      </c>
      <c r="I269" s="26">
        <v>0.46867883040000002</v>
      </c>
      <c r="K269" s="23">
        <f t="shared" si="44"/>
        <v>3606311</v>
      </c>
      <c r="L269" s="23">
        <v>2281311</v>
      </c>
      <c r="M269" s="23">
        <v>1000000</v>
      </c>
      <c r="N269" s="23">
        <v>0</v>
      </c>
      <c r="O269" s="23">
        <v>325000</v>
      </c>
      <c r="P269" s="23">
        <v>0</v>
      </c>
      <c r="Q269" s="24"/>
      <c r="R269" s="24"/>
      <c r="S269" s="24"/>
      <c r="T269" s="27"/>
      <c r="U269" s="27"/>
    </row>
    <row r="270" spans="1:21" s="17" customFormat="1" ht="14.25" customHeight="1">
      <c r="A270" s="13"/>
      <c r="B270" s="17" t="s">
        <v>259</v>
      </c>
      <c r="C270" s="17" t="s">
        <v>553</v>
      </c>
      <c r="D270" s="17">
        <f t="shared" si="39"/>
        <v>92</v>
      </c>
      <c r="E270" s="25">
        <f t="shared" si="45"/>
        <v>4.5480654500000002</v>
      </c>
      <c r="F270" s="26">
        <v>3.2307299999999999</v>
      </c>
      <c r="G270" s="26">
        <v>1.3173354500000001</v>
      </c>
      <c r="H270" s="26">
        <v>0</v>
      </c>
      <c r="I270" s="26">
        <v>0</v>
      </c>
      <c r="K270" s="23">
        <f t="shared" si="44"/>
        <v>801000</v>
      </c>
      <c r="L270" s="23">
        <v>570000</v>
      </c>
      <c r="M270" s="23">
        <v>231000</v>
      </c>
      <c r="N270" s="23">
        <v>0</v>
      </c>
      <c r="O270" s="23">
        <v>0</v>
      </c>
      <c r="P270" s="23">
        <v>0</v>
      </c>
      <c r="Q270" s="24"/>
      <c r="R270" s="24"/>
      <c r="S270" s="24"/>
      <c r="T270" s="27"/>
      <c r="U270" s="27"/>
    </row>
    <row r="271" spans="1:21" s="17" customFormat="1" ht="14.25" customHeight="1">
      <c r="A271" s="13"/>
      <c r="B271" s="17" t="s">
        <v>260</v>
      </c>
      <c r="C271" s="17" t="s">
        <v>554</v>
      </c>
      <c r="D271" s="17">
        <f t="shared" si="39"/>
        <v>205</v>
      </c>
      <c r="E271" s="25">
        <f t="shared" si="45"/>
        <v>2.70476473</v>
      </c>
      <c r="F271" s="26">
        <v>1.71756</v>
      </c>
      <c r="G271" s="26">
        <v>0.98720472999999997</v>
      </c>
      <c r="H271" s="26">
        <v>0</v>
      </c>
      <c r="I271" s="26">
        <v>0</v>
      </c>
      <c r="K271" s="23">
        <f t="shared" si="44"/>
        <v>1010000</v>
      </c>
      <c r="L271" s="23">
        <v>650000</v>
      </c>
      <c r="M271" s="23">
        <v>360000</v>
      </c>
      <c r="N271" s="23">
        <v>0</v>
      </c>
      <c r="O271" s="23">
        <v>0</v>
      </c>
      <c r="P271" s="23">
        <v>0</v>
      </c>
      <c r="Q271" s="24"/>
      <c r="R271" s="24"/>
      <c r="S271" s="24"/>
      <c r="T271" s="27"/>
      <c r="U271" s="27"/>
    </row>
    <row r="272" spans="1:21" s="17" customFormat="1" ht="14.25" customHeight="1">
      <c r="A272" s="13"/>
      <c r="B272" s="17" t="s">
        <v>261</v>
      </c>
      <c r="C272" s="17" t="s">
        <v>555</v>
      </c>
      <c r="D272" s="17">
        <f t="shared" si="39"/>
        <v>106</v>
      </c>
      <c r="E272" s="25">
        <f t="shared" si="45"/>
        <v>4.3908931893999998</v>
      </c>
      <c r="F272" s="26">
        <v>2.2676599999999998</v>
      </c>
      <c r="G272" s="26">
        <v>1.0570960636</v>
      </c>
      <c r="H272" s="26">
        <v>0.15727394880000001</v>
      </c>
      <c r="I272" s="26">
        <v>0.90886317699999997</v>
      </c>
      <c r="K272" s="23">
        <f t="shared" ref="K272:K278" si="46">SUM(L272:O272)</f>
        <v>63556000</v>
      </c>
      <c r="L272" s="23">
        <v>33900000</v>
      </c>
      <c r="M272" s="23">
        <v>14756000</v>
      </c>
      <c r="N272" s="23">
        <v>2200000</v>
      </c>
      <c r="O272" s="23">
        <v>12700000</v>
      </c>
      <c r="P272" s="23">
        <v>0</v>
      </c>
      <c r="Q272" s="24"/>
      <c r="R272" s="24"/>
      <c r="S272" s="24"/>
      <c r="T272" s="27"/>
      <c r="U272" s="27"/>
    </row>
    <row r="273" spans="1:21" s="17" customFormat="1" ht="14.25" customHeight="1">
      <c r="A273" s="13"/>
      <c r="B273" s="17" t="s">
        <v>262</v>
      </c>
      <c r="C273" s="17" t="s">
        <v>556</v>
      </c>
      <c r="D273" s="17">
        <f t="shared" si="39"/>
        <v>130</v>
      </c>
      <c r="E273" s="25">
        <f t="shared" si="45"/>
        <v>4.0250701232999999</v>
      </c>
      <c r="F273" s="26">
        <v>3.1773199999999999</v>
      </c>
      <c r="G273" s="26">
        <v>0.84775012329999999</v>
      </c>
      <c r="H273" s="26">
        <v>0</v>
      </c>
      <c r="I273" s="26">
        <v>0</v>
      </c>
      <c r="K273" s="23">
        <f t="shared" si="46"/>
        <v>18365000</v>
      </c>
      <c r="L273" s="23">
        <v>14765000</v>
      </c>
      <c r="M273" s="23">
        <v>3600000</v>
      </c>
      <c r="N273" s="23">
        <v>0</v>
      </c>
      <c r="O273" s="23">
        <v>0</v>
      </c>
      <c r="P273" s="23">
        <v>0</v>
      </c>
      <c r="Q273" s="24"/>
      <c r="R273" s="24"/>
      <c r="S273" s="24"/>
      <c r="T273" s="27"/>
      <c r="U273" s="27"/>
    </row>
    <row r="274" spans="1:21" s="17" customFormat="1" ht="14.25" customHeight="1">
      <c r="A274" s="13"/>
      <c r="B274" s="17" t="s">
        <v>263</v>
      </c>
      <c r="C274" s="17" t="s">
        <v>557</v>
      </c>
      <c r="D274" s="17">
        <f t="shared" si="39"/>
        <v>216</v>
      </c>
      <c r="E274" s="25">
        <f t="shared" si="45"/>
        <v>2.5615089206999997</v>
      </c>
      <c r="F274" s="26">
        <v>1.6063499999999999</v>
      </c>
      <c r="G274" s="26">
        <v>0.95515892069999997</v>
      </c>
      <c r="H274" s="26">
        <v>0</v>
      </c>
      <c r="I274" s="26">
        <v>0</v>
      </c>
      <c r="K274" s="23">
        <f t="shared" si="46"/>
        <v>10870000</v>
      </c>
      <c r="L274" s="23">
        <v>7170000</v>
      </c>
      <c r="M274" s="23">
        <v>3700000</v>
      </c>
      <c r="N274" s="23">
        <v>0</v>
      </c>
      <c r="O274" s="23">
        <v>0</v>
      </c>
      <c r="P274" s="23">
        <v>0</v>
      </c>
      <c r="Q274" s="24"/>
      <c r="R274" s="24"/>
      <c r="S274" s="24"/>
      <c r="T274" s="27"/>
      <c r="U274" s="27"/>
    </row>
    <row r="275" spans="1:21" s="17" customFormat="1" ht="14.25" customHeight="1">
      <c r="A275" s="13"/>
      <c r="B275" s="17" t="s">
        <v>264</v>
      </c>
      <c r="C275" s="17" t="s">
        <v>558</v>
      </c>
      <c r="D275" s="17">
        <f t="shared" si="39"/>
        <v>160</v>
      </c>
      <c r="E275" s="25">
        <f t="shared" si="45"/>
        <v>3.5847482890000002</v>
      </c>
      <c r="F275" s="26">
        <v>2.3707500000000001</v>
      </c>
      <c r="G275" s="26">
        <v>1.2139982890000001</v>
      </c>
      <c r="H275" s="26">
        <v>0</v>
      </c>
      <c r="I275" s="26">
        <v>0</v>
      </c>
      <c r="K275" s="23">
        <f t="shared" si="46"/>
        <v>8888000</v>
      </c>
      <c r="L275" s="23">
        <v>6050000</v>
      </c>
      <c r="M275" s="23">
        <v>2838000</v>
      </c>
      <c r="N275" s="23">
        <v>0</v>
      </c>
      <c r="O275" s="23">
        <v>0</v>
      </c>
      <c r="P275" s="23">
        <v>0</v>
      </c>
      <c r="Q275" s="24"/>
      <c r="R275" s="24"/>
      <c r="S275" s="24"/>
      <c r="T275" s="27"/>
      <c r="U275" s="27"/>
    </row>
    <row r="276" spans="1:21" s="17" customFormat="1" ht="14.25" customHeight="1">
      <c r="A276" s="13"/>
      <c r="B276" s="17" t="s">
        <v>265</v>
      </c>
      <c r="C276" s="17" t="s">
        <v>559</v>
      </c>
      <c r="D276" s="17">
        <f t="shared" si="39"/>
        <v>113</v>
      </c>
      <c r="E276" s="25">
        <f t="shared" si="45"/>
        <v>4.2975896674000005</v>
      </c>
      <c r="F276" s="26">
        <v>3.2416800000000001</v>
      </c>
      <c r="G276" s="26">
        <v>1.0559096673999999</v>
      </c>
      <c r="H276" s="26">
        <v>0</v>
      </c>
      <c r="I276" s="26">
        <v>0</v>
      </c>
      <c r="K276" s="23">
        <f t="shared" si="46"/>
        <v>5425000</v>
      </c>
      <c r="L276" s="23">
        <v>4200000</v>
      </c>
      <c r="M276" s="23">
        <v>1225000</v>
      </c>
      <c r="N276" s="23">
        <v>0</v>
      </c>
      <c r="O276" s="23">
        <v>0</v>
      </c>
      <c r="P276" s="23">
        <v>0</v>
      </c>
      <c r="Q276" s="24"/>
      <c r="R276" s="24"/>
      <c r="S276" s="24"/>
      <c r="T276" s="27"/>
      <c r="U276" s="27"/>
    </row>
    <row r="277" spans="1:21" s="17" customFormat="1" ht="14.25" customHeight="1">
      <c r="A277" s="13"/>
      <c r="B277" s="17" t="s">
        <v>266</v>
      </c>
      <c r="C277" s="17" t="s">
        <v>560</v>
      </c>
      <c r="D277" s="17">
        <f t="shared" si="39"/>
        <v>33</v>
      </c>
      <c r="E277" s="25">
        <f t="shared" si="45"/>
        <v>5.5170300755000001</v>
      </c>
      <c r="F277" s="26">
        <v>3.6374599999999999</v>
      </c>
      <c r="G277" s="26">
        <v>1.8795700755</v>
      </c>
      <c r="H277" s="26">
        <v>0</v>
      </c>
      <c r="I277" s="26">
        <v>0</v>
      </c>
      <c r="K277" s="23">
        <f t="shared" si="46"/>
        <v>5750000</v>
      </c>
      <c r="L277" s="23">
        <v>3900000</v>
      </c>
      <c r="M277" s="23">
        <v>1850000</v>
      </c>
      <c r="N277" s="23">
        <v>0</v>
      </c>
      <c r="O277" s="23">
        <v>0</v>
      </c>
      <c r="P277" s="23">
        <v>0</v>
      </c>
      <c r="Q277" s="24"/>
      <c r="R277" s="24"/>
      <c r="S277" s="24"/>
      <c r="T277" s="27"/>
      <c r="U277" s="27"/>
    </row>
    <row r="278" spans="1:21" s="17" customFormat="1" ht="14.25" customHeight="1">
      <c r="A278" s="13"/>
      <c r="B278" s="17" t="s">
        <v>267</v>
      </c>
      <c r="C278" s="17" t="s">
        <v>561</v>
      </c>
      <c r="D278" s="17">
        <f t="shared" si="39"/>
        <v>135</v>
      </c>
      <c r="E278" s="25">
        <f t="shared" si="45"/>
        <v>3.9151274971999999</v>
      </c>
      <c r="F278" s="26">
        <v>3.1796099999999998</v>
      </c>
      <c r="G278" s="26">
        <v>0</v>
      </c>
      <c r="H278" s="26">
        <v>0</v>
      </c>
      <c r="I278" s="26">
        <v>0.73551749720000004</v>
      </c>
      <c r="K278" s="23">
        <f t="shared" si="46"/>
        <v>7130000</v>
      </c>
      <c r="L278" s="23">
        <v>5880000</v>
      </c>
      <c r="M278" s="23">
        <v>0</v>
      </c>
      <c r="N278" s="23">
        <v>0</v>
      </c>
      <c r="O278" s="23">
        <v>1250000</v>
      </c>
      <c r="P278" s="23">
        <v>0</v>
      </c>
      <c r="Q278" s="24"/>
      <c r="R278" s="24"/>
      <c r="S278" s="24"/>
      <c r="T278" s="27"/>
      <c r="U278" s="27"/>
    </row>
    <row r="279" spans="1:21" s="17" customFormat="1" ht="14.25" customHeight="1">
      <c r="A279" s="13"/>
      <c r="B279" s="17" t="s">
        <v>268</v>
      </c>
      <c r="C279" s="17" t="s">
        <v>562</v>
      </c>
      <c r="D279" s="17">
        <f t="shared" si="39"/>
        <v>101</v>
      </c>
      <c r="E279" s="25">
        <f t="shared" si="45"/>
        <v>4.4495374000000005</v>
      </c>
      <c r="F279" s="26">
        <v>2.6215000000000002</v>
      </c>
      <c r="G279" s="26">
        <v>0</v>
      </c>
      <c r="H279" s="26">
        <v>0</v>
      </c>
      <c r="I279" s="26">
        <v>1.8280373999999999</v>
      </c>
      <c r="K279" s="23">
        <f t="shared" ref="K279:K291" si="47">SUM(L279:O279)</f>
        <v>914666</v>
      </c>
      <c r="L279" s="23">
        <v>548000</v>
      </c>
      <c r="M279" s="23">
        <v>0</v>
      </c>
      <c r="N279" s="23">
        <v>0</v>
      </c>
      <c r="O279" s="23">
        <v>366666</v>
      </c>
      <c r="P279" s="23">
        <v>0</v>
      </c>
      <c r="Q279" s="24"/>
      <c r="R279" s="24"/>
      <c r="S279" s="24"/>
      <c r="T279" s="27"/>
      <c r="U279" s="27"/>
    </row>
    <row r="280" spans="1:21" s="17" customFormat="1" ht="14.25" customHeight="1">
      <c r="A280" s="13"/>
      <c r="B280" s="17" t="s">
        <v>269</v>
      </c>
      <c r="C280" s="17" t="s">
        <v>563</v>
      </c>
      <c r="D280" s="17">
        <f t="shared" si="39"/>
        <v>175</v>
      </c>
      <c r="E280" s="25">
        <f t="shared" si="45"/>
        <v>3.2307199999999998</v>
      </c>
      <c r="F280" s="26">
        <v>3.2307199999999998</v>
      </c>
      <c r="G280" s="26">
        <v>0</v>
      </c>
      <c r="H280" s="26">
        <v>0</v>
      </c>
      <c r="I280" s="26">
        <v>0</v>
      </c>
      <c r="K280" s="23">
        <f t="shared" si="47"/>
        <v>170000</v>
      </c>
      <c r="L280" s="23">
        <v>170000</v>
      </c>
      <c r="M280" s="23">
        <v>0</v>
      </c>
      <c r="N280" s="23">
        <v>0</v>
      </c>
      <c r="O280" s="23">
        <v>0</v>
      </c>
      <c r="P280" s="23">
        <v>0</v>
      </c>
      <c r="Q280" s="24"/>
      <c r="R280" s="24"/>
      <c r="S280" s="24"/>
      <c r="T280" s="27"/>
      <c r="U280" s="27"/>
    </row>
    <row r="281" spans="1:21" s="17" customFormat="1" ht="14.25" customHeight="1">
      <c r="A281" s="13"/>
      <c r="B281" s="17" t="s">
        <v>270</v>
      </c>
      <c r="C281" s="17" t="s">
        <v>564</v>
      </c>
      <c r="D281" s="17">
        <f t="shared" si="39"/>
        <v>125</v>
      </c>
      <c r="E281" s="25">
        <f t="shared" si="45"/>
        <v>4.1339699999999997</v>
      </c>
      <c r="F281" s="26">
        <v>4.1339699999999997</v>
      </c>
      <c r="G281" s="26">
        <v>0</v>
      </c>
      <c r="H281" s="26">
        <v>0</v>
      </c>
      <c r="I281" s="26">
        <v>0</v>
      </c>
      <c r="K281" s="23">
        <f t="shared" si="47"/>
        <v>365000</v>
      </c>
      <c r="L281" s="23">
        <v>365000</v>
      </c>
      <c r="M281" s="23">
        <v>0</v>
      </c>
      <c r="N281" s="23">
        <v>0</v>
      </c>
      <c r="O281" s="23">
        <v>0</v>
      </c>
      <c r="P281" s="23">
        <v>0</v>
      </c>
      <c r="Q281" s="24"/>
      <c r="R281" s="24"/>
      <c r="S281" s="24"/>
      <c r="T281" s="27"/>
      <c r="U281" s="27"/>
    </row>
    <row r="282" spans="1:21" s="17" customFormat="1" ht="14.25" customHeight="1">
      <c r="A282" s="13"/>
      <c r="B282" s="17" t="s">
        <v>271</v>
      </c>
      <c r="C282" s="17" t="s">
        <v>565</v>
      </c>
      <c r="D282" s="17">
        <f t="shared" si="39"/>
        <v>49</v>
      </c>
      <c r="E282" s="25">
        <f t="shared" si="45"/>
        <v>5.245474709999999</v>
      </c>
      <c r="F282" s="26">
        <v>2.2843800000000001</v>
      </c>
      <c r="G282" s="26">
        <v>2.8678318799999998</v>
      </c>
      <c r="H282" s="26">
        <v>0</v>
      </c>
      <c r="I282" s="26">
        <v>9.3262830000000005E-2</v>
      </c>
      <c r="K282" s="23">
        <f t="shared" si="47"/>
        <v>11650000</v>
      </c>
      <c r="L282" s="23">
        <v>5300000</v>
      </c>
      <c r="M282" s="23">
        <v>6150000</v>
      </c>
      <c r="N282" s="23">
        <v>0</v>
      </c>
      <c r="O282" s="23">
        <v>200000</v>
      </c>
      <c r="P282" s="23">
        <v>0</v>
      </c>
      <c r="Q282" s="24"/>
      <c r="R282" s="24"/>
      <c r="S282" s="24"/>
      <c r="T282" s="27"/>
      <c r="U282" s="27"/>
    </row>
    <row r="283" spans="1:21" s="17" customFormat="1" ht="14.25" customHeight="1">
      <c r="A283" s="13"/>
      <c r="B283" s="17" t="s">
        <v>272</v>
      </c>
      <c r="C283" s="17" t="s">
        <v>566</v>
      </c>
      <c r="D283" s="17">
        <f t="shared" ref="D283:D306" si="48">IF(E283=0,"",_xlfn.RANK.EQ(E283,$E$12:$E$306,0))</f>
        <v>123</v>
      </c>
      <c r="E283" s="25">
        <f t="shared" si="45"/>
        <v>4.1497343600000001</v>
      </c>
      <c r="F283" s="26">
        <v>2.7183600000000001</v>
      </c>
      <c r="G283" s="26">
        <v>1.43137436</v>
      </c>
      <c r="H283" s="26">
        <v>0</v>
      </c>
      <c r="I283" s="26">
        <v>0</v>
      </c>
      <c r="K283" s="23">
        <f t="shared" si="47"/>
        <v>1919000</v>
      </c>
      <c r="L283" s="23">
        <v>1300000</v>
      </c>
      <c r="M283" s="23">
        <v>619000</v>
      </c>
      <c r="N283" s="23">
        <v>0</v>
      </c>
      <c r="O283" s="23">
        <v>0</v>
      </c>
      <c r="P283" s="23">
        <v>0</v>
      </c>
      <c r="Q283" s="24"/>
      <c r="R283" s="24"/>
      <c r="S283" s="24"/>
      <c r="T283" s="27"/>
      <c r="U283" s="27"/>
    </row>
    <row r="284" spans="1:21" s="17" customFormat="1" ht="14.25" customHeight="1">
      <c r="A284" s="13"/>
      <c r="B284" s="17" t="s">
        <v>273</v>
      </c>
      <c r="C284" s="17" t="s">
        <v>567</v>
      </c>
      <c r="D284" s="17">
        <f t="shared" si="48"/>
        <v>58</v>
      </c>
      <c r="E284" s="25">
        <f t="shared" si="45"/>
        <v>5.0848784299999998</v>
      </c>
      <c r="F284" s="26">
        <v>3.57863</v>
      </c>
      <c r="G284" s="26">
        <v>0</v>
      </c>
      <c r="H284" s="26">
        <v>0</v>
      </c>
      <c r="I284" s="26">
        <v>1.5062484300000001</v>
      </c>
      <c r="K284" s="23">
        <f t="shared" si="47"/>
        <v>710000</v>
      </c>
      <c r="L284" s="23">
        <v>510000</v>
      </c>
      <c r="M284" s="23">
        <v>0</v>
      </c>
      <c r="N284" s="23">
        <v>0</v>
      </c>
      <c r="O284" s="23">
        <v>200000</v>
      </c>
      <c r="P284" s="23">
        <v>0</v>
      </c>
      <c r="Q284" s="24"/>
      <c r="R284" s="24"/>
      <c r="S284" s="24"/>
      <c r="T284" s="27"/>
      <c r="U284" s="27"/>
    </row>
    <row r="285" spans="1:21" s="17" customFormat="1" ht="14.25" customHeight="1">
      <c r="A285" s="13"/>
      <c r="B285" s="17" t="s">
        <v>274</v>
      </c>
      <c r="C285" s="17" t="s">
        <v>568</v>
      </c>
      <c r="D285" s="17">
        <f t="shared" si="48"/>
        <v>176</v>
      </c>
      <c r="E285" s="25">
        <f t="shared" si="45"/>
        <v>3.2266896100000002</v>
      </c>
      <c r="F285" s="26">
        <v>2.8251200000000001</v>
      </c>
      <c r="G285" s="26">
        <v>0</v>
      </c>
      <c r="H285" s="26">
        <v>0</v>
      </c>
      <c r="I285" s="26">
        <v>0.40156961000000002</v>
      </c>
      <c r="K285" s="23">
        <f t="shared" si="47"/>
        <v>305000</v>
      </c>
      <c r="L285" s="23">
        <v>270000</v>
      </c>
      <c r="M285" s="23">
        <v>0</v>
      </c>
      <c r="N285" s="23">
        <v>0</v>
      </c>
      <c r="O285" s="23">
        <v>35000</v>
      </c>
      <c r="P285" s="23">
        <v>0</v>
      </c>
      <c r="Q285" s="24"/>
      <c r="R285" s="24"/>
      <c r="S285" s="24"/>
      <c r="T285" s="27"/>
      <c r="U285" s="27"/>
    </row>
    <row r="286" spans="1:21" s="17" customFormat="1" ht="14.25" customHeight="1">
      <c r="A286" s="13"/>
      <c r="B286" s="17" t="s">
        <v>275</v>
      </c>
      <c r="C286" s="17" t="s">
        <v>569</v>
      </c>
      <c r="D286" s="17">
        <f t="shared" si="48"/>
        <v>233</v>
      </c>
      <c r="E286" s="25">
        <f t="shared" si="45"/>
        <v>2.2880500000000001</v>
      </c>
      <c r="F286" s="26">
        <v>2.2880500000000001</v>
      </c>
      <c r="G286" s="26">
        <v>0</v>
      </c>
      <c r="H286" s="26">
        <v>0</v>
      </c>
      <c r="I286" s="26">
        <v>0</v>
      </c>
      <c r="K286" s="23">
        <f t="shared" si="47"/>
        <v>110000</v>
      </c>
      <c r="L286" s="23">
        <v>110000</v>
      </c>
      <c r="M286" s="23">
        <v>0</v>
      </c>
      <c r="N286" s="23">
        <v>0</v>
      </c>
      <c r="O286" s="23">
        <v>0</v>
      </c>
      <c r="P286" s="23">
        <v>0</v>
      </c>
      <c r="Q286" s="24"/>
      <c r="R286" s="24"/>
      <c r="S286" s="24"/>
      <c r="T286" s="27"/>
      <c r="U286" s="27"/>
    </row>
    <row r="287" spans="1:21" s="17" customFormat="1" ht="14.25" customHeight="1">
      <c r="A287" s="13"/>
      <c r="B287" s="17" t="s">
        <v>276</v>
      </c>
      <c r="C287" s="17" t="s">
        <v>570</v>
      </c>
      <c r="D287" s="17">
        <f t="shared" si="48"/>
        <v>44</v>
      </c>
      <c r="E287" s="25">
        <f t="shared" si="45"/>
        <v>5.3601387699999998</v>
      </c>
      <c r="F287" s="26">
        <v>3.2638099999999999</v>
      </c>
      <c r="G287" s="26">
        <v>2.09632877</v>
      </c>
      <c r="H287" s="26">
        <v>0</v>
      </c>
      <c r="I287" s="26">
        <v>0</v>
      </c>
      <c r="K287" s="23">
        <f t="shared" si="47"/>
        <v>847165</v>
      </c>
      <c r="L287" s="23">
        <v>532165</v>
      </c>
      <c r="M287" s="23">
        <v>315000</v>
      </c>
      <c r="N287" s="23">
        <v>0</v>
      </c>
      <c r="O287" s="23">
        <v>0</v>
      </c>
      <c r="P287" s="23">
        <v>0</v>
      </c>
      <c r="Q287" s="24"/>
      <c r="R287" s="24"/>
      <c r="S287" s="24"/>
      <c r="T287" s="27"/>
      <c r="U287" s="27"/>
    </row>
    <row r="288" spans="1:21" s="17" customFormat="1" ht="14.25" customHeight="1">
      <c r="A288" s="13"/>
      <c r="B288" s="17" t="s">
        <v>277</v>
      </c>
      <c r="C288" s="17" t="s">
        <v>571</v>
      </c>
      <c r="D288" s="17">
        <f t="shared" si="48"/>
        <v>76</v>
      </c>
      <c r="E288" s="25">
        <f t="shared" si="45"/>
        <v>4.8581407199999997</v>
      </c>
      <c r="F288" s="26">
        <v>2.57389</v>
      </c>
      <c r="G288" s="26">
        <v>0</v>
      </c>
      <c r="H288" s="26">
        <v>0</v>
      </c>
      <c r="I288" s="26">
        <v>2.2842507200000002</v>
      </c>
      <c r="K288" s="23">
        <f t="shared" si="47"/>
        <v>599500</v>
      </c>
      <c r="L288" s="23">
        <v>330000</v>
      </c>
      <c r="M288" s="23">
        <v>0</v>
      </c>
      <c r="N288" s="23">
        <v>0</v>
      </c>
      <c r="O288" s="23">
        <v>269500</v>
      </c>
      <c r="P288" s="23">
        <v>0</v>
      </c>
      <c r="Q288" s="24"/>
      <c r="R288" s="24"/>
      <c r="S288" s="24"/>
      <c r="T288" s="27"/>
      <c r="U288" s="27"/>
    </row>
    <row r="289" spans="1:21" s="17" customFormat="1" ht="14.25" customHeight="1">
      <c r="A289" s="13"/>
      <c r="B289" s="17" t="s">
        <v>278</v>
      </c>
      <c r="C289" s="17" t="s">
        <v>572</v>
      </c>
      <c r="D289" s="17">
        <f t="shared" si="48"/>
        <v>96</v>
      </c>
      <c r="E289" s="25">
        <f t="shared" si="45"/>
        <v>4.4817210000000003</v>
      </c>
      <c r="F289" s="26">
        <v>3.0754800000000002</v>
      </c>
      <c r="G289" s="26">
        <v>1.4062410000000001</v>
      </c>
      <c r="H289" s="26">
        <v>0</v>
      </c>
      <c r="I289" s="26">
        <v>0</v>
      </c>
      <c r="K289" s="23">
        <f t="shared" si="47"/>
        <v>795000</v>
      </c>
      <c r="L289" s="23">
        <v>595000</v>
      </c>
      <c r="M289" s="23">
        <v>0</v>
      </c>
      <c r="N289" s="23">
        <v>0</v>
      </c>
      <c r="O289" s="23">
        <v>200000</v>
      </c>
      <c r="P289" s="23">
        <v>0</v>
      </c>
      <c r="Q289" s="24"/>
      <c r="R289" s="24"/>
      <c r="S289" s="24"/>
      <c r="T289" s="27"/>
      <c r="U289" s="27"/>
    </row>
    <row r="290" spans="1:21" s="17" customFormat="1" ht="14.25" customHeight="1">
      <c r="A290" s="13"/>
      <c r="B290" s="17" t="s">
        <v>279</v>
      </c>
      <c r="C290" s="17" t="s">
        <v>573</v>
      </c>
      <c r="D290" s="17">
        <f t="shared" si="48"/>
        <v>223</v>
      </c>
      <c r="E290" s="25">
        <f t="shared" si="45"/>
        <v>2.4209049999999999</v>
      </c>
      <c r="F290" s="26">
        <v>1.9676400000000001</v>
      </c>
      <c r="G290" s="26">
        <v>0</v>
      </c>
      <c r="H290" s="26">
        <v>0</v>
      </c>
      <c r="I290" s="26">
        <v>0.45326499999999997</v>
      </c>
      <c r="K290" s="23">
        <f t="shared" si="47"/>
        <v>580000</v>
      </c>
      <c r="L290" s="23">
        <v>480000</v>
      </c>
      <c r="M290" s="23">
        <v>0</v>
      </c>
      <c r="N290" s="23">
        <v>0</v>
      </c>
      <c r="O290" s="23">
        <v>100000</v>
      </c>
      <c r="P290" s="23">
        <v>0</v>
      </c>
      <c r="Q290" s="24"/>
      <c r="R290" s="24"/>
      <c r="S290" s="24"/>
      <c r="T290" s="27"/>
      <c r="U290" s="27"/>
    </row>
    <row r="291" spans="1:21" s="17" customFormat="1" ht="14.25" customHeight="1">
      <c r="A291" s="13"/>
      <c r="B291" s="17" t="s">
        <v>280</v>
      </c>
      <c r="C291" s="17" t="s">
        <v>574</v>
      </c>
      <c r="D291" s="17">
        <f t="shared" si="48"/>
        <v>102</v>
      </c>
      <c r="E291" s="25">
        <f t="shared" si="45"/>
        <v>4.4397222799999998</v>
      </c>
      <c r="F291" s="26">
        <v>3.3086799999999998</v>
      </c>
      <c r="G291" s="26">
        <v>0</v>
      </c>
      <c r="H291" s="26">
        <v>0</v>
      </c>
      <c r="I291" s="26">
        <v>1.13104228</v>
      </c>
      <c r="K291" s="23">
        <f t="shared" si="47"/>
        <v>876000</v>
      </c>
      <c r="L291" s="23">
        <v>676000</v>
      </c>
      <c r="M291" s="23">
        <v>0</v>
      </c>
      <c r="N291" s="23">
        <v>0</v>
      </c>
      <c r="O291" s="23">
        <v>200000</v>
      </c>
      <c r="P291" s="23">
        <v>0</v>
      </c>
      <c r="Q291" s="24"/>
      <c r="R291" s="24"/>
      <c r="S291" s="24"/>
      <c r="T291" s="27"/>
      <c r="U291" s="27"/>
    </row>
    <row r="292" spans="1:21" s="17" customFormat="1" ht="14.25" customHeight="1">
      <c r="B292" s="17" t="s">
        <v>281</v>
      </c>
      <c r="C292" s="17" t="s">
        <v>575</v>
      </c>
      <c r="D292" s="17">
        <f t="shared" si="48"/>
        <v>167</v>
      </c>
      <c r="E292" s="25">
        <f t="shared" si="45"/>
        <v>3.4340555036450002</v>
      </c>
      <c r="F292" s="26">
        <v>1.84474</v>
      </c>
      <c r="G292" s="26">
        <v>1.589315503645</v>
      </c>
      <c r="H292" s="26">
        <v>0</v>
      </c>
      <c r="I292" s="26">
        <v>0</v>
      </c>
      <c r="K292" s="23">
        <f t="shared" ref="K292:K306" si="49">SUM(L292:O292)</f>
        <v>1682500</v>
      </c>
      <c r="L292" s="23">
        <v>922500</v>
      </c>
      <c r="M292" s="23">
        <v>760000</v>
      </c>
      <c r="N292" s="23">
        <v>0</v>
      </c>
      <c r="O292" s="23">
        <v>0</v>
      </c>
      <c r="P292" s="23">
        <v>0</v>
      </c>
      <c r="Q292" s="24"/>
      <c r="R292" s="24"/>
      <c r="S292" s="24"/>
      <c r="T292" s="27"/>
      <c r="U292" s="27"/>
    </row>
    <row r="293" spans="1:21" s="17" customFormat="1" ht="14.25" customHeight="1">
      <c r="B293" s="17" t="s">
        <v>282</v>
      </c>
      <c r="C293" s="17" t="s">
        <v>576</v>
      </c>
      <c r="D293" s="17">
        <f t="shared" si="48"/>
        <v>64</v>
      </c>
      <c r="E293" s="25">
        <f t="shared" si="45"/>
        <v>5.0312390000000002</v>
      </c>
      <c r="F293" s="26">
        <v>3.2519300000000002</v>
      </c>
      <c r="G293" s="26">
        <v>1.779309</v>
      </c>
      <c r="H293" s="26">
        <v>0</v>
      </c>
      <c r="I293" s="26">
        <v>0</v>
      </c>
      <c r="K293" s="23">
        <f t="shared" si="49"/>
        <v>4567000</v>
      </c>
      <c r="L293" s="23">
        <v>3017000</v>
      </c>
      <c r="M293" s="23">
        <v>1550000</v>
      </c>
      <c r="N293" s="23">
        <v>0</v>
      </c>
      <c r="O293" s="23">
        <v>0</v>
      </c>
      <c r="P293" s="23">
        <v>0</v>
      </c>
      <c r="Q293" s="24"/>
      <c r="R293" s="24"/>
      <c r="S293" s="24"/>
      <c r="T293" s="27"/>
      <c r="U293" s="27"/>
    </row>
    <row r="294" spans="1:21" s="17" customFormat="1" ht="14.25" customHeight="1">
      <c r="B294" s="17" t="s">
        <v>283</v>
      </c>
      <c r="C294" s="17" t="s">
        <v>577</v>
      </c>
      <c r="D294" s="17">
        <f t="shared" si="48"/>
        <v>111</v>
      </c>
      <c r="E294" s="25">
        <f t="shared" si="45"/>
        <v>4.3197829919190003</v>
      </c>
      <c r="F294" s="26">
        <v>2.7469299999999999</v>
      </c>
      <c r="G294" s="26">
        <v>1.572852991919</v>
      </c>
      <c r="H294" s="26">
        <v>0</v>
      </c>
      <c r="I294" s="26">
        <v>0</v>
      </c>
      <c r="K294" s="23">
        <f t="shared" si="49"/>
        <v>21850000</v>
      </c>
      <c r="L294" s="23">
        <v>14200000</v>
      </c>
      <c r="M294" s="23">
        <v>7650000</v>
      </c>
      <c r="N294" s="23">
        <v>0</v>
      </c>
      <c r="O294" s="23">
        <v>0</v>
      </c>
      <c r="P294" s="23">
        <v>0</v>
      </c>
      <c r="Q294" s="24"/>
      <c r="R294" s="24"/>
      <c r="S294" s="24"/>
      <c r="T294" s="27"/>
      <c r="U294" s="27"/>
    </row>
    <row r="295" spans="1:21" s="17" customFormat="1" ht="14.25" customHeight="1">
      <c r="A295" s="13"/>
      <c r="B295" s="17" t="s">
        <v>284</v>
      </c>
      <c r="C295" s="17" t="s">
        <v>524</v>
      </c>
      <c r="D295" s="17">
        <f t="shared" si="48"/>
        <v>42</v>
      </c>
      <c r="E295" s="25">
        <f t="shared" si="45"/>
        <v>5.3683554445679995</v>
      </c>
      <c r="F295" s="26">
        <v>2.96136</v>
      </c>
      <c r="G295" s="26">
        <v>2.406995444568</v>
      </c>
      <c r="H295" s="26">
        <v>0</v>
      </c>
      <c r="I295" s="26">
        <v>0</v>
      </c>
      <c r="K295" s="23">
        <f t="shared" si="49"/>
        <v>8421353</v>
      </c>
      <c r="L295" s="23">
        <v>4749353</v>
      </c>
      <c r="M295" s="23">
        <v>3672000</v>
      </c>
      <c r="N295" s="23">
        <v>0</v>
      </c>
      <c r="O295" s="23">
        <v>0</v>
      </c>
      <c r="P295" s="23">
        <v>0</v>
      </c>
      <c r="Q295" s="24"/>
      <c r="R295" s="24"/>
      <c r="S295" s="24"/>
      <c r="T295" s="27"/>
      <c r="U295" s="27"/>
    </row>
    <row r="296" spans="1:21" s="17" customFormat="1" ht="14.25" customHeight="1">
      <c r="A296" s="13"/>
      <c r="B296" s="17" t="s">
        <v>285</v>
      </c>
      <c r="C296" s="17" t="s">
        <v>578</v>
      </c>
      <c r="D296" s="17">
        <f t="shared" si="48"/>
        <v>99</v>
      </c>
      <c r="E296" s="25">
        <f t="shared" si="45"/>
        <v>4.46936</v>
      </c>
      <c r="F296" s="26">
        <v>3.3346900000000002</v>
      </c>
      <c r="G296" s="26">
        <v>1.1346700000000001</v>
      </c>
      <c r="H296" s="26">
        <v>0</v>
      </c>
      <c r="I296" s="26">
        <v>0</v>
      </c>
      <c r="K296" s="23">
        <f t="shared" si="49"/>
        <v>7437369</v>
      </c>
      <c r="L296" s="23">
        <v>5618369</v>
      </c>
      <c r="M296" s="23">
        <v>1819000</v>
      </c>
      <c r="N296" s="23">
        <v>0</v>
      </c>
      <c r="O296" s="23">
        <v>0</v>
      </c>
      <c r="P296" s="23">
        <v>0</v>
      </c>
      <c r="Q296" s="24"/>
      <c r="R296" s="24"/>
      <c r="S296" s="24"/>
      <c r="T296" s="27"/>
      <c r="U296" s="27"/>
    </row>
    <row r="297" spans="1:21" s="17" customFormat="1" ht="14.25" customHeight="1">
      <c r="A297" s="13"/>
      <c r="B297" s="17" t="s">
        <v>286</v>
      </c>
      <c r="C297" s="17" t="s">
        <v>579</v>
      </c>
      <c r="D297" s="17">
        <f t="shared" si="48"/>
        <v>268</v>
      </c>
      <c r="E297" s="25">
        <f t="shared" si="45"/>
        <v>1.54623</v>
      </c>
      <c r="F297" s="26">
        <v>1.54623</v>
      </c>
      <c r="G297" s="26">
        <v>0</v>
      </c>
      <c r="H297" s="26">
        <v>0</v>
      </c>
      <c r="I297" s="26">
        <v>0</v>
      </c>
      <c r="K297" s="23">
        <f t="shared" si="49"/>
        <v>732000</v>
      </c>
      <c r="L297" s="23">
        <v>315000</v>
      </c>
      <c r="M297" s="23">
        <v>0</v>
      </c>
      <c r="N297" s="23">
        <v>0</v>
      </c>
      <c r="O297" s="23">
        <v>417000</v>
      </c>
      <c r="P297" s="23">
        <v>0</v>
      </c>
      <c r="Q297" s="24"/>
      <c r="R297" s="24"/>
      <c r="S297" s="24"/>
      <c r="T297" s="27"/>
      <c r="U297" s="27"/>
    </row>
    <row r="298" spans="1:21" s="17" customFormat="1" ht="14.25" customHeight="1">
      <c r="A298" s="13"/>
      <c r="B298" s="17" t="s">
        <v>287</v>
      </c>
      <c r="C298" s="17" t="s">
        <v>580</v>
      </c>
      <c r="D298" s="17">
        <f t="shared" si="48"/>
        <v>45</v>
      </c>
      <c r="E298" s="25">
        <f t="shared" si="45"/>
        <v>5.3552657074669998</v>
      </c>
      <c r="F298" s="26">
        <v>1.7925800000000001</v>
      </c>
      <c r="G298" s="26">
        <v>2.8956875843950001</v>
      </c>
      <c r="H298" s="26">
        <v>0</v>
      </c>
      <c r="I298" s="26">
        <v>0.66699812307200002</v>
      </c>
      <c r="K298" s="23">
        <f t="shared" si="49"/>
        <v>4429000</v>
      </c>
      <c r="L298" s="23">
        <v>1550000</v>
      </c>
      <c r="M298" s="23">
        <v>2340000</v>
      </c>
      <c r="N298" s="23">
        <v>0</v>
      </c>
      <c r="O298" s="23">
        <v>539000</v>
      </c>
      <c r="P298" s="23">
        <v>0</v>
      </c>
      <c r="Q298" s="24"/>
      <c r="R298" s="24"/>
      <c r="S298" s="24"/>
      <c r="T298" s="27"/>
      <c r="U298" s="27"/>
    </row>
    <row r="299" spans="1:21" s="17" customFormat="1" ht="14.25" customHeight="1">
      <c r="A299" s="13"/>
      <c r="B299" s="17" t="s">
        <v>288</v>
      </c>
      <c r="C299" s="17" t="s">
        <v>581</v>
      </c>
      <c r="D299" s="17">
        <f t="shared" si="48"/>
        <v>259</v>
      </c>
      <c r="E299" s="25">
        <f t="shared" si="45"/>
        <v>1.7608299999999999</v>
      </c>
      <c r="F299" s="26">
        <v>1.7608299999999999</v>
      </c>
      <c r="G299" s="26">
        <v>0</v>
      </c>
      <c r="H299" s="26">
        <v>0</v>
      </c>
      <c r="I299" s="26">
        <v>0</v>
      </c>
      <c r="K299" s="23">
        <f t="shared" si="49"/>
        <v>2582904</v>
      </c>
      <c r="L299" s="23">
        <v>2582904</v>
      </c>
      <c r="M299" s="23">
        <v>0</v>
      </c>
      <c r="N299" s="23">
        <v>0</v>
      </c>
      <c r="O299" s="23">
        <v>0</v>
      </c>
      <c r="P299" s="23">
        <v>0</v>
      </c>
      <c r="Q299" s="24"/>
      <c r="R299" s="24"/>
      <c r="S299" s="24"/>
      <c r="T299" s="27"/>
      <c r="U299" s="27"/>
    </row>
    <row r="300" spans="1:21" s="17" customFormat="1" ht="14.25" customHeight="1">
      <c r="A300" s="13"/>
      <c r="B300" s="17" t="s">
        <v>289</v>
      </c>
      <c r="C300" s="17" t="s">
        <v>582</v>
      </c>
      <c r="D300" s="17">
        <f t="shared" si="48"/>
        <v>171</v>
      </c>
      <c r="E300" s="25">
        <f t="shared" si="45"/>
        <v>3.2809309402359998</v>
      </c>
      <c r="F300" s="26">
        <v>1.90726</v>
      </c>
      <c r="G300" s="26">
        <v>1.3736709402359999</v>
      </c>
      <c r="H300" s="26">
        <v>0</v>
      </c>
      <c r="I300" s="26">
        <v>0</v>
      </c>
      <c r="K300" s="23">
        <f t="shared" si="49"/>
        <v>2132000</v>
      </c>
      <c r="L300" s="23">
        <v>1282000</v>
      </c>
      <c r="M300" s="23">
        <v>850000</v>
      </c>
      <c r="N300" s="23">
        <v>0</v>
      </c>
      <c r="O300" s="23">
        <v>0</v>
      </c>
      <c r="P300" s="23">
        <v>0</v>
      </c>
      <c r="Q300" s="24"/>
      <c r="R300" s="24"/>
      <c r="S300" s="24"/>
      <c r="T300" s="27"/>
      <c r="U300" s="27"/>
    </row>
    <row r="301" spans="1:21" s="17" customFormat="1" ht="14.25" customHeight="1">
      <c r="A301" s="13"/>
      <c r="B301" s="17" t="s">
        <v>290</v>
      </c>
      <c r="C301" s="17" t="s">
        <v>583</v>
      </c>
      <c r="D301" s="17">
        <f t="shared" si="48"/>
        <v>104</v>
      </c>
      <c r="E301" s="25">
        <f t="shared" si="45"/>
        <v>4.4197308803599995</v>
      </c>
      <c r="F301" s="26">
        <v>2.6120999999999999</v>
      </c>
      <c r="G301" s="26">
        <v>1.8076308803600001</v>
      </c>
      <c r="H301" s="26">
        <v>0</v>
      </c>
      <c r="I301" s="26">
        <v>0</v>
      </c>
      <c r="K301" s="23">
        <f t="shared" si="49"/>
        <v>2320000</v>
      </c>
      <c r="L301" s="23">
        <v>1400000</v>
      </c>
      <c r="M301" s="23">
        <v>920000</v>
      </c>
      <c r="N301" s="23">
        <v>0</v>
      </c>
      <c r="O301" s="23">
        <v>0</v>
      </c>
      <c r="P301" s="23">
        <v>0</v>
      </c>
      <c r="Q301" s="24"/>
      <c r="R301" s="24"/>
      <c r="S301" s="24"/>
      <c r="T301" s="27"/>
      <c r="U301" s="27"/>
    </row>
    <row r="302" spans="1:21" s="17" customFormat="1" ht="14.25" customHeight="1">
      <c r="A302" s="13"/>
      <c r="B302" s="17" t="s">
        <v>291</v>
      </c>
      <c r="C302" s="17" t="s">
        <v>584</v>
      </c>
      <c r="D302" s="17">
        <f t="shared" si="48"/>
        <v>107</v>
      </c>
      <c r="E302" s="25">
        <f t="shared" si="45"/>
        <v>4.3801763819759998</v>
      </c>
      <c r="F302" s="26">
        <v>1.8694299999999999</v>
      </c>
      <c r="G302" s="26">
        <v>2.5107463819759999</v>
      </c>
      <c r="H302" s="26">
        <v>0</v>
      </c>
      <c r="I302" s="26">
        <v>0</v>
      </c>
      <c r="K302" s="23">
        <f t="shared" si="49"/>
        <v>1436000</v>
      </c>
      <c r="L302" s="23">
        <v>626000</v>
      </c>
      <c r="M302" s="23">
        <v>810000</v>
      </c>
      <c r="N302" s="23">
        <v>0</v>
      </c>
      <c r="O302" s="23">
        <v>0</v>
      </c>
      <c r="P302" s="23">
        <v>0</v>
      </c>
      <c r="Q302" s="24"/>
      <c r="R302" s="24"/>
      <c r="S302" s="24"/>
      <c r="T302" s="27"/>
      <c r="U302" s="27"/>
    </row>
    <row r="303" spans="1:21" s="17" customFormat="1" ht="14.25" customHeight="1">
      <c r="A303" s="13"/>
      <c r="B303" s="17" t="s">
        <v>292</v>
      </c>
      <c r="C303" s="17" t="s">
        <v>585</v>
      </c>
      <c r="D303" s="17">
        <f t="shared" si="48"/>
        <v>39</v>
      </c>
      <c r="E303" s="25">
        <f t="shared" si="45"/>
        <v>5.392831333038</v>
      </c>
      <c r="F303" s="26">
        <v>1.67784</v>
      </c>
      <c r="G303" s="26">
        <v>3.4344028637749999</v>
      </c>
      <c r="H303" s="26">
        <v>0</v>
      </c>
      <c r="I303" s="26">
        <v>0.28058846926300002</v>
      </c>
      <c r="K303" s="23">
        <f t="shared" si="49"/>
        <v>2430000</v>
      </c>
      <c r="L303" s="23">
        <v>775000</v>
      </c>
      <c r="M303" s="23">
        <v>1530000</v>
      </c>
      <c r="N303" s="23">
        <v>0</v>
      </c>
      <c r="O303" s="23">
        <v>125000</v>
      </c>
      <c r="P303" s="23">
        <v>0</v>
      </c>
      <c r="Q303" s="24"/>
      <c r="R303" s="24"/>
      <c r="S303" s="24"/>
      <c r="T303" s="27"/>
      <c r="U303" s="27"/>
    </row>
    <row r="304" spans="1:21" s="17" customFormat="1" ht="14.25" customHeight="1">
      <c r="A304" s="13"/>
      <c r="B304" s="17" t="s">
        <v>293</v>
      </c>
      <c r="C304" s="17" t="s">
        <v>586</v>
      </c>
      <c r="D304" s="17">
        <f t="shared" si="48"/>
        <v>168</v>
      </c>
      <c r="E304" s="25">
        <f t="shared" si="45"/>
        <v>3.430297787432</v>
      </c>
      <c r="F304" s="26">
        <v>1.55423</v>
      </c>
      <c r="G304" s="26">
        <v>1.876067787432</v>
      </c>
      <c r="H304" s="26">
        <v>0</v>
      </c>
      <c r="I304" s="26">
        <v>0</v>
      </c>
      <c r="K304" s="23">
        <f t="shared" si="49"/>
        <v>2350000</v>
      </c>
      <c r="L304" s="23">
        <v>1100000</v>
      </c>
      <c r="M304" s="23">
        <v>1250000</v>
      </c>
      <c r="N304" s="23">
        <v>0</v>
      </c>
      <c r="O304" s="23">
        <v>0</v>
      </c>
      <c r="P304" s="23">
        <v>0</v>
      </c>
      <c r="Q304" s="24"/>
      <c r="R304" s="24"/>
      <c r="S304" s="24"/>
      <c r="T304" s="27"/>
      <c r="U304" s="27"/>
    </row>
    <row r="305" spans="1:21" s="17" customFormat="1" ht="14.25" customHeight="1">
      <c r="A305" s="13"/>
      <c r="B305" s="17" t="s">
        <v>294</v>
      </c>
      <c r="C305" s="17" t="s">
        <v>526</v>
      </c>
      <c r="D305" s="17">
        <f t="shared" si="48"/>
        <v>131</v>
      </c>
      <c r="E305" s="25">
        <f t="shared" si="45"/>
        <v>4.0188831047660001</v>
      </c>
      <c r="F305" s="26">
        <v>2.4009299999999998</v>
      </c>
      <c r="G305" s="26">
        <v>1.6179531047660001</v>
      </c>
      <c r="H305" s="26">
        <v>0</v>
      </c>
      <c r="I305" s="26">
        <v>0</v>
      </c>
      <c r="K305" s="23">
        <f t="shared" si="49"/>
        <v>9500000</v>
      </c>
      <c r="L305" s="23">
        <v>6900000</v>
      </c>
      <c r="M305" s="23">
        <v>2600000</v>
      </c>
      <c r="N305" s="23">
        <v>0</v>
      </c>
      <c r="O305" s="23">
        <v>0</v>
      </c>
      <c r="P305" s="23">
        <v>0</v>
      </c>
      <c r="Q305" s="24"/>
      <c r="R305" s="24"/>
      <c r="S305" s="24"/>
      <c r="T305" s="27"/>
      <c r="U305" s="27"/>
    </row>
    <row r="306" spans="1:21" s="17" customFormat="1" ht="14.25" customHeight="1">
      <c r="A306" s="13"/>
      <c r="B306" s="17" t="s">
        <v>295</v>
      </c>
      <c r="C306" s="17" t="s">
        <v>587</v>
      </c>
      <c r="D306" s="17">
        <f t="shared" si="48"/>
        <v>284</v>
      </c>
      <c r="E306" s="25">
        <f t="shared" si="45"/>
        <v>0.91327000000000003</v>
      </c>
      <c r="F306" s="26">
        <v>0.91327000000000003</v>
      </c>
      <c r="G306" s="26">
        <v>0</v>
      </c>
      <c r="H306" s="26">
        <v>0</v>
      </c>
      <c r="I306" s="26">
        <v>0</v>
      </c>
      <c r="K306" s="23">
        <f t="shared" si="49"/>
        <v>162000</v>
      </c>
      <c r="L306" s="23">
        <v>162000</v>
      </c>
      <c r="M306" s="23">
        <v>0</v>
      </c>
      <c r="N306" s="23">
        <v>0</v>
      </c>
      <c r="O306" s="23">
        <v>0</v>
      </c>
      <c r="P306" s="23">
        <v>0</v>
      </c>
      <c r="Q306" s="24"/>
      <c r="R306" s="24"/>
      <c r="S306" s="24"/>
      <c r="T306" s="27"/>
      <c r="U306" s="27"/>
    </row>
    <row r="307" spans="1:21" s="17" customFormat="1" ht="5.0999999999999996" customHeight="1">
      <c r="A307" s="13"/>
      <c r="K307" s="23"/>
      <c r="L307" s="23"/>
      <c r="M307" s="23"/>
      <c r="N307" s="23"/>
      <c r="O307" s="23"/>
      <c r="P307" s="24"/>
    </row>
    <row r="308" spans="1:21" s="17" customFormat="1" ht="15.75">
      <c r="A308" s="13"/>
      <c r="C308" s="13" t="s">
        <v>602</v>
      </c>
      <c r="D308" s="13"/>
      <c r="E308" s="28">
        <f>SUM(F308:I308)</f>
        <v>3.8656000000000001</v>
      </c>
      <c r="F308" s="28">
        <f>ROUND(L308/P310,4)</f>
        <v>2.2949999999999999</v>
      </c>
      <c r="G308" s="13">
        <f>ROUND(M308/P311,4)</f>
        <v>1.1404000000000001</v>
      </c>
      <c r="H308" s="13">
        <f>ROUND(N308/P311,4)</f>
        <v>4.0000000000000001E-3</v>
      </c>
      <c r="I308" s="13">
        <f>ROUND(O308/P311,4)</f>
        <v>0.42620000000000002</v>
      </c>
      <c r="J308" s="13"/>
      <c r="K308" s="29">
        <f>SUM(L308:O308)</f>
        <v>4377111428</v>
      </c>
      <c r="L308" s="29">
        <f>SUM(L12:L306)</f>
        <v>2582216527</v>
      </c>
      <c r="M308" s="29">
        <f>SUM(M12:M306)</f>
        <v>1303273219</v>
      </c>
      <c r="N308" s="29">
        <f>SUM(N12:N306)</f>
        <v>4566198</v>
      </c>
      <c r="O308" s="29">
        <f>SUM(O12:O306)</f>
        <v>487055484</v>
      </c>
      <c r="P308" s="24"/>
    </row>
    <row r="309" spans="1:21" ht="11.25" customHeight="1">
      <c r="A309" s="4"/>
      <c r="K309" s="3"/>
      <c r="L309" s="7"/>
      <c r="M309" s="3"/>
      <c r="N309" s="3"/>
      <c r="O309" s="3"/>
      <c r="P309" s="12"/>
    </row>
    <row r="310" spans="1:21" ht="11.25" customHeight="1">
      <c r="A310" s="4"/>
      <c r="K310" s="3"/>
      <c r="P310" s="10">
        <v>1125165905.2709122</v>
      </c>
      <c r="Q310" s="1" t="s">
        <v>607</v>
      </c>
    </row>
    <row r="311" spans="1:21" ht="12.75">
      <c r="A311" s="2"/>
      <c r="B311" s="14" t="s">
        <v>296</v>
      </c>
      <c r="C311" s="14" t="s">
        <v>588</v>
      </c>
      <c r="K311" s="3"/>
      <c r="P311" s="8">
        <v>1142775024.1305816</v>
      </c>
      <c r="Q311" s="1" t="s">
        <v>606</v>
      </c>
    </row>
    <row r="312" spans="1:21" ht="4.5" customHeight="1">
      <c r="A312" s="2"/>
      <c r="K312" s="3"/>
      <c r="L312" s="7"/>
      <c r="M312" s="3"/>
      <c r="N312" s="3"/>
      <c r="O312" s="3"/>
    </row>
    <row r="313" spans="1:21" ht="12.75">
      <c r="A313" s="2"/>
      <c r="C313" s="14" t="s">
        <v>589</v>
      </c>
      <c r="K313" s="3"/>
      <c r="L313" s="7"/>
      <c r="M313" s="3"/>
      <c r="N313" s="3"/>
      <c r="O313" s="3"/>
    </row>
    <row r="314" spans="1:21" ht="12.75">
      <c r="A314" s="2"/>
      <c r="K314" s="3"/>
      <c r="L314" s="7"/>
      <c r="M314" s="3"/>
      <c r="N314" s="3"/>
      <c r="O314" s="3"/>
    </row>
    <row r="315" spans="1:21">
      <c r="A315" s="2"/>
      <c r="F315" s="9"/>
      <c r="G315" s="9"/>
      <c r="H315" s="9"/>
      <c r="I315" s="9"/>
      <c r="K315" s="3"/>
      <c r="L315" s="9"/>
      <c r="M315" s="9"/>
      <c r="N315" s="9"/>
      <c r="O315" s="9"/>
    </row>
    <row r="316" spans="1:21" ht="12.75">
      <c r="A316" s="2"/>
      <c r="E316" s="11"/>
      <c r="F316" s="11"/>
      <c r="G316" s="11"/>
      <c r="H316" s="11"/>
      <c r="I316" s="11"/>
      <c r="J316" s="11"/>
      <c r="K316" s="3"/>
      <c r="L316" s="7"/>
      <c r="M316" s="3"/>
      <c r="N316" s="3"/>
      <c r="O316" s="3"/>
    </row>
    <row r="317" spans="1:21" ht="12.75">
      <c r="A317" s="2"/>
      <c r="K317" s="3"/>
      <c r="L317" s="7"/>
      <c r="M317" s="3"/>
      <c r="N317" s="3"/>
      <c r="O317" s="3"/>
    </row>
    <row r="318" spans="1:21" ht="12.75">
      <c r="A318" s="2"/>
      <c r="K318" s="3"/>
      <c r="L318" s="7"/>
      <c r="M318" s="3"/>
      <c r="N318" s="3"/>
      <c r="O318" s="3"/>
    </row>
    <row r="319" spans="1:21" ht="12.75">
      <c r="A319" s="2"/>
      <c r="K319" s="3"/>
      <c r="L319" s="7"/>
      <c r="M319" s="3"/>
      <c r="N319" s="3"/>
      <c r="O319" s="3"/>
    </row>
    <row r="320" spans="1:21" ht="12.75">
      <c r="A320" s="2"/>
      <c r="K320" s="3"/>
      <c r="L320" s="7"/>
      <c r="M320" s="3"/>
      <c r="N320" s="3"/>
      <c r="O320" s="3"/>
    </row>
    <row r="321" spans="1:15" ht="12.75">
      <c r="A321" s="2"/>
      <c r="K321" s="3"/>
      <c r="L321" s="7"/>
      <c r="M321" s="3"/>
      <c r="N321" s="3"/>
      <c r="O321" s="3"/>
    </row>
    <row r="322" spans="1:15" ht="12.75">
      <c r="A322" s="2"/>
      <c r="K322" s="3"/>
      <c r="L322" s="7"/>
      <c r="M322" s="3"/>
      <c r="N322" s="3"/>
      <c r="O322" s="3"/>
    </row>
    <row r="323" spans="1:15" ht="12.75">
      <c r="A323" s="2"/>
      <c r="K323" s="3"/>
      <c r="L323" s="7"/>
      <c r="M323" s="3"/>
      <c r="N323" s="3"/>
      <c r="O323" s="3"/>
    </row>
    <row r="324" spans="1:15" ht="12.75">
      <c r="A324" s="2"/>
      <c r="K324" s="3"/>
      <c r="L324" s="7"/>
      <c r="M324" s="3"/>
      <c r="N324" s="3"/>
      <c r="O324" s="3"/>
    </row>
    <row r="325" spans="1:15" ht="12.75">
      <c r="A325" s="2"/>
      <c r="K325" s="3"/>
      <c r="L325" s="7"/>
      <c r="M325" s="3"/>
      <c r="N325" s="3"/>
      <c r="O325" s="3"/>
    </row>
    <row r="326" spans="1:15" ht="12.75">
      <c r="A326" s="2"/>
      <c r="K326" s="3"/>
      <c r="L326" s="7"/>
      <c r="M326" s="3"/>
      <c r="N326" s="3"/>
      <c r="O326" s="3"/>
    </row>
    <row r="327" spans="1:15" ht="12.75">
      <c r="A327" s="2"/>
      <c r="K327" s="3"/>
      <c r="L327" s="7"/>
      <c r="M327" s="3"/>
      <c r="N327" s="3"/>
      <c r="O327" s="3"/>
    </row>
    <row r="328" spans="1:15" ht="12.75">
      <c r="A328" s="2"/>
      <c r="K328" s="3"/>
      <c r="L328" s="7"/>
      <c r="M328" s="3"/>
      <c r="N328" s="3"/>
      <c r="O328" s="3"/>
    </row>
    <row r="329" spans="1:15" ht="12.75">
      <c r="A329" s="2"/>
      <c r="K329" s="3"/>
      <c r="L329" s="7"/>
      <c r="M329" s="3"/>
      <c r="N329" s="3"/>
      <c r="O329" s="3"/>
    </row>
    <row r="330" spans="1:15" ht="12.75">
      <c r="A330" s="2"/>
      <c r="K330" s="3"/>
      <c r="L330" s="7"/>
      <c r="M330" s="3"/>
      <c r="N330" s="3"/>
      <c r="O330" s="3"/>
    </row>
    <row r="331" spans="1:15" ht="12.75">
      <c r="A331" s="2"/>
      <c r="K331" s="3"/>
      <c r="L331" s="7"/>
      <c r="M331" s="3"/>
      <c r="N331" s="3"/>
      <c r="O331" s="3"/>
    </row>
    <row r="332" spans="1:15" ht="12.75">
      <c r="A332" s="2"/>
      <c r="K332" s="3"/>
      <c r="L332" s="7"/>
      <c r="M332" s="3"/>
      <c r="N332" s="3"/>
      <c r="O332" s="3"/>
    </row>
    <row r="333" spans="1:15" ht="12.75">
      <c r="A333" s="2"/>
      <c r="K333" s="3"/>
      <c r="L333" s="7"/>
      <c r="M333" s="3"/>
      <c r="N333" s="3"/>
      <c r="O333" s="3"/>
    </row>
    <row r="334" spans="1:15" ht="12.75">
      <c r="A334" s="2"/>
      <c r="K334" s="3"/>
      <c r="L334" s="7"/>
      <c r="M334" s="3"/>
      <c r="N334" s="3"/>
      <c r="O334" s="3"/>
    </row>
    <row r="335" spans="1:15" ht="12.75">
      <c r="A335" s="2"/>
      <c r="K335" s="3"/>
      <c r="L335" s="7"/>
      <c r="M335" s="3"/>
      <c r="N335" s="3"/>
      <c r="O335" s="3"/>
    </row>
    <row r="336" spans="1:15" ht="12.75">
      <c r="A336" s="2"/>
      <c r="K336" s="3"/>
      <c r="L336" s="7"/>
      <c r="M336" s="3"/>
      <c r="N336" s="3"/>
      <c r="O336" s="3"/>
    </row>
    <row r="337" spans="1:15">
      <c r="A337" s="2"/>
      <c r="K337" s="3"/>
      <c r="L337" s="3"/>
      <c r="M337" s="3"/>
      <c r="N337" s="3"/>
      <c r="O337" s="3"/>
    </row>
    <row r="338" spans="1:15">
      <c r="A338" s="2"/>
      <c r="K338" s="3"/>
      <c r="L338" s="3"/>
      <c r="M338" s="3"/>
      <c r="N338" s="3"/>
      <c r="O338" s="3"/>
    </row>
    <row r="339" spans="1:15">
      <c r="A339" s="2"/>
      <c r="K339" s="3"/>
      <c r="L339" s="3"/>
      <c r="M339" s="3"/>
      <c r="N339" s="3"/>
      <c r="O339" s="3"/>
    </row>
    <row r="340" spans="1:15">
      <c r="A340" s="2"/>
      <c r="K340" s="3"/>
      <c r="L340" s="3"/>
      <c r="M340" s="3"/>
      <c r="N340" s="3"/>
      <c r="O340" s="3"/>
    </row>
    <row r="341" spans="1:15">
      <c r="A341" s="2"/>
      <c r="K341" s="3"/>
      <c r="L341" s="3"/>
      <c r="M341" s="3"/>
      <c r="N341" s="3"/>
      <c r="O341" s="3"/>
    </row>
    <row r="342" spans="1:15">
      <c r="A342" s="2"/>
      <c r="K342" s="3"/>
      <c r="L342" s="3"/>
      <c r="M342" s="3"/>
      <c r="N342" s="3"/>
      <c r="O342" s="3"/>
    </row>
    <row r="343" spans="1:15">
      <c r="A343" s="2"/>
      <c r="K343" s="3"/>
      <c r="L343" s="3"/>
      <c r="M343" s="3"/>
      <c r="N343" s="3"/>
      <c r="O343" s="3"/>
    </row>
    <row r="344" spans="1:15">
      <c r="A344" s="2"/>
      <c r="K344" s="3"/>
      <c r="L344" s="3"/>
      <c r="M344" s="3"/>
      <c r="N344" s="3"/>
      <c r="O344" s="3"/>
    </row>
    <row r="345" spans="1:15">
      <c r="A345" s="2"/>
      <c r="K345" s="3"/>
      <c r="L345" s="3"/>
      <c r="M345" s="3"/>
      <c r="N345" s="3"/>
      <c r="O345" s="3"/>
    </row>
    <row r="346" spans="1:15">
      <c r="A346" s="2"/>
      <c r="K346" s="3"/>
      <c r="L346" s="3"/>
      <c r="M346" s="3"/>
      <c r="N346" s="3"/>
      <c r="O346" s="3"/>
    </row>
    <row r="347" spans="1:15">
      <c r="A347" s="2"/>
      <c r="K347" s="3"/>
      <c r="L347" s="3"/>
      <c r="M347" s="3"/>
      <c r="N347" s="3"/>
      <c r="O347" s="3"/>
    </row>
    <row r="348" spans="1:15">
      <c r="A348" s="2"/>
      <c r="K348" s="3"/>
      <c r="L348" s="3"/>
      <c r="M348" s="3"/>
      <c r="N348" s="3"/>
      <c r="O348" s="3"/>
    </row>
    <row r="349" spans="1:15">
      <c r="A349" s="2"/>
      <c r="K349" s="3"/>
      <c r="L349" s="3"/>
      <c r="M349" s="3"/>
      <c r="N349" s="3"/>
      <c r="O349" s="3"/>
    </row>
    <row r="350" spans="1:15">
      <c r="A350" s="2"/>
      <c r="K350" s="3"/>
      <c r="L350" s="3"/>
      <c r="M350" s="3"/>
      <c r="N350" s="3"/>
      <c r="O350" s="3"/>
    </row>
    <row r="351" spans="1:15">
      <c r="A351" s="2"/>
      <c r="K351" s="3"/>
      <c r="L351" s="3"/>
      <c r="M351" s="3"/>
      <c r="N351" s="3"/>
      <c r="O351" s="3"/>
    </row>
    <row r="352" spans="1:15">
      <c r="A352" s="2"/>
      <c r="K352" s="3"/>
      <c r="L352" s="3"/>
      <c r="M352" s="3"/>
      <c r="N352" s="3"/>
      <c r="O352" s="3"/>
    </row>
    <row r="353" spans="1:15">
      <c r="A353" s="2"/>
      <c r="M353" s="3"/>
      <c r="N353" s="3"/>
      <c r="O353" s="3"/>
    </row>
    <row r="354" spans="1:15">
      <c r="M354" s="3"/>
      <c r="N354" s="3"/>
      <c r="O354" s="3"/>
    </row>
    <row r="355" spans="1:15">
      <c r="M355" s="3"/>
      <c r="N355" s="3"/>
      <c r="O355" s="3"/>
    </row>
    <row r="356" spans="1:15">
      <c r="M356" s="3"/>
      <c r="N356" s="3"/>
      <c r="O356" s="3"/>
    </row>
  </sheetData>
  <mergeCells count="1">
    <mergeCell ref="C3:O3"/>
  </mergeCells>
  <phoneticPr fontId="0" type="noConversion"/>
  <pageMargins left="0.5" right="0.5" top="0.65" bottom="0.65" header="0.4" footer="0.4"/>
  <pageSetup scale="90" firstPageNumber="28" fitToHeight="0" orientation="landscape" useFirstPageNumber="1" r:id="rId1"/>
  <headerFooter alignWithMargins="0">
    <oddHeader xml:space="preserve">&amp;L&amp;"-,Regular"&amp;11State of Washington&amp;C&amp;"-,Regular"&amp;11Superintendent of Public Instruction&amp;R&amp;"-,Regular"&amp;11Report 2010   </oddHeader>
    <oddFooter>&amp;R&amp;"Calibri Light,Regular"&amp;K04-023p.&amp;P&amp;16&amp;K000000│</oddFooter>
  </headerFooter>
  <rowBreaks count="1" manualBreakCount="1">
    <brk id="45" min="90" max="30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</vt:lpstr>
      <vt:lpstr>A!Print_Area</vt:lpstr>
      <vt:lpstr>Print_Area</vt:lpstr>
      <vt:lpstr>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Levy 2010 Report</dc:title>
  <dc:creator>Melissa Jarmon</dc:creator>
  <cp:keywords>2018 Levy;2010 Report</cp:keywords>
  <cp:lastModifiedBy>Melissa Jarmon</cp:lastModifiedBy>
  <cp:lastPrinted>2016-10-05T21:43:03Z</cp:lastPrinted>
  <dcterms:created xsi:type="dcterms:W3CDTF">2003-05-06T23:11:10Z</dcterms:created>
  <dcterms:modified xsi:type="dcterms:W3CDTF">2018-07-26T22:24:30Z</dcterms:modified>
</cp:coreProperties>
</file>