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2\Web Files\"/>
    </mc:Choice>
  </mc:AlternateContent>
  <xr:revisionPtr revIDLastSave="0" documentId="13_ncr:1_{675E8B29-4B2C-450E-BD04-A8A1548D930A}" xr6:coauthVersionLast="47" xr6:coauthVersionMax="47" xr10:uidLastSave="{00000000-0000-0000-0000-000000000000}"/>
  <bookViews>
    <workbookView xWindow="-17085" yWindow="255" windowWidth="23490" windowHeight="14940" xr2:uid="{531BEEA7-54A0-4BDB-8AE7-5FD695D12F1B}"/>
  </bookViews>
  <sheets>
    <sheet name="2010(22)Table" sheetId="2" r:id="rId1"/>
  </sheets>
  <definedNames>
    <definedName name="_xlnm._FilterDatabase" localSheetId="0" hidden="1">'2010(22)Table'!$M$2:$M$298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'2010(22)Table'!$A$1:$M$302</definedName>
    <definedName name="_xlnm.Print_Area">#REF!</definedName>
    <definedName name="_xlnm.Print_Titles" localSheetId="0">'2010(22)Table'!$2:$2</definedName>
    <definedName name="_xlnm.Print_Titles">#N/A</definedName>
    <definedName name="SPACER">#REF!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" l="1"/>
  <c r="I152" i="2"/>
  <c r="I104" i="2"/>
  <c r="I160" i="2"/>
  <c r="I166" i="2"/>
  <c r="I214" i="2"/>
  <c r="I246" i="2"/>
  <c r="I270" i="2"/>
  <c r="I187" i="2"/>
  <c r="I265" i="2"/>
  <c r="I273" i="2"/>
  <c r="I220" i="2"/>
  <c r="I7" i="2"/>
  <c r="I15" i="2"/>
  <c r="I19" i="2"/>
  <c r="I35" i="2"/>
  <c r="I51" i="2"/>
  <c r="I121" i="2"/>
  <c r="I141" i="2"/>
  <c r="I143" i="2"/>
  <c r="I149" i="2"/>
  <c r="I151" i="2"/>
  <c r="I59" i="2"/>
  <c r="I157" i="2"/>
  <c r="I211" i="2"/>
  <c r="I279" i="2"/>
  <c r="I283" i="2"/>
  <c r="I26" i="2"/>
  <c r="I84" i="2"/>
  <c r="I100" i="2"/>
  <c r="I14" i="2"/>
  <c r="I76" i="2"/>
  <c r="I78" i="2"/>
  <c r="I120" i="2"/>
  <c r="I124" i="2"/>
  <c r="I148" i="2"/>
  <c r="I38" i="2"/>
  <c r="I108" i="2"/>
  <c r="I110" i="2"/>
  <c r="I176" i="2"/>
  <c r="I180" i="2"/>
  <c r="I184" i="2"/>
  <c r="I186" i="2"/>
  <c r="I238" i="2"/>
  <c r="I278" i="2"/>
  <c r="I280" i="2"/>
  <c r="I282" i="2"/>
  <c r="I254" i="2"/>
  <c r="I139" i="2"/>
  <c r="I147" i="2"/>
  <c r="I16" i="2"/>
  <c r="I155" i="2"/>
  <c r="I181" i="2"/>
  <c r="I183" i="2"/>
  <c r="I185" i="2"/>
  <c r="I36" i="2"/>
  <c r="I42" i="2"/>
  <c r="I179" i="2"/>
  <c r="I205" i="2"/>
  <c r="I207" i="2"/>
  <c r="I209" i="2"/>
  <c r="I284" i="2"/>
  <c r="I195" i="2"/>
  <c r="I213" i="2"/>
  <c r="I54" i="2"/>
  <c r="I5" i="2"/>
  <c r="I46" i="2"/>
  <c r="I48" i="2"/>
  <c r="I68" i="2"/>
  <c r="I80" i="2"/>
  <c r="I82" i="2"/>
  <c r="I221" i="2"/>
  <c r="I245" i="2"/>
  <c r="I11" i="2"/>
  <c r="I88" i="2"/>
  <c r="I112" i="2"/>
  <c r="I114" i="2"/>
  <c r="I116" i="2"/>
  <c r="I247" i="2"/>
  <c r="I289" i="2"/>
  <c r="I31" i="2"/>
  <c r="I144" i="2"/>
  <c r="I154" i="2"/>
  <c r="I172" i="2"/>
  <c r="I39" i="2"/>
  <c r="I43" i="2"/>
  <c r="I45" i="2"/>
  <c r="I47" i="2"/>
  <c r="I128" i="2"/>
  <c r="I188" i="2"/>
  <c r="I192" i="2"/>
  <c r="I194" i="2"/>
  <c r="I196" i="2"/>
  <c r="I41" i="2"/>
  <c r="I156" i="2"/>
  <c r="I212" i="2"/>
  <c r="I55" i="2"/>
  <c r="I63" i="2"/>
  <c r="I69" i="2"/>
  <c r="I216" i="2"/>
  <c r="I218" i="2"/>
  <c r="I228" i="2"/>
  <c r="I230" i="2"/>
  <c r="I236" i="2"/>
  <c r="I12" i="2"/>
  <c r="I244" i="2"/>
  <c r="I6" i="2"/>
  <c r="I65" i="2"/>
  <c r="I89" i="2"/>
  <c r="I113" i="2"/>
  <c r="I117" i="2"/>
  <c r="I119" i="2"/>
  <c r="I252" i="2"/>
  <c r="I260" i="2"/>
  <c r="I262" i="2"/>
  <c r="I268" i="2"/>
  <c r="I276" i="2"/>
  <c r="I290" i="2"/>
  <c r="L3" i="2"/>
  <c r="I10" i="2"/>
  <c r="I52" i="2"/>
  <c r="I85" i="2"/>
  <c r="I87" i="2"/>
  <c r="I164" i="2"/>
  <c r="I168" i="2"/>
  <c r="I170" i="2"/>
  <c r="I8" i="2"/>
  <c r="I33" i="2"/>
  <c r="I37" i="2"/>
  <c r="I58" i="2"/>
  <c r="I93" i="2"/>
  <c r="I95" i="2"/>
  <c r="I97" i="2"/>
  <c r="I101" i="2"/>
  <c r="I18" i="2"/>
  <c r="I60" i="2"/>
  <c r="I99" i="2"/>
  <c r="I105" i="2"/>
  <c r="I204" i="2"/>
  <c r="I56" i="2"/>
  <c r="I62" i="2"/>
  <c r="I64" i="2"/>
  <c r="I107" i="2"/>
  <c r="I109" i="2"/>
  <c r="I111" i="2"/>
  <c r="I66" i="2"/>
  <c r="I115" i="2"/>
  <c r="I137" i="2"/>
  <c r="I222" i="2"/>
  <c r="I24" i="2"/>
  <c r="I53" i="2"/>
  <c r="I9" i="2"/>
  <c r="I13" i="2"/>
  <c r="I34" i="2"/>
  <c r="I86" i="2"/>
  <c r="I90" i="2"/>
  <c r="I32" i="2"/>
  <c r="I57" i="2"/>
  <c r="I61" i="2"/>
  <c r="I96" i="2"/>
  <c r="I102" i="2"/>
  <c r="I106" i="2"/>
  <c r="I203" i="2"/>
  <c r="I67" i="2"/>
  <c r="I44" i="2"/>
  <c r="I71" i="2"/>
  <c r="I40" i="2"/>
  <c r="I75" i="2"/>
  <c r="I77" i="2"/>
  <c r="I79" i="2"/>
  <c r="I132" i="2"/>
  <c r="I136" i="2"/>
  <c r="I140" i="2"/>
  <c r="I4" i="2"/>
  <c r="J3" i="2"/>
  <c r="I29" i="2"/>
  <c r="I50" i="2"/>
  <c r="I81" i="2"/>
  <c r="I142" i="2"/>
  <c r="I146" i="2"/>
  <c r="I177" i="2"/>
  <c r="I206" i="2"/>
  <c r="I239" i="2"/>
  <c r="I241" i="2"/>
  <c r="I243" i="2"/>
  <c r="I272" i="2"/>
  <c r="I274" i="2"/>
  <c r="I150" i="2"/>
  <c r="I123" i="2"/>
  <c r="I125" i="2"/>
  <c r="I127" i="2"/>
  <c r="I189" i="2"/>
  <c r="I191" i="2"/>
  <c r="I193" i="2"/>
  <c r="I253" i="2"/>
  <c r="I286" i="2"/>
  <c r="I288" i="2"/>
  <c r="I292" i="2"/>
  <c r="I294" i="2"/>
  <c r="I296" i="2"/>
  <c r="I298" i="2"/>
  <c r="I94" i="2"/>
  <c r="I98" i="2"/>
  <c r="I129" i="2"/>
  <c r="I158" i="2"/>
  <c r="I162" i="2"/>
  <c r="I224" i="2"/>
  <c r="I226" i="2"/>
  <c r="I255" i="2"/>
  <c r="I257" i="2"/>
  <c r="I259" i="2"/>
  <c r="I131" i="2"/>
  <c r="I133" i="2"/>
  <c r="I135" i="2"/>
  <c r="I197" i="2"/>
  <c r="I199" i="2"/>
  <c r="I201" i="2"/>
  <c r="I261" i="2"/>
  <c r="I232" i="2"/>
  <c r="I234" i="2"/>
  <c r="I263" i="2"/>
  <c r="I267" i="2"/>
  <c r="I145" i="2"/>
  <c r="I174" i="2"/>
  <c r="I178" i="2"/>
  <c r="I240" i="2"/>
  <c r="I242" i="2"/>
  <c r="I269" i="2"/>
  <c r="I271" i="2"/>
  <c r="I275" i="2"/>
  <c r="I118" i="2"/>
  <c r="I122" i="2"/>
  <c r="I153" i="2"/>
  <c r="I182" i="2"/>
  <c r="I215" i="2"/>
  <c r="I217" i="2"/>
  <c r="I219" i="2"/>
  <c r="I248" i="2"/>
  <c r="I277" i="2"/>
  <c r="I281" i="2"/>
  <c r="I287" i="2"/>
  <c r="I291" i="2"/>
  <c r="I293" i="2"/>
  <c r="I295" i="2"/>
  <c r="I297" i="2"/>
  <c r="I126" i="2"/>
  <c r="I130" i="2"/>
  <c r="I161" i="2"/>
  <c r="I190" i="2"/>
  <c r="I223" i="2"/>
  <c r="I225" i="2"/>
  <c r="I227" i="2"/>
  <c r="I256" i="2"/>
  <c r="I258" i="2"/>
  <c r="I285" i="2"/>
  <c r="I103" i="2"/>
  <c r="I163" i="2"/>
  <c r="I165" i="2"/>
  <c r="I167" i="2"/>
  <c r="I200" i="2"/>
  <c r="I202" i="2"/>
  <c r="I229" i="2"/>
  <c r="I134" i="2"/>
  <c r="I138" i="2"/>
  <c r="I169" i="2"/>
  <c r="I198" i="2"/>
  <c r="I231" i="2"/>
  <c r="I233" i="2"/>
  <c r="I235" i="2"/>
  <c r="I264" i="2"/>
  <c r="I266" i="2"/>
  <c r="I171" i="2"/>
  <c r="I173" i="2"/>
  <c r="I175" i="2"/>
  <c r="I208" i="2"/>
  <c r="I210" i="2"/>
  <c r="I237" i="2"/>
  <c r="E3" i="2" l="1"/>
  <c r="D51" i="2" l="1"/>
  <c r="D208" i="2"/>
  <c r="D159" i="2"/>
  <c r="D258" i="2"/>
  <c r="D29" i="2"/>
  <c r="D235" i="2"/>
  <c r="D223" i="2"/>
  <c r="D71" i="2"/>
  <c r="D49" i="2"/>
  <c r="D41" i="2"/>
  <c r="D117" i="2"/>
  <c r="D132" i="2"/>
  <c r="D287" i="2"/>
  <c r="D228" i="2"/>
  <c r="D232" i="2"/>
  <c r="D151" i="2"/>
  <c r="D64" i="2"/>
  <c r="D197" i="2"/>
  <c r="D169" i="2"/>
  <c r="D231" i="2"/>
  <c r="D240" i="2"/>
  <c r="D207" i="2"/>
  <c r="D214" i="2"/>
  <c r="D189" i="2"/>
  <c r="D19" i="2"/>
  <c r="D101" i="2"/>
  <c r="D212" i="2"/>
  <c r="D216" i="2"/>
  <c r="D198" i="2"/>
  <c r="D290" i="2"/>
  <c r="D220" i="2"/>
  <c r="D135" i="2"/>
  <c r="D177" i="2"/>
  <c r="D16" i="2"/>
  <c r="D34" i="2"/>
  <c r="D144" i="2"/>
  <c r="D298" i="2"/>
  <c r="D111" i="2"/>
  <c r="D238" i="2"/>
  <c r="D120" i="2"/>
  <c r="D233" i="2"/>
  <c r="D137" i="2"/>
  <c r="D93" i="2"/>
  <c r="D215" i="2"/>
  <c r="D22" i="2"/>
  <c r="D23" i="2"/>
  <c r="D25" i="2"/>
  <c r="D57" i="2"/>
  <c r="D30" i="2"/>
  <c r="D224" i="2"/>
  <c r="D261" i="2"/>
  <c r="D191" i="2"/>
  <c r="D116" i="2"/>
  <c r="D163" i="2"/>
  <c r="D89" i="2"/>
  <c r="D150" i="2"/>
  <c r="D252" i="2"/>
  <c r="D81" i="2"/>
  <c r="D18" i="2"/>
  <c r="C18" i="2" s="1"/>
  <c r="D80" i="2"/>
  <c r="D255" i="2"/>
  <c r="D85" i="2"/>
  <c r="D100" i="2"/>
  <c r="D196" i="2"/>
  <c r="D243" i="2"/>
  <c r="D200" i="2"/>
  <c r="D253" i="2"/>
  <c r="D274" i="2"/>
  <c r="D119" i="2"/>
  <c r="D161" i="2"/>
  <c r="D11" i="2"/>
  <c r="D61" i="2"/>
  <c r="D10" i="2"/>
  <c r="D15" i="2"/>
  <c r="D45" i="2"/>
  <c r="D128" i="2"/>
  <c r="D165" i="2"/>
  <c r="D234" i="2"/>
  <c r="D276" i="2"/>
  <c r="D78" i="2"/>
  <c r="D98" i="2"/>
  <c r="D236" i="2"/>
  <c r="D241" i="2"/>
  <c r="D293" i="2" l="1"/>
  <c r="D136" i="2"/>
  <c r="D58" i="2"/>
  <c r="D256" i="2"/>
  <c r="D43" i="2"/>
  <c r="D271" i="2"/>
  <c r="D206" i="2"/>
  <c r="C206" i="2" s="1"/>
  <c r="D108" i="2"/>
  <c r="D46" i="2"/>
  <c r="D55" i="2"/>
  <c r="D127" i="2"/>
  <c r="D9" i="2"/>
  <c r="D269" i="2"/>
  <c r="D121" i="2"/>
  <c r="D173" i="2"/>
  <c r="D95" i="2"/>
  <c r="D105" i="2"/>
  <c r="D292" i="2"/>
  <c r="D251" i="2"/>
  <c r="D36" i="2"/>
  <c r="D110" i="2"/>
  <c r="D63" i="2"/>
  <c r="D126" i="2"/>
  <c r="D188" i="2"/>
  <c r="D131" i="2"/>
  <c r="D102" i="2"/>
  <c r="D190" i="2"/>
  <c r="D217" i="2"/>
  <c r="D209" i="2"/>
  <c r="D202" i="2"/>
  <c r="D221" i="2"/>
  <c r="D192" i="2"/>
  <c r="D33" i="2"/>
  <c r="D154" i="2"/>
  <c r="D124" i="2"/>
  <c r="D170" i="2"/>
  <c r="D171" i="2"/>
  <c r="D186" i="2"/>
  <c r="D114" i="2"/>
  <c r="D210" i="2"/>
  <c r="D193" i="2"/>
  <c r="C193" i="2" s="1"/>
  <c r="D296" i="2"/>
  <c r="D247" i="2"/>
  <c r="D28" i="2"/>
  <c r="D38" i="2"/>
  <c r="D187" i="2"/>
  <c r="D37" i="2"/>
  <c r="D130" i="2"/>
  <c r="D160" i="2"/>
  <c r="D32" i="2"/>
  <c r="D205" i="2"/>
  <c r="D146" i="2"/>
  <c r="D176" i="2"/>
  <c r="D248" i="2"/>
  <c r="D229" i="2"/>
  <c r="D39" i="2"/>
  <c r="C39" i="2" s="1"/>
  <c r="D153" i="2"/>
  <c r="D180" i="2"/>
  <c r="D279" i="2"/>
  <c r="D77" i="2"/>
  <c r="D74" i="2"/>
  <c r="D8" i="2"/>
  <c r="D281" i="2"/>
  <c r="D172" i="2"/>
  <c r="D139" i="2"/>
  <c r="D133" i="2"/>
  <c r="D239" i="2"/>
  <c r="D225" i="2"/>
  <c r="D56" i="2"/>
  <c r="D73" i="2"/>
  <c r="D91" i="2"/>
  <c r="D68" i="2"/>
  <c r="D129" i="2"/>
  <c r="D263" i="2"/>
  <c r="D218" i="2"/>
  <c r="D13" i="2"/>
  <c r="D42" i="2"/>
  <c r="D178" i="2"/>
  <c r="D259" i="2"/>
  <c r="D275" i="2"/>
  <c r="D113" i="2"/>
  <c r="D106" i="2"/>
  <c r="D203" i="2"/>
  <c r="D167" i="2"/>
  <c r="D291" i="2"/>
  <c r="D272" i="2"/>
  <c r="D168" i="2"/>
  <c r="D122" i="2"/>
  <c r="D204" i="2"/>
  <c r="D264" i="2"/>
  <c r="D47" i="2"/>
  <c r="D237" i="2"/>
  <c r="D48" i="2"/>
  <c r="D24" i="2"/>
  <c r="D97" i="2"/>
  <c r="D90" i="2"/>
  <c r="D109" i="2"/>
  <c r="D265" i="2"/>
  <c r="D152" i="2"/>
  <c r="D125" i="2"/>
  <c r="D17" i="2"/>
  <c r="D96" i="2"/>
  <c r="D162" i="2"/>
  <c r="D288" i="2"/>
  <c r="D149" i="2"/>
  <c r="D27" i="2"/>
  <c r="D65" i="2"/>
  <c r="D6" i="2"/>
  <c r="D142" i="2"/>
  <c r="D283" i="2"/>
  <c r="D66" i="2"/>
  <c r="D158" i="2"/>
  <c r="D84" i="2"/>
  <c r="D35" i="2"/>
  <c r="D138" i="2"/>
  <c r="D40" i="2"/>
  <c r="D278" i="2"/>
  <c r="D21" i="2"/>
  <c r="D31" i="2"/>
  <c r="D201" i="2"/>
  <c r="D182" i="2"/>
  <c r="D156" i="2"/>
  <c r="D26" i="2"/>
  <c r="D143" i="2"/>
  <c r="D219" i="2"/>
  <c r="D54" i="2"/>
  <c r="D183" i="2"/>
  <c r="D145" i="2"/>
  <c r="D184" i="2"/>
  <c r="D157" i="2"/>
  <c r="D175" i="2"/>
  <c r="D257" i="2"/>
  <c r="D62" i="2"/>
  <c r="D297" i="2"/>
  <c r="D5" i="2"/>
  <c r="D140" i="2"/>
  <c r="D195" i="2"/>
  <c r="D107" i="2"/>
  <c r="D87" i="2"/>
  <c r="D211" i="2"/>
  <c r="D50" i="2"/>
  <c r="D112" i="2"/>
  <c r="D280" i="2"/>
  <c r="D69" i="2"/>
  <c r="D286" i="2"/>
  <c r="D185" i="2"/>
  <c r="D52" i="2"/>
  <c r="D70" i="2"/>
  <c r="D72" i="2"/>
  <c r="D118" i="2"/>
  <c r="D141" i="2"/>
  <c r="D82" i="2"/>
  <c r="D67" i="2"/>
  <c r="D268" i="2"/>
  <c r="D250" i="2"/>
  <c r="D284" i="2"/>
  <c r="D277" i="2"/>
  <c r="D273" i="2"/>
  <c r="D4" i="2"/>
  <c r="D230" i="2"/>
  <c r="D289" i="2"/>
  <c r="D12" i="2"/>
  <c r="D244" i="2"/>
  <c r="D174" i="2"/>
  <c r="C174" i="2" s="1"/>
  <c r="D104" i="2"/>
  <c r="D295" i="2"/>
  <c r="D222" i="2"/>
  <c r="D83" i="2"/>
  <c r="D179" i="2"/>
  <c r="D20" i="2"/>
  <c r="D246" i="2"/>
  <c r="D227" i="2"/>
  <c r="D155" i="2"/>
  <c r="D44" i="2"/>
  <c r="D199" i="2"/>
  <c r="D181" i="2"/>
  <c r="D249" i="2"/>
  <c r="D266" i="2"/>
  <c r="D285" i="2"/>
  <c r="D59" i="2"/>
  <c r="C59" i="2" s="1"/>
  <c r="D282" i="2"/>
  <c r="D242" i="2"/>
  <c r="D88" i="2"/>
  <c r="D166" i="2"/>
  <c r="D7" i="2"/>
  <c r="D103" i="2"/>
  <c r="D254" i="2"/>
  <c r="D92" i="2"/>
  <c r="D194" i="2"/>
  <c r="D99" i="2"/>
  <c r="D53" i="2"/>
  <c r="D75" i="2"/>
  <c r="D115" i="2"/>
  <c r="D270" i="2"/>
  <c r="D262" i="2"/>
  <c r="D260" i="2"/>
  <c r="D94" i="2"/>
  <c r="D294" i="2"/>
  <c r="D86" i="2"/>
  <c r="D14" i="2"/>
  <c r="D226" i="2"/>
  <c r="D148" i="2"/>
  <c r="D60" i="2"/>
  <c r="D213" i="2"/>
  <c r="D123" i="2"/>
  <c r="D134" i="2"/>
  <c r="D267" i="2"/>
  <c r="D164" i="2"/>
  <c r="D76" i="2"/>
  <c r="D79" i="2"/>
  <c r="D147" i="2"/>
  <c r="D245" i="2"/>
  <c r="C253" i="2" l="1"/>
  <c r="C212" i="2"/>
  <c r="C164" i="2"/>
  <c r="C55" i="2"/>
  <c r="C148" i="2"/>
  <c r="C270" i="2"/>
  <c r="C282" i="2"/>
  <c r="C29" i="2"/>
  <c r="C235" i="2"/>
  <c r="C58" i="2"/>
  <c r="C69" i="2"/>
  <c r="C257" i="2"/>
  <c r="C127" i="2"/>
  <c r="C46" i="2"/>
  <c r="C152" i="2"/>
  <c r="C122" i="2"/>
  <c r="C10" i="2"/>
  <c r="C243" i="2"/>
  <c r="C22" i="2"/>
  <c r="C37" i="2"/>
  <c r="C170" i="2"/>
  <c r="C25" i="2"/>
  <c r="C226" i="2"/>
  <c r="C115" i="2"/>
  <c r="C256" i="2"/>
  <c r="C12" i="2"/>
  <c r="C118" i="2"/>
  <c r="C280" i="2"/>
  <c r="C252" i="2"/>
  <c r="C21" i="2"/>
  <c r="C214" i="2"/>
  <c r="C265" i="2"/>
  <c r="C168" i="2"/>
  <c r="C95" i="2"/>
  <c r="C15" i="2"/>
  <c r="C74" i="2"/>
  <c r="C101" i="2"/>
  <c r="C216" i="2"/>
  <c r="C154" i="2"/>
  <c r="C14" i="2"/>
  <c r="C75" i="2"/>
  <c r="C285" i="2"/>
  <c r="C20" i="2"/>
  <c r="C289" i="2"/>
  <c r="C72" i="2"/>
  <c r="C112" i="2"/>
  <c r="C9" i="2"/>
  <c r="C136" i="2"/>
  <c r="C126" i="2"/>
  <c r="C64" i="2"/>
  <c r="C272" i="2"/>
  <c r="C178" i="2"/>
  <c r="C276" i="2"/>
  <c r="C119" i="2"/>
  <c r="C173" i="2"/>
  <c r="C124" i="2"/>
  <c r="C200" i="2"/>
  <c r="C86" i="2"/>
  <c r="C53" i="2"/>
  <c r="C266" i="2"/>
  <c r="C287" i="2"/>
  <c r="C230" i="2"/>
  <c r="C71" i="2"/>
  <c r="C50" i="2"/>
  <c r="C175" i="2"/>
  <c r="C298" i="2"/>
  <c r="C261" i="2"/>
  <c r="C109" i="2"/>
  <c r="C291" i="2"/>
  <c r="C42" i="2"/>
  <c r="C73" i="2"/>
  <c r="C77" i="2"/>
  <c r="C85" i="2"/>
  <c r="C238" i="2"/>
  <c r="C294" i="2"/>
  <c r="C99" i="2"/>
  <c r="C249" i="2"/>
  <c r="C179" i="2"/>
  <c r="C4" i="2"/>
  <c r="C211" i="2"/>
  <c r="C157" i="2"/>
  <c r="C163" i="2"/>
  <c r="C108" i="2"/>
  <c r="C90" i="2"/>
  <c r="C167" i="2"/>
  <c r="C13" i="2"/>
  <c r="C56" i="2"/>
  <c r="C279" i="2"/>
  <c r="C45" i="2"/>
  <c r="C23" i="2"/>
  <c r="C208" i="2"/>
  <c r="C245" i="2"/>
  <c r="C197" i="2"/>
  <c r="C215" i="2"/>
  <c r="C240" i="2"/>
  <c r="C83" i="2"/>
  <c r="C228" i="2"/>
  <c r="C70" i="2"/>
  <c r="C87" i="2"/>
  <c r="C184" i="2"/>
  <c r="C274" i="2"/>
  <c r="C6" i="2"/>
  <c r="C97" i="2"/>
  <c r="C33" i="2"/>
  <c r="C218" i="2"/>
  <c r="C225" i="2"/>
  <c r="C180" i="2"/>
  <c r="C63" i="2"/>
  <c r="C191" i="2"/>
  <c r="C61" i="2"/>
  <c r="C147" i="2"/>
  <c r="C198" i="2"/>
  <c r="C194" i="2"/>
  <c r="C19" i="2"/>
  <c r="C30" i="2"/>
  <c r="C273" i="2"/>
  <c r="C217" i="2"/>
  <c r="C107" i="2"/>
  <c r="C145" i="2"/>
  <c r="C278" i="2"/>
  <c r="C271" i="2"/>
  <c r="C111" i="2"/>
  <c r="C203" i="2"/>
  <c r="C263" i="2"/>
  <c r="C239" i="2"/>
  <c r="C153" i="2"/>
  <c r="C131" i="2"/>
  <c r="C187" i="2"/>
  <c r="C258" i="2"/>
  <c r="C51" i="2"/>
  <c r="C177" i="2"/>
  <c r="C161" i="2"/>
  <c r="C269" i="2"/>
  <c r="C222" i="2"/>
  <c r="C277" i="2"/>
  <c r="C52" i="2"/>
  <c r="C293" i="2"/>
  <c r="C183" i="2"/>
  <c r="C241" i="2"/>
  <c r="C89" i="2"/>
  <c r="C106" i="2"/>
  <c r="C129" i="2"/>
  <c r="C133" i="2"/>
  <c r="C188" i="2"/>
  <c r="C38" i="2"/>
  <c r="C251" i="2"/>
  <c r="C79" i="2"/>
  <c r="C233" i="2"/>
  <c r="C92" i="2"/>
  <c r="C16" i="2"/>
  <c r="C295" i="2"/>
  <c r="C284" i="2"/>
  <c r="C224" i="2"/>
  <c r="C195" i="2"/>
  <c r="C54" i="2"/>
  <c r="C40" i="2"/>
  <c r="C65" i="2"/>
  <c r="C110" i="2"/>
  <c r="C113" i="2"/>
  <c r="C68" i="2"/>
  <c r="C139" i="2"/>
  <c r="C229" i="2"/>
  <c r="C221" i="2"/>
  <c r="C28" i="2"/>
  <c r="C220" i="2"/>
  <c r="C76" i="2"/>
  <c r="C121" i="2"/>
  <c r="C254" i="2"/>
  <c r="C181" i="2"/>
  <c r="C185" i="2"/>
  <c r="C140" i="2"/>
  <c r="C219" i="2"/>
  <c r="C138" i="2"/>
  <c r="C27" i="2"/>
  <c r="C24" i="2"/>
  <c r="C275" i="2"/>
  <c r="C91" i="2"/>
  <c r="C172" i="2"/>
  <c r="C248" i="2"/>
  <c r="C202" i="2"/>
  <c r="C247" i="2"/>
  <c r="C255" i="2"/>
  <c r="C57" i="2"/>
  <c r="C103" i="2"/>
  <c r="C116" i="2"/>
  <c r="C11" i="2"/>
  <c r="C250" i="2"/>
  <c r="C143" i="2"/>
  <c r="C35" i="2"/>
  <c r="C149" i="2"/>
  <c r="C48" i="2"/>
  <c r="C151" i="2"/>
  <c r="C169" i="2"/>
  <c r="C281" i="2"/>
  <c r="C176" i="2"/>
  <c r="C209" i="2"/>
  <c r="C296" i="2"/>
  <c r="C78" i="2"/>
  <c r="C267" i="2"/>
  <c r="C128" i="2"/>
  <c r="C7" i="2"/>
  <c r="C199" i="2"/>
  <c r="C165" i="2"/>
  <c r="C137" i="2"/>
  <c r="C5" i="2"/>
  <c r="C26" i="2"/>
  <c r="C84" i="2"/>
  <c r="C288" i="2"/>
  <c r="C237" i="2"/>
  <c r="C36" i="2"/>
  <c r="C189" i="2"/>
  <c r="C223" i="2"/>
  <c r="C146" i="2"/>
  <c r="C41" i="2"/>
  <c r="C120" i="2"/>
  <c r="C134" i="2"/>
  <c r="C98" i="2"/>
  <c r="C166" i="2"/>
  <c r="C44" i="2"/>
  <c r="C104" i="2"/>
  <c r="C268" i="2"/>
  <c r="C196" i="2"/>
  <c r="C297" i="2"/>
  <c r="C156" i="2"/>
  <c r="C158" i="2"/>
  <c r="C162" i="2"/>
  <c r="C47" i="2"/>
  <c r="C207" i="2"/>
  <c r="C135" i="2"/>
  <c r="C49" i="2"/>
  <c r="C205" i="2"/>
  <c r="C186" i="2"/>
  <c r="C231" i="2"/>
  <c r="C100" i="2"/>
  <c r="C123" i="2"/>
  <c r="C94" i="2"/>
  <c r="C88" i="2"/>
  <c r="C155" i="2"/>
  <c r="C67" i="2"/>
  <c r="C234" i="2"/>
  <c r="C43" i="2"/>
  <c r="C182" i="2"/>
  <c r="C66" i="2"/>
  <c r="C96" i="2"/>
  <c r="C264" i="2"/>
  <c r="C259" i="2"/>
  <c r="C93" i="2"/>
  <c r="C117" i="2"/>
  <c r="C32" i="2"/>
  <c r="C232" i="2"/>
  <c r="C210" i="2"/>
  <c r="C190" i="2"/>
  <c r="C213" i="2"/>
  <c r="C260" i="2"/>
  <c r="C227" i="2"/>
  <c r="C159" i="2"/>
  <c r="C82" i="2"/>
  <c r="C236" i="2"/>
  <c r="C290" i="2"/>
  <c r="C201" i="2"/>
  <c r="C283" i="2"/>
  <c r="C17" i="2"/>
  <c r="C204" i="2"/>
  <c r="C292" i="2"/>
  <c r="C150" i="2"/>
  <c r="C8" i="2"/>
  <c r="C160" i="2"/>
  <c r="C171" i="2"/>
  <c r="C144" i="2"/>
  <c r="C102" i="2"/>
  <c r="C60" i="2"/>
  <c r="C262" i="2"/>
  <c r="C242" i="2"/>
  <c r="C246" i="2"/>
  <c r="C244" i="2"/>
  <c r="C141" i="2"/>
  <c r="C286" i="2"/>
  <c r="C62" i="2"/>
  <c r="C31" i="2"/>
  <c r="C142" i="2"/>
  <c r="C125" i="2"/>
  <c r="C192" i="2"/>
  <c r="C105" i="2"/>
  <c r="C81" i="2"/>
  <c r="C34" i="2"/>
  <c r="C130" i="2"/>
  <c r="C132" i="2"/>
  <c r="C114" i="2"/>
  <c r="C80" i="2"/>
  <c r="G3" i="2" l="1"/>
  <c r="I159" i="2" l="1"/>
  <c r="I20" i="2"/>
  <c r="I249" i="2" l="1"/>
  <c r="I27" i="2"/>
  <c r="I250" i="2"/>
  <c r="I25" i="2"/>
  <c r="I251" i="2" l="1"/>
  <c r="I28" i="2"/>
  <c r="I72" i="2"/>
  <c r="I83" i="2" l="1"/>
  <c r="I91" i="2"/>
  <c r="I73" i="2"/>
  <c r="I74" i="2"/>
  <c r="I23" i="2" l="1"/>
  <c r="I92" i="2"/>
  <c r="I22" i="2" l="1"/>
  <c r="I49" i="2"/>
  <c r="M3" i="2" l="1"/>
  <c r="H3" i="2" s="1"/>
  <c r="I17" i="2"/>
  <c r="I21" i="2"/>
  <c r="I70" i="2" l="1"/>
  <c r="K3" i="2"/>
  <c r="I3" i="2" l="1"/>
  <c r="F3" i="2"/>
  <c r="D3" i="2" s="1"/>
</calcChain>
</file>

<file path=xl/sharedStrings.xml><?xml version="1.0" encoding="utf-8"?>
<sst xmlns="http://schemas.openxmlformats.org/spreadsheetml/2006/main" count="610" uniqueCount="606">
  <si>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</si>
  <si>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</si>
  <si>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</si>
  <si>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</si>
  <si>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</si>
  <si>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</si>
  <si>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</si>
  <si>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</si>
  <si>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</si>
  <si>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</si>
  <si>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</si>
  <si>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</si>
  <si>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</si>
  <si>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</si>
  <si>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</si>
  <si>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</si>
  <si>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</si>
  <si>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</si>
  <si>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</si>
  <si>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</si>
  <si>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</si>
  <si>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</si>
  <si>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</si>
  <si>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</si>
  <si>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</si>
  <si>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</si>
  <si>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</si>
  <si>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</si>
  <si>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</si>
  <si>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</si>
  <si>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</si>
  <si>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</si>
  <si>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</si>
  <si>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</si>
  <si>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</si>
  <si>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</si>
  <si>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</si>
  <si>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</si>
  <si>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</si>
  <si>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</si>
  <si>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</si>
  <si>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</si>
  <si>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</si>
  <si>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</si>
  <si>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</si>
  <si>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</si>
  <si>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</si>
  <si>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</si>
  <si>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</si>
  <si>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</si>
  <si>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</si>
  <si>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</si>
  <si>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</si>
  <si>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</si>
  <si>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</si>
  <si>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</si>
  <si>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</si>
  <si>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</si>
  <si>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</si>
  <si>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</si>
  <si>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</si>
  <si>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</si>
  <si>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</si>
  <si>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</si>
  <si>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State Total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</si>
  <si>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</si>
  <si>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</si>
  <si>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</si>
  <si>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</si>
  <si>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</si>
  <si>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</si>
  <si>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</si>
  <si>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</si>
  <si>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</si>
  <si>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</si>
  <si>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</si>
  <si>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</si>
  <si>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</si>
  <si>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</si>
  <si>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</si>
  <si>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</si>
  <si>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</si>
  <si>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</si>
  <si>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</si>
  <si>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</si>
  <si>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</si>
  <si>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</si>
  <si>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</si>
  <si>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</si>
  <si>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</si>
  <si>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</si>
  <si>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</si>
  <si>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</si>
  <si>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</si>
  <si>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</si>
  <si>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</si>
  <si>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</si>
  <si>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</si>
  <si>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</si>
  <si>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</si>
  <si>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</si>
  <si>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</si>
  <si>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</si>
  <si>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</si>
  <si>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</si>
  <si>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</si>
  <si>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</si>
  <si>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</si>
  <si>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</si>
  <si>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</si>
  <si>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</si>
  <si>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</si>
  <si>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</si>
  <si>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</si>
  <si>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</si>
  <si>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</si>
  <si>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</si>
  <si>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</si>
  <si>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</si>
  <si>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</si>
  <si>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</si>
  <si>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</si>
  <si>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</si>
  <si>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</si>
  <si>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</si>
  <si>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</si>
  <si>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</si>
  <si>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</si>
  <si>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</si>
  <si>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</si>
  <si>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</si>
  <si>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</si>
  <si>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</si>
  <si>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</si>
  <si>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</si>
  <si>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</si>
  <si>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</si>
  <si>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</si>
  <si>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</si>
  <si>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</si>
  <si>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</si>
  <si>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</si>
  <si>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</si>
  <si>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</si>
  <si>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</si>
  <si>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</si>
  <si>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</si>
  <si>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</si>
  <si>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</si>
  <si>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</si>
  <si>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</si>
  <si>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</si>
  <si>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</si>
  <si>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</si>
  <si>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</si>
  <si>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</si>
  <si>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</si>
  <si>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</si>
  <si>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</si>
  <si>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</si>
  <si>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</si>
  <si>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</si>
  <si>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</si>
  <si>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</si>
  <si>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</si>
  <si>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</si>
  <si>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</si>
  <si>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</si>
  <si>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</si>
  <si>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</si>
  <si>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</si>
  <si>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</si>
  <si>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</si>
  <si>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</si>
  <si>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</si>
  <si>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</si>
  <si>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</si>
  <si>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</si>
  <si>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</si>
  <si>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</si>
  <si>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</si>
  <si>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</si>
  <si>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</si>
  <si>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</si>
  <si>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</si>
  <si>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</si>
  <si>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</si>
  <si>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</si>
  <si>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</si>
  <si>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</si>
  <si>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</si>
  <si>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</si>
  <si>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</si>
  <si>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</si>
  <si>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</si>
  <si>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</si>
  <si>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</si>
  <si>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</si>
  <si>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</si>
  <si>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</si>
  <si>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</si>
  <si>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</si>
  <si>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</si>
  <si>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</si>
  <si>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</si>
  <si>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</si>
  <si>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</si>
  <si>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</si>
  <si>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</si>
  <si>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</si>
  <si>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</si>
  <si>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</si>
  <si>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</si>
  <si>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</si>
  <si>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</si>
  <si>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</si>
  <si>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</si>
  <si>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</si>
  <si>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</si>
  <si>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</si>
  <si>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</si>
  <si>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</si>
  <si>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</si>
  <si>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</si>
  <si>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</si>
  <si>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</si>
  <si>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</si>
  <si>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</si>
  <si>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</si>
  <si>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</si>
  <si>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</si>
  <si>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</si>
  <si>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</si>
  <si>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</si>
  <si>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</si>
  <si>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</si>
  <si>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</si>
  <si>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</si>
  <si>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</si>
  <si>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</si>
  <si>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</si>
  <si>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</si>
  <si>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</si>
  <si>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</si>
  <si>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</si>
  <si>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</si>
  <si>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</si>
  <si>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</si>
  <si>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</si>
  <si>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</si>
  <si>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</si>
  <si>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</si>
  <si>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</si>
  <si>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</si>
  <si>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</si>
  <si>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</si>
  <si>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</si>
  <si>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</si>
  <si>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</si>
  <si>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</si>
  <si>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</si>
  <si>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</si>
  <si>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</si>
  <si>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</si>
  <si>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</si>
  <si>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</si>
  <si>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</si>
  <si>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</si>
  <si>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</si>
  <si>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</si>
  <si>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</si>
  <si>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</si>
  <si>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</si>
  <si>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</si>
  <si>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</si>
  <si>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</si>
  <si>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</si>
  <si>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</si>
  <si>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</si>
  <si>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</si>
  <si>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</si>
  <si>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</si>
  <si>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</si>
  <si>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</si>
  <si>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</si>
  <si>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</si>
  <si>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</si>
  <si>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</si>
  <si>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</si>
  <si>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</si>
  <si>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</si>
  <si>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</si>
  <si>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</si>
  <si>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</si>
  <si>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</si>
  <si>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</si>
  <si>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</si>
  <si>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</si>
  <si>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</si>
  <si>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</si>
  <si>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</si>
  <si>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</si>
  <si>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</si>
  <si>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</si>
  <si>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</si>
  <si>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</si>
  <si>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</si>
  <si>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</si>
  <si>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</si>
  <si>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</si>
  <si>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</si>
  <si>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</si>
  <si>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</si>
  <si>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</si>
  <si>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</si>
  <si>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</si>
  <si>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</si>
  <si>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</si>
  <si>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</si>
  <si>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</si>
  <si>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</si>
  <si>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</si>
  <si>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</si>
  <si>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</si>
  <si>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</si>
  <si>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</si>
  <si>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</si>
  <si>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</si>
  <si>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</si>
  <si>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</si>
  <si>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</si>
  <si>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</si>
  <si>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</si>
  <si>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</si>
  <si>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</si>
  <si>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</si>
  <si>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</si>
  <si>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</si>
  <si>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</si>
  <si>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</si>
  <si>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</si>
  <si>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</si>
  <si>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</si>
  <si>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</si>
  <si>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</si>
  <si>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</si>
  <si>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</si>
  <si>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</si>
  <si>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</si>
  <si>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</si>
  <si>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</si>
  <si>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</si>
  <si>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</si>
  <si>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</si>
  <si>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</si>
  <si>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</si>
  <si>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</si>
  <si>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</si>
  <si>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</si>
  <si>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</si>
  <si>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</si>
  <si>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</si>
  <si>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</si>
  <si>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</si>
  <si>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</si>
  <si>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</si>
  <si>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</si>
  <si>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</si>
  <si>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</si>
  <si>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</si>
  <si>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</si>
  <si>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</si>
  <si>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</si>
  <si>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</si>
  <si>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</si>
  <si>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</si>
  <si>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</si>
  <si>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</si>
  <si>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</si>
  <si>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</si>
  <si>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</si>
  <si>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</si>
  <si>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</si>
  <si>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</si>
  <si>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</si>
  <si>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</si>
  <si>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</si>
  <si>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</si>
  <si>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</si>
  <si>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</si>
  <si>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</si>
  <si>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</si>
  <si>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</si>
  <si>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</si>
  <si>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</si>
  <si>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</si>
  <si>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</si>
  <si>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</si>
  <si>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</si>
  <si>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</si>
  <si>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</si>
  <si>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</si>
  <si>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</si>
  <si>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</si>
  <si>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</si>
  <si>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</si>
  <si>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</si>
  <si>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</si>
  <si>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</si>
  <si>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</si>
  <si>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</si>
  <si>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</si>
  <si>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</si>
  <si>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</si>
  <si>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</si>
  <si>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</si>
  <si>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</si>
  <si>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</si>
  <si>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</si>
  <si>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</si>
  <si>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</si>
  <si>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</si>
  <si>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</si>
  <si>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</si>
  <si>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</si>
  <si>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</si>
  <si>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</si>
  <si>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</si>
  <si>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</si>
  <si>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</si>
  <si>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</si>
  <si>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</si>
  <si>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</si>
  <si>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</si>
  <si>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</si>
  <si>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</si>
  <si>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</si>
  <si>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</si>
  <si>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</si>
  <si>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</si>
  <si>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</si>
  <si>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</si>
  <si>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</si>
  <si>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</si>
  <si>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</si>
  <si>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</si>
  <si>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</si>
  <si>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</si>
  <si>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</si>
  <si>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</si>
  <si>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</si>
  <si>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</si>
  <si>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</si>
  <si>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</si>
  <si>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</si>
  <si>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</si>
  <si>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</si>
  <si>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</si>
  <si>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</si>
  <si>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</si>
  <si>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</si>
  <si>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</si>
  <si>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</si>
  <si>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</si>
  <si>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</si>
  <si>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</si>
  <si>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</si>
  <si>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</si>
  <si>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</si>
  <si>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</si>
  <si>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</si>
  <si>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</si>
  <si>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</si>
  <si>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</si>
  <si>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</si>
  <si>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</si>
  <si>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</si>
  <si>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</si>
  <si>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</si>
  <si>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</si>
  <si>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</si>
  <si>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</si>
  <si>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</si>
  <si>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</si>
  <si>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</si>
  <si>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</si>
  <si>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</si>
  <si>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</si>
  <si>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</si>
  <si>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</si>
  <si>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</si>
  <si>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</si>
  <si>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</si>
  <si>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</si>
  <si>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</si>
  <si>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</si>
  <si>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</si>
  <si>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</si>
  <si>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</si>
  <si>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</si>
  <si>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</si>
  <si>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</si>
  <si>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</si>
  <si>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</si>
  <si>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</si>
  <si>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</si>
  <si>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</si>
  <si>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</si>
  <si>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</si>
  <si>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</si>
  <si>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</si>
  <si>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</si>
  <si>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</si>
  <si>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</si>
  <si>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</si>
  <si>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</si>
  <si>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</si>
  <si>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</si>
  <si>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</si>
  <si>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</si>
  <si>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</si>
  <si>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</si>
  <si>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</si>
  <si>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</si>
  <si>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</si>
  <si>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</si>
  <si>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</si>
  <si>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</si>
  <si>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</si>
  <si>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</si>
  <si>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</si>
  <si>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</si>
  <si>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</si>
  <si>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</si>
  <si>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</si>
  <si>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</si>
  <si>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</si>
  <si>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</si>
  <si>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</si>
  <si>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</si>
  <si>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</si>
  <si>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</si>
  <si>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</si>
  <si>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</si>
  <si>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</si>
  <si>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</si>
  <si>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</si>
  <si>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</si>
  <si>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</si>
  <si>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</si>
  <si>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</si>
  <si>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</si>
  <si>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</si>
  <si>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</si>
  <si>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</si>
  <si>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</si>
  <si>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</si>
  <si>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</si>
  <si>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</si>
  <si>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</si>
  <si>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</si>
  <si>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</si>
  <si>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</si>
  <si>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</si>
  <si>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</si>
  <si>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</si>
  <si>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</si>
  <si>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</si>
  <si>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</si>
  <si>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</si>
  <si>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</si>
  <si>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</si>
  <si>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</si>
  <si>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</si>
  <si>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</si>
  <si>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</si>
  <si>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</si>
  <si>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</si>
  <si>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Rank</t>
  </si>
  <si>
    <t>Tax Rate Debt Service</t>
  </si>
  <si>
    <t>Tax Rate Transp. Vehicle</t>
  </si>
  <si>
    <t>Tax Rate Capital Project</t>
  </si>
  <si>
    <t>Certified Debt Service</t>
  </si>
  <si>
    <t>Certified Transp. Vehicle</t>
  </si>
  <si>
    <t>Certified Capital Project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</si>
  <si>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</si>
  <si>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</si>
  <si>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</si>
  <si>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</si>
  <si>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</si>
  <si>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</si>
  <si>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</si>
  <si>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</si>
  <si>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</si>
  <si>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</si>
  <si>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</si>
  <si>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</si>
  <si>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Levy with Timber Report 1061</t>
  </si>
  <si>
    <t>Full Tav &amp; Assessed Val</t>
  </si>
  <si>
    <t>Tax rates are those reported to the Department of Revenue by county assessors.</t>
  </si>
  <si>
    <t>Certified levy amounts are those reported to the Office of Superintendent of Public Instruction by educational service districts (ESDs).</t>
  </si>
  <si>
    <t>Tax Rate Enrichment</t>
  </si>
  <si>
    <t>Certified Enrichment</t>
  </si>
  <si>
    <t>School District 2022 Property Tax Rates and Certified Levies by Fund</t>
  </si>
  <si>
    <t>Total 2022 Tax Rate</t>
  </si>
  <si>
    <t>Total 2022 Certified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</si>
</sst>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"/>
    <numFmt numFmtId="167" formatCode="#,##0.00000"/>
  </numFmts>
  <fonts count="9" x14ac:knownFonts="1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b/>
      <sz val="11"/>
      <name val="Segoe UI"/>
      <family val="2"/>
    </font>
    <font>
      <sz val="11"/>
      <color theme="0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10" fontId="0" fillId="0" borderId="0" xfId="0" applyNumberFormat="1"/>
    <xf numFmtId="0" fontId="6" fillId="0" borderId="0" xfId="0" applyFon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4" fillId="0" borderId="0" xfId="0" applyNumberFormat="1" applyFont="1"/>
    <xf numFmtId="0" fontId="3" fillId="0" borderId="2" xfId="2" applyNumberFormat="1" applyFont="1" applyBorder="1" applyAlignment="1">
      <alignment wrapText="1"/>
    </xf>
    <xf numFmtId="0" fontId="7" fillId="0" borderId="5" xfId="0" quotePrefix="1" applyFont="1" applyBorder="1"/>
    <xf numFmtId="0" fontId="5" fillId="0" borderId="4" xfId="0" applyFont="1" applyBorder="1" applyAlignment="1">
      <alignment vertical="center"/>
    </xf>
    <xf numFmtId="166" fontId="4" fillId="0" borderId="0" xfId="0" applyNumberFormat="1" applyFont="1"/>
    <xf numFmtId="167" fontId="4" fillId="0" borderId="0" xfId="0" applyNumberFormat="1" applyFont="1"/>
    <xf numFmtId="166" fontId="6" fillId="0" borderId="0" xfId="0" applyNumberFormat="1" applyFont="1"/>
    <xf numFmtId="3" fontId="6" fillId="0" borderId="0" xfId="0" applyNumberFormat="1" applyFont="1"/>
    <xf numFmtId="37" fontId="6" fillId="0" borderId="0" xfId="0" applyNumberFormat="1" applyFont="1"/>
    <xf numFmtId="1" fontId="4" fillId="0" borderId="0" xfId="0" applyNumberFormat="1" applyFont="1"/>
    <xf numFmtId="0" fontId="6" fillId="0" borderId="4" xfId="0" applyFont="1" applyBorder="1"/>
    <xf numFmtId="165" fontId="4" fillId="0" borderId="0" xfId="2" applyNumberFormat="1" applyFont="1"/>
    <xf numFmtId="0" fontId="8" fillId="0" borderId="0" xfId="0" applyFont="1"/>
  </cellXfs>
  <cellStyles count="4">
    <cellStyle name="Comma" xfId="2" builtinId="3"/>
    <cellStyle name="Comma 2" xfId="3" xr:uid="{BB7F0C9D-2810-4B15-A291-7E6FEFFBD539}"/>
    <cellStyle name="Normal" xfId="0" builtinId="0"/>
    <cellStyle name="Normal 2" xfId="1" xr:uid="{00000000-0005-0000-0000-000001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1"/>
      <tableStyleElement type="pageFieldValues" dxfId="20"/>
    </tableStyle>
    <tableStyle name="OSPI Table" pivot="0" count="2" xr9:uid="{B0EA053C-04CF-4932-95FE-6A2A747968F3}">
      <tableStyleElement type="wholeTable" dxfId="19"/>
      <tableStyleElement type="headerRow" dxfId="18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2:M298" totalsRowShown="0" headerRowDxfId="17" dataDxfId="15" headerRowBorderDxfId="16" tableBorderDxfId="14" totalsRowBorderDxfId="13">
  <tableColumns count="13">
    <tableColumn id="2" xr3:uid="{0F836A6E-8599-4D78-A446-7C2FFF0D7290}" name="CCDDD" dataDxfId="12"/>
    <tableColumn id="3" xr3:uid="{54D9CCA4-CB30-4F22-A1BC-276CCBEB6018}" name="District" dataDxfId="11"/>
    <tableColumn id="1" xr3:uid="{8976B4D5-54CF-40CD-AC6A-9F1139396DED}" name="Rank" dataDxfId="10"/>
    <tableColumn id="10" xr3:uid="{1FD868D4-8246-4BCC-86C4-20C0903C5D25}" name="Total 2022 Tax Rate" dataDxfId="9">
      <calculatedColumnFormula>IF(A3&lt;&gt;A2,1,IF(D2&gt;0,D2+1,IF(A2&lt;&gt;A1,1,IF(D1&gt;0,D1+1,IF(A1&lt;&gt;#REF!,1,IF(#REF!&gt;0,#REF!+1,1))))))</calculatedColumnFormula>
    </tableColumn>
    <tableColumn id="4" xr3:uid="{E69ED86F-118F-4698-9C06-C7EB3FCF50E2}" name="Tax Rate Enrichment" dataDxfId="8"/>
    <tableColumn id="5" xr3:uid="{23DD5665-B088-43A3-96B2-9E14D01F154B}" name="Tax Rate Debt Service" dataDxfId="7"/>
    <tableColumn id="6" xr3:uid="{522B9625-7973-405C-8E05-153FDB1956BD}" name="Tax Rate Transp. Vehicle" dataDxfId="6"/>
    <tableColumn id="7" xr3:uid="{55C00002-A2B5-463B-9B08-C0741DAA3CB2}" name="Tax Rate Capital Project" dataDxfId="5" dataCellStyle="Comma"/>
    <tableColumn id="8" xr3:uid="{04B47766-33FE-48FC-B24E-4773C241BAA2}" name="Total 2022 Certified Levies" dataDxfId="4"/>
    <tableColumn id="9" xr3:uid="{100AC1BD-E592-46BE-A1A3-EF0A2BAF11CA}" name="Certified Enrichment" dataDxfId="3"/>
    <tableColumn id="11" xr3:uid="{758B87FF-757F-4F95-9CA3-3AB1CFA0CEFD}" name="Certified Debt Service" dataDxfId="2"/>
    <tableColumn id="12" xr3:uid="{24C895F2-52F5-4B99-9F0C-4C3CFF140829}" name="Certified Transp. Vehicle" dataDxfId="1"/>
    <tableColumn id="13" xr3:uid="{37A65960-3D2F-4ED7-B09B-C63329BF75C3}" name="Certified Capital Projec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O305"/>
  <sheetViews>
    <sheetView showZeros="0" tabSelected="1" zoomScale="90" zoomScaleNormal="90" workbookViewId="0">
      <pane ySplit="2" topLeftCell="A3" activePane="bottomLeft" state="frozen"/>
      <selection pane="bottomLeft" activeCell="K3" sqref="K3"/>
    </sheetView>
  </sheetViews>
  <sheetFormatPr defaultRowHeight="11.25" x14ac:dyDescent="0.2"/>
  <cols>
    <col min="1" max="1" width="11.1640625" bestFit="1" customWidth="1"/>
    <col min="2" max="2" width="25" customWidth="1"/>
    <col min="3" max="3" width="8" bestFit="1" customWidth="1"/>
    <col min="4" max="4" width="16.1640625" bestFit="1" customWidth="1"/>
    <col min="5" max="5" width="16.83203125" style="1" bestFit="1" customWidth="1"/>
    <col min="6" max="8" width="13.1640625" bestFit="1" customWidth="1"/>
    <col min="9" max="9" width="18" bestFit="1" customWidth="1"/>
    <col min="10" max="10" width="19.33203125" style="6" customWidth="1"/>
    <col min="11" max="11" width="18" bestFit="1" customWidth="1"/>
    <col min="12" max="12" width="22.33203125" customWidth="1"/>
    <col min="13" max="13" width="21.5" bestFit="1" customWidth="1"/>
    <col min="14" max="14" width="22.5" bestFit="1" customWidth="1"/>
  </cols>
  <sheetData>
    <row r="1" spans="1:13" ht="33" x14ac:dyDescent="0.6">
      <c r="A1" s="25" t="s">
        <v>603</v>
      </c>
      <c r="K1" s="6"/>
    </row>
    <row r="2" spans="1:13" s="2" customFormat="1" ht="61.9" customHeight="1" x14ac:dyDescent="0.3">
      <c r="A2" s="3" t="s">
        <v>58</v>
      </c>
      <c r="B2" s="3" t="s">
        <v>65</v>
      </c>
      <c r="C2" s="4" t="s">
        <v>578</v>
      </c>
      <c r="D2" s="3" t="s">
        <v>604</v>
      </c>
      <c r="E2" s="3" t="s">
        <v>601</v>
      </c>
      <c r="F2" s="3" t="s">
        <v>579</v>
      </c>
      <c r="G2" s="3" t="s">
        <v>580</v>
      </c>
      <c r="H2" s="14" t="s">
        <v>581</v>
      </c>
      <c r="I2" s="14" t="s">
        <v>605</v>
      </c>
      <c r="J2" s="3" t="s">
        <v>602</v>
      </c>
      <c r="K2" s="5" t="s">
        <v>582</v>
      </c>
      <c r="L2" s="3" t="s">
        <v>583</v>
      </c>
      <c r="M2" s="3" t="s">
        <v>584</v>
      </c>
    </row>
    <row r="3" spans="1:13" ht="16.5" x14ac:dyDescent="0.3">
      <c r="A3" s="15" t="s">
        <v>577</v>
      </c>
      <c r="B3" s="23" t="s">
        <v>64</v>
      </c>
      <c r="C3" s="16"/>
      <c r="D3" s="19">
        <f>SUM(E3:H3)</f>
        <v>3.0247999999999999</v>
      </c>
      <c r="E3" s="19">
        <f>ROUND(J3/N300,4)</f>
        <v>1.4843999999999999</v>
      </c>
      <c r="F3" s="7">
        <f>ROUND(K3/N301,4)</f>
        <v>0.99660000000000004</v>
      </c>
      <c r="G3" s="7">
        <f>ROUND(L3/N301,4)</f>
        <v>1E-4</v>
      </c>
      <c r="H3" s="7">
        <f>ROUND(M3/N301,4)</f>
        <v>0.54369999999999996</v>
      </c>
      <c r="I3" s="20">
        <f>SUM(J3:M3)</f>
        <v>4861234667.8499994</v>
      </c>
      <c r="J3" s="20">
        <f>SUM(J4:J298)</f>
        <v>2384156731.4899998</v>
      </c>
      <c r="K3" s="20">
        <f>SUM(K4:K298)</f>
        <v>1602684765.8699999</v>
      </c>
      <c r="L3" s="20">
        <f>SUM(L4:L298)</f>
        <v>120000</v>
      </c>
      <c r="M3" s="20">
        <f>SUM(M4:M298)</f>
        <v>874273170.49000001</v>
      </c>
    </row>
    <row r="4" spans="1:13" ht="16.5" x14ac:dyDescent="0.3">
      <c r="A4" s="8" t="s">
        <v>67</v>
      </c>
      <c r="B4" s="8" t="s">
        <v>334</v>
      </c>
      <c r="C4" s="8">
        <f>IF(D4=0,"",_xlfn.RANK.EQ(D4,$D$4:$D$298,0))</f>
        <v>237</v>
      </c>
      <c r="D4" s="17">
        <f>SUM(E4:H4)</f>
        <v>1.62157</v>
      </c>
      <c r="E4" s="18">
        <v>1.62157</v>
      </c>
      <c r="F4" s="18">
        <v>0</v>
      </c>
      <c r="G4" s="18">
        <v>0</v>
      </c>
      <c r="H4" s="18">
        <v>0</v>
      </c>
      <c r="I4" s="9">
        <f>SUM(J4:M4)</f>
        <v>150000</v>
      </c>
      <c r="J4" s="9">
        <v>150000</v>
      </c>
      <c r="K4" s="9">
        <v>0</v>
      </c>
      <c r="L4" s="9">
        <v>0</v>
      </c>
      <c r="M4" s="9">
        <v>0</v>
      </c>
    </row>
    <row r="5" spans="1:13" ht="16.5" x14ac:dyDescent="0.3">
      <c r="A5" s="8" t="s">
        <v>68</v>
      </c>
      <c r="B5" s="8" t="s">
        <v>335</v>
      </c>
      <c r="C5" s="8">
        <f t="shared" ref="C5:C68" si="0">IF(D5=0,"",_xlfn.RANK.EQ(D5,$D$4:$D$298,0))</f>
        <v>191</v>
      </c>
      <c r="D5" s="17">
        <f t="shared" ref="D5:D68" si="1">SUM(E5:H5)</f>
        <v>2.2602500000000001</v>
      </c>
      <c r="E5" s="18">
        <v>2.2602500000000001</v>
      </c>
      <c r="F5" s="18">
        <v>0</v>
      </c>
      <c r="G5" s="18">
        <v>0</v>
      </c>
      <c r="H5" s="18">
        <v>0</v>
      </c>
      <c r="I5" s="9">
        <f t="shared" ref="I5:I37" si="2">SUM(J5:M5)</f>
        <v>50000</v>
      </c>
      <c r="J5" s="9">
        <v>50000</v>
      </c>
      <c r="K5" s="9">
        <v>0</v>
      </c>
      <c r="L5" s="9">
        <v>0</v>
      </c>
      <c r="M5" s="9">
        <v>0</v>
      </c>
    </row>
    <row r="6" spans="1:13" ht="16.5" x14ac:dyDescent="0.3">
      <c r="A6" s="8" t="s">
        <v>66</v>
      </c>
      <c r="B6" s="8" t="s">
        <v>333</v>
      </c>
      <c r="C6" s="8">
        <f t="shared" si="0"/>
        <v>120</v>
      </c>
      <c r="D6" s="17">
        <f t="shared" si="1"/>
        <v>3.0598000000000001</v>
      </c>
      <c r="E6" s="18">
        <v>1.5097499999999999</v>
      </c>
      <c r="F6" s="18">
        <v>1.5500499999999999</v>
      </c>
      <c r="G6" s="18">
        <v>0</v>
      </c>
      <c r="H6" s="18">
        <v>0</v>
      </c>
      <c r="I6" s="9">
        <f t="shared" si="2"/>
        <v>4935000</v>
      </c>
      <c r="J6" s="9">
        <v>2435000</v>
      </c>
      <c r="K6" s="9">
        <v>2500000</v>
      </c>
      <c r="L6" s="9">
        <v>0</v>
      </c>
      <c r="M6" s="9">
        <v>0</v>
      </c>
    </row>
    <row r="7" spans="1:13" ht="16.5" x14ac:dyDescent="0.3">
      <c r="A7" s="8" t="s">
        <v>69</v>
      </c>
      <c r="B7" s="8" t="s">
        <v>336</v>
      </c>
      <c r="C7" s="8">
        <f t="shared" si="0"/>
        <v>186</v>
      </c>
      <c r="D7" s="17">
        <f t="shared" si="1"/>
        <v>2.3333599999999999</v>
      </c>
      <c r="E7" s="18">
        <v>1.25129</v>
      </c>
      <c r="F7" s="18">
        <v>0.96289999999999998</v>
      </c>
      <c r="G7" s="18">
        <v>0</v>
      </c>
      <c r="H7" s="18">
        <v>0.11917</v>
      </c>
      <c r="I7" s="9">
        <f t="shared" si="2"/>
        <v>979000</v>
      </c>
      <c r="J7" s="9">
        <v>525000</v>
      </c>
      <c r="K7" s="9">
        <v>404000</v>
      </c>
      <c r="L7" s="9">
        <v>0</v>
      </c>
      <c r="M7" s="9">
        <v>50000</v>
      </c>
    </row>
    <row r="8" spans="1:13" ht="16.5" x14ac:dyDescent="0.3">
      <c r="A8" s="8" t="s">
        <v>70</v>
      </c>
      <c r="B8" s="8" t="s">
        <v>337</v>
      </c>
      <c r="C8" s="8">
        <f t="shared" si="0"/>
        <v>34</v>
      </c>
      <c r="D8" s="17">
        <f t="shared" si="1"/>
        <v>4.2546300000000006</v>
      </c>
      <c r="E8" s="18">
        <v>1.8832</v>
      </c>
      <c r="F8" s="18">
        <v>2.2641300000000002</v>
      </c>
      <c r="G8" s="18">
        <v>0</v>
      </c>
      <c r="H8" s="18">
        <v>0.10730000000000001</v>
      </c>
      <c r="I8" s="9">
        <f t="shared" si="2"/>
        <v>1982500</v>
      </c>
      <c r="J8" s="9">
        <v>877500</v>
      </c>
      <c r="K8" s="9">
        <v>1055000</v>
      </c>
      <c r="L8" s="9">
        <v>0</v>
      </c>
      <c r="M8" s="9">
        <v>50000</v>
      </c>
    </row>
    <row r="9" spans="1:13" ht="16.5" x14ac:dyDescent="0.3">
      <c r="A9" s="8" t="s">
        <v>71</v>
      </c>
      <c r="B9" s="8" t="s">
        <v>338</v>
      </c>
      <c r="C9" s="8">
        <f t="shared" si="0"/>
        <v>179</v>
      </c>
      <c r="D9" s="17">
        <f t="shared" si="1"/>
        <v>2.3644699999999998</v>
      </c>
      <c r="E9" s="18">
        <v>1.93801</v>
      </c>
      <c r="F9" s="18">
        <v>0</v>
      </c>
      <c r="G9" s="18">
        <v>0</v>
      </c>
      <c r="H9" s="18">
        <v>0.42646000000000001</v>
      </c>
      <c r="I9" s="9">
        <f t="shared" si="2"/>
        <v>3770709</v>
      </c>
      <c r="J9" s="9">
        <v>3110709</v>
      </c>
      <c r="K9" s="9">
        <v>0</v>
      </c>
      <c r="L9" s="9">
        <v>0</v>
      </c>
      <c r="M9" s="9">
        <v>660000</v>
      </c>
    </row>
    <row r="10" spans="1:13" ht="16.5" x14ac:dyDescent="0.3">
      <c r="A10" s="8" t="s">
        <v>72</v>
      </c>
      <c r="B10" s="8" t="s">
        <v>339</v>
      </c>
      <c r="C10" s="8">
        <f t="shared" si="0"/>
        <v>125</v>
      </c>
      <c r="D10" s="17">
        <f t="shared" si="1"/>
        <v>3.0030300000000003</v>
      </c>
      <c r="E10" s="18">
        <v>2.3435100000000002</v>
      </c>
      <c r="F10" s="18">
        <v>0</v>
      </c>
      <c r="G10" s="18">
        <v>0</v>
      </c>
      <c r="H10" s="18">
        <v>0.65952</v>
      </c>
      <c r="I10" s="9">
        <f t="shared" si="2"/>
        <v>1304099</v>
      </c>
      <c r="J10" s="9">
        <v>1018827</v>
      </c>
      <c r="K10" s="9">
        <v>0</v>
      </c>
      <c r="L10" s="9">
        <v>0</v>
      </c>
      <c r="M10" s="9">
        <v>285272</v>
      </c>
    </row>
    <row r="11" spans="1:13" ht="16.5" x14ac:dyDescent="0.3">
      <c r="A11" s="8" t="s">
        <v>73</v>
      </c>
      <c r="B11" s="8" t="s">
        <v>340</v>
      </c>
      <c r="C11" s="8">
        <f t="shared" si="0"/>
        <v>70</v>
      </c>
      <c r="D11" s="17">
        <f t="shared" si="1"/>
        <v>3.63063</v>
      </c>
      <c r="E11" s="18">
        <v>1.66421</v>
      </c>
      <c r="F11" s="18">
        <v>1.5988100000000001</v>
      </c>
      <c r="G11" s="18">
        <v>0</v>
      </c>
      <c r="H11" s="18">
        <v>0.36760999999999999</v>
      </c>
      <c r="I11" s="9">
        <f t="shared" si="2"/>
        <v>39550000</v>
      </c>
      <c r="J11" s="9">
        <v>18150000</v>
      </c>
      <c r="K11" s="9">
        <v>17400000</v>
      </c>
      <c r="L11" s="9">
        <v>0</v>
      </c>
      <c r="M11" s="9">
        <v>4000000</v>
      </c>
    </row>
    <row r="12" spans="1:13" ht="16.5" x14ac:dyDescent="0.3">
      <c r="A12" s="8" t="s">
        <v>8</v>
      </c>
      <c r="B12" s="8" t="s">
        <v>9</v>
      </c>
      <c r="C12" s="8">
        <f t="shared" si="0"/>
        <v>284</v>
      </c>
      <c r="D12" s="17">
        <f t="shared" si="1"/>
        <v>0.71452000000000004</v>
      </c>
      <c r="E12" s="18">
        <v>0.71452000000000004</v>
      </c>
      <c r="F12" s="18">
        <v>0</v>
      </c>
      <c r="G12" s="18">
        <v>0</v>
      </c>
      <c r="H12" s="18">
        <v>0</v>
      </c>
      <c r="I12" s="9">
        <f t="shared" si="2"/>
        <v>364314</v>
      </c>
      <c r="J12" s="9">
        <v>364314</v>
      </c>
      <c r="K12" s="9">
        <v>0</v>
      </c>
      <c r="L12" s="9">
        <v>0</v>
      </c>
      <c r="M12" s="9">
        <v>0</v>
      </c>
    </row>
    <row r="13" spans="1:13" ht="16.5" x14ac:dyDescent="0.3">
      <c r="A13" s="8" t="s">
        <v>74</v>
      </c>
      <c r="B13" s="8" t="s">
        <v>566</v>
      </c>
      <c r="C13" s="8">
        <f t="shared" si="0"/>
        <v>148</v>
      </c>
      <c r="D13" s="17">
        <f t="shared" si="1"/>
        <v>2.72424</v>
      </c>
      <c r="E13" s="18">
        <v>1.49342</v>
      </c>
      <c r="F13" s="18">
        <v>1.23082</v>
      </c>
      <c r="G13" s="18">
        <v>0</v>
      </c>
      <c r="H13" s="18">
        <v>0</v>
      </c>
      <c r="I13" s="9">
        <f t="shared" si="2"/>
        <v>2639076</v>
      </c>
      <c r="J13" s="9">
        <v>1448076</v>
      </c>
      <c r="K13" s="9">
        <v>1191000</v>
      </c>
      <c r="L13" s="9">
        <v>0</v>
      </c>
      <c r="M13" s="9">
        <v>0</v>
      </c>
    </row>
    <row r="14" spans="1:13" ht="16.5" x14ac:dyDescent="0.3">
      <c r="A14" s="8" t="s">
        <v>75</v>
      </c>
      <c r="B14" s="8" t="s">
        <v>341</v>
      </c>
      <c r="C14" s="8">
        <f t="shared" si="0"/>
        <v>127</v>
      </c>
      <c r="D14" s="17">
        <f t="shared" si="1"/>
        <v>2.9673600000000002</v>
      </c>
      <c r="E14" s="18">
        <v>1.8849800000000001</v>
      </c>
      <c r="F14" s="18">
        <v>1.0823799999999999</v>
      </c>
      <c r="G14" s="18">
        <v>0</v>
      </c>
      <c r="H14" s="18">
        <v>0</v>
      </c>
      <c r="I14" s="9">
        <f t="shared" si="2"/>
        <v>1852099</v>
      </c>
      <c r="J14" s="9">
        <v>1177099</v>
      </c>
      <c r="K14" s="9">
        <v>675000</v>
      </c>
      <c r="L14" s="9">
        <v>0</v>
      </c>
      <c r="M14" s="9">
        <v>0</v>
      </c>
    </row>
    <row r="15" spans="1:13" ht="16.5" x14ac:dyDescent="0.3">
      <c r="A15" s="8" t="s">
        <v>76</v>
      </c>
      <c r="B15" s="8" t="s">
        <v>342</v>
      </c>
      <c r="C15" s="8">
        <f t="shared" si="0"/>
        <v>12</v>
      </c>
      <c r="D15" s="17">
        <f t="shared" si="1"/>
        <v>4.7015899999999995</v>
      </c>
      <c r="E15" s="18">
        <v>2.1386099999999999</v>
      </c>
      <c r="F15" s="18">
        <v>2.56298</v>
      </c>
      <c r="G15" s="18">
        <v>0</v>
      </c>
      <c r="H15" s="18">
        <v>0</v>
      </c>
      <c r="I15" s="9">
        <f t="shared" si="2"/>
        <v>8065960</v>
      </c>
      <c r="J15" s="9">
        <v>3668960</v>
      </c>
      <c r="K15" s="9">
        <v>4397000</v>
      </c>
      <c r="L15" s="9">
        <v>0</v>
      </c>
      <c r="M15" s="9">
        <v>0</v>
      </c>
    </row>
    <row r="16" spans="1:13" ht="16.5" x14ac:dyDescent="0.3">
      <c r="A16" s="8" t="s">
        <v>77</v>
      </c>
      <c r="B16" s="8" t="s">
        <v>343</v>
      </c>
      <c r="C16" s="8">
        <f t="shared" si="0"/>
        <v>14</v>
      </c>
      <c r="D16" s="17">
        <f t="shared" si="1"/>
        <v>4.6195700000000004</v>
      </c>
      <c r="E16" s="18">
        <v>2.39547</v>
      </c>
      <c r="F16" s="18">
        <v>1.83714</v>
      </c>
      <c r="G16" s="18">
        <v>0</v>
      </c>
      <c r="H16" s="18">
        <v>0.38696000000000003</v>
      </c>
      <c r="I16" s="9">
        <f t="shared" si="2"/>
        <v>50140000</v>
      </c>
      <c r="J16" s="9">
        <v>26000000</v>
      </c>
      <c r="K16" s="9">
        <v>19940000</v>
      </c>
      <c r="L16" s="9">
        <v>0</v>
      </c>
      <c r="M16" s="9">
        <v>4200000</v>
      </c>
    </row>
    <row r="17" spans="1:13" ht="16.5" x14ac:dyDescent="0.3">
      <c r="A17" s="8" t="s">
        <v>10</v>
      </c>
      <c r="B17" s="8" t="s">
        <v>11</v>
      </c>
      <c r="C17" s="8">
        <f t="shared" si="0"/>
        <v>235</v>
      </c>
      <c r="D17" s="17">
        <f t="shared" si="1"/>
        <v>1.6664300000000001</v>
      </c>
      <c r="E17" s="18">
        <v>1.28325</v>
      </c>
      <c r="F17" s="18">
        <v>0</v>
      </c>
      <c r="G17" s="18">
        <v>0</v>
      </c>
      <c r="H17" s="18">
        <v>0.38318000000000002</v>
      </c>
      <c r="I17" s="9">
        <f t="shared" si="2"/>
        <v>2183279.44</v>
      </c>
      <c r="J17" s="9">
        <v>1681182.1</v>
      </c>
      <c r="K17" s="9">
        <v>0</v>
      </c>
      <c r="L17" s="9">
        <v>0</v>
      </c>
      <c r="M17" s="9">
        <v>502097.34</v>
      </c>
    </row>
    <row r="18" spans="1:13" ht="16.5" x14ac:dyDescent="0.3">
      <c r="A18" s="8" t="s">
        <v>585</v>
      </c>
      <c r="B18" s="8" t="s">
        <v>586</v>
      </c>
      <c r="C18" s="8" t="str">
        <f t="shared" si="0"/>
        <v/>
      </c>
      <c r="D18" s="17">
        <f t="shared" si="1"/>
        <v>0</v>
      </c>
      <c r="E18" s="18">
        <v>0</v>
      </c>
      <c r="F18" s="18">
        <v>0</v>
      </c>
      <c r="G18" s="18">
        <v>0</v>
      </c>
      <c r="H18" s="18">
        <v>0</v>
      </c>
      <c r="I18" s="9">
        <f t="shared" si="2"/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6.5" x14ac:dyDescent="0.3">
      <c r="A19" s="8" t="s">
        <v>81</v>
      </c>
      <c r="B19" s="8" t="s">
        <v>347</v>
      </c>
      <c r="C19" s="8">
        <f t="shared" si="0"/>
        <v>101</v>
      </c>
      <c r="D19" s="17">
        <f t="shared" si="1"/>
        <v>3.2662199999999997</v>
      </c>
      <c r="E19" s="18">
        <v>1.2342299999999999</v>
      </c>
      <c r="F19" s="18">
        <v>2.03199</v>
      </c>
      <c r="G19" s="18">
        <v>0</v>
      </c>
      <c r="H19" s="18">
        <v>0</v>
      </c>
      <c r="I19" s="9">
        <f t="shared" si="2"/>
        <v>1325000</v>
      </c>
      <c r="J19" s="9">
        <v>500000</v>
      </c>
      <c r="K19" s="9">
        <v>825000</v>
      </c>
      <c r="L19" s="9">
        <v>0</v>
      </c>
      <c r="M19" s="9">
        <v>0</v>
      </c>
    </row>
    <row r="20" spans="1:13" ht="16.5" x14ac:dyDescent="0.3">
      <c r="A20" s="8" t="s">
        <v>78</v>
      </c>
      <c r="B20" s="8" t="s">
        <v>344</v>
      </c>
      <c r="C20" s="8">
        <f t="shared" si="0"/>
        <v>270</v>
      </c>
      <c r="D20" s="17">
        <f t="shared" si="1"/>
        <v>1.1492900000000001</v>
      </c>
      <c r="E20" s="18">
        <v>1.0747100000000001</v>
      </c>
      <c r="F20" s="18">
        <v>0</v>
      </c>
      <c r="G20" s="18">
        <v>0</v>
      </c>
      <c r="H20" s="18">
        <v>7.4579999999999994E-2</v>
      </c>
      <c r="I20" s="9">
        <f t="shared" si="2"/>
        <v>3876852.63</v>
      </c>
      <c r="J20" s="9">
        <v>3625239.1799999997</v>
      </c>
      <c r="K20" s="9">
        <v>0</v>
      </c>
      <c r="L20" s="9">
        <v>0</v>
      </c>
      <c r="M20" s="9">
        <v>251613.45</v>
      </c>
    </row>
    <row r="21" spans="1:13" ht="16.5" x14ac:dyDescent="0.3">
      <c r="A21" s="8" t="s">
        <v>82</v>
      </c>
      <c r="B21" s="8" t="s">
        <v>348</v>
      </c>
      <c r="C21" s="8">
        <f t="shared" si="0"/>
        <v>53</v>
      </c>
      <c r="D21" s="17">
        <f t="shared" si="1"/>
        <v>3.8935599999999999</v>
      </c>
      <c r="E21" s="18">
        <v>1.8828</v>
      </c>
      <c r="F21" s="18">
        <v>2.0107599999999999</v>
      </c>
      <c r="G21" s="18">
        <v>0</v>
      </c>
      <c r="H21" s="18">
        <v>0</v>
      </c>
      <c r="I21" s="9">
        <f t="shared" si="2"/>
        <v>4271314</v>
      </c>
      <c r="J21" s="9">
        <v>2065314</v>
      </c>
      <c r="K21" s="9">
        <v>2206000</v>
      </c>
      <c r="L21" s="9">
        <v>0</v>
      </c>
      <c r="M21" s="9">
        <v>0</v>
      </c>
    </row>
    <row r="22" spans="1:13" ht="16.5" x14ac:dyDescent="0.3">
      <c r="A22" s="8" t="s">
        <v>79</v>
      </c>
      <c r="B22" s="8" t="s">
        <v>345</v>
      </c>
      <c r="C22" s="8">
        <f t="shared" si="0"/>
        <v>187</v>
      </c>
      <c r="D22" s="17">
        <f t="shared" si="1"/>
        <v>2.2997399999999999</v>
      </c>
      <c r="E22" s="18">
        <v>0.93611999999999995</v>
      </c>
      <c r="F22" s="18">
        <v>1.22173</v>
      </c>
      <c r="G22" s="18">
        <v>0</v>
      </c>
      <c r="H22" s="18">
        <v>0.14188999999999999</v>
      </c>
      <c r="I22" s="9">
        <f t="shared" si="2"/>
        <v>8572099.2999999989</v>
      </c>
      <c r="J22" s="9">
        <v>3488439.33</v>
      </c>
      <c r="K22" s="9">
        <v>4554690.8499999996</v>
      </c>
      <c r="L22" s="9">
        <v>0</v>
      </c>
      <c r="M22" s="9">
        <v>528969.12</v>
      </c>
    </row>
    <row r="23" spans="1:13" ht="16.5" x14ac:dyDescent="0.3">
      <c r="A23" s="8" t="s">
        <v>80</v>
      </c>
      <c r="B23" s="8" t="s">
        <v>346</v>
      </c>
      <c r="C23" s="8">
        <f t="shared" si="0"/>
        <v>130</v>
      </c>
      <c r="D23" s="17">
        <f t="shared" si="1"/>
        <v>2.9283799999999998</v>
      </c>
      <c r="E23" s="18">
        <v>1.9467399999999999</v>
      </c>
      <c r="F23" s="18">
        <v>0.98163999999999996</v>
      </c>
      <c r="G23" s="18">
        <v>0</v>
      </c>
      <c r="H23" s="18">
        <v>0</v>
      </c>
      <c r="I23" s="9">
        <f t="shared" si="2"/>
        <v>18184506.050000001</v>
      </c>
      <c r="J23" s="9">
        <v>12064898.85</v>
      </c>
      <c r="K23" s="9">
        <v>6119607.2000000002</v>
      </c>
      <c r="L23" s="9">
        <v>0</v>
      </c>
      <c r="M23" s="9">
        <v>0</v>
      </c>
    </row>
    <row r="24" spans="1:13" ht="16.5" x14ac:dyDescent="0.3">
      <c r="A24" s="8" t="s">
        <v>84</v>
      </c>
      <c r="B24" s="8" t="s">
        <v>350</v>
      </c>
      <c r="C24" s="8">
        <f t="shared" si="0"/>
        <v>63</v>
      </c>
      <c r="D24" s="17">
        <f t="shared" si="1"/>
        <v>3.6880499999999996</v>
      </c>
      <c r="E24" s="18">
        <v>1.2917099999999999</v>
      </c>
      <c r="F24" s="18">
        <v>0</v>
      </c>
      <c r="G24" s="18">
        <v>0</v>
      </c>
      <c r="H24" s="18">
        <v>2.3963399999999999</v>
      </c>
      <c r="I24" s="9">
        <f t="shared" si="2"/>
        <v>16003015</v>
      </c>
      <c r="J24" s="9">
        <v>5600000</v>
      </c>
      <c r="K24" s="9">
        <v>0</v>
      </c>
      <c r="L24" s="9">
        <v>0</v>
      </c>
      <c r="M24" s="9">
        <v>10403015</v>
      </c>
    </row>
    <row r="25" spans="1:13" ht="16.5" x14ac:dyDescent="0.3">
      <c r="A25" s="8" t="s">
        <v>83</v>
      </c>
      <c r="B25" s="8" t="s">
        <v>349</v>
      </c>
      <c r="C25" s="8">
        <f t="shared" si="0"/>
        <v>256</v>
      </c>
      <c r="D25" s="17">
        <f t="shared" si="1"/>
        <v>1.39655</v>
      </c>
      <c r="E25" s="18">
        <v>1.17848</v>
      </c>
      <c r="F25" s="18">
        <v>0</v>
      </c>
      <c r="G25" s="18">
        <v>0</v>
      </c>
      <c r="H25" s="18">
        <v>0.21807000000000001</v>
      </c>
      <c r="I25" s="9">
        <f t="shared" si="2"/>
        <v>621628.76</v>
      </c>
      <c r="J25" s="9">
        <v>521367.52</v>
      </c>
      <c r="K25" s="9">
        <v>0</v>
      </c>
      <c r="L25" s="9">
        <v>0</v>
      </c>
      <c r="M25" s="9">
        <v>100261.24</v>
      </c>
    </row>
    <row r="26" spans="1:13" ht="16.5" x14ac:dyDescent="0.3">
      <c r="A26" s="8" t="s">
        <v>85</v>
      </c>
      <c r="B26" s="8" t="s">
        <v>351</v>
      </c>
      <c r="C26" s="8">
        <f t="shared" si="0"/>
        <v>234</v>
      </c>
      <c r="D26" s="17">
        <f t="shared" si="1"/>
        <v>1.6728000000000001</v>
      </c>
      <c r="E26" s="18">
        <v>1.1105799999999999</v>
      </c>
      <c r="F26" s="18">
        <v>0</v>
      </c>
      <c r="G26" s="18">
        <v>0</v>
      </c>
      <c r="H26" s="18">
        <v>0.56222000000000005</v>
      </c>
      <c r="I26" s="9">
        <f t="shared" si="2"/>
        <v>10812694.74</v>
      </c>
      <c r="J26" s="9">
        <v>7168803.5300000003</v>
      </c>
      <c r="K26" s="9">
        <v>0</v>
      </c>
      <c r="L26" s="9">
        <v>0</v>
      </c>
      <c r="M26" s="9">
        <v>3643891.21</v>
      </c>
    </row>
    <row r="27" spans="1:13" ht="16.5" x14ac:dyDescent="0.3">
      <c r="A27" s="8" t="s">
        <v>87</v>
      </c>
      <c r="B27" s="8" t="s">
        <v>353</v>
      </c>
      <c r="C27" s="8">
        <f t="shared" si="0"/>
        <v>65</v>
      </c>
      <c r="D27" s="17">
        <f t="shared" si="1"/>
        <v>3.6762300000000003</v>
      </c>
      <c r="E27" s="18">
        <v>2.2406000000000001</v>
      </c>
      <c r="F27" s="18">
        <v>1.43563</v>
      </c>
      <c r="G27" s="18">
        <v>0</v>
      </c>
      <c r="H27" s="18">
        <v>0</v>
      </c>
      <c r="I27" s="9">
        <f t="shared" si="2"/>
        <v>619922.07000000007</v>
      </c>
      <c r="J27" s="9">
        <v>362464.25</v>
      </c>
      <c r="K27" s="9">
        <v>257457.82</v>
      </c>
      <c r="L27" s="9">
        <v>0</v>
      </c>
      <c r="M27" s="9">
        <v>0</v>
      </c>
    </row>
    <row r="28" spans="1:13" ht="16.5" x14ac:dyDescent="0.3">
      <c r="A28" s="8" t="s">
        <v>86</v>
      </c>
      <c r="B28" s="8" t="s">
        <v>352</v>
      </c>
      <c r="C28" s="8">
        <f t="shared" si="0"/>
        <v>124</v>
      </c>
      <c r="D28" s="17">
        <f t="shared" si="1"/>
        <v>3.0099800000000001</v>
      </c>
      <c r="E28" s="18">
        <v>1.2130300000000001</v>
      </c>
      <c r="F28" s="18">
        <v>1.79695</v>
      </c>
      <c r="G28" s="18">
        <v>0</v>
      </c>
      <c r="H28" s="18">
        <v>0</v>
      </c>
      <c r="I28" s="9">
        <f t="shared" si="2"/>
        <v>1909701.54</v>
      </c>
      <c r="J28" s="9">
        <v>715285.78</v>
      </c>
      <c r="K28" s="9">
        <v>1194415.76</v>
      </c>
      <c r="L28" s="9">
        <v>0</v>
      </c>
      <c r="M28" s="9">
        <v>0</v>
      </c>
    </row>
    <row r="29" spans="1:13" ht="16.5" x14ac:dyDescent="0.3">
      <c r="A29" s="8" t="s">
        <v>12</v>
      </c>
      <c r="B29" s="8" t="s">
        <v>13</v>
      </c>
      <c r="C29" s="8">
        <f t="shared" si="0"/>
        <v>71</v>
      </c>
      <c r="D29" s="17">
        <f t="shared" si="1"/>
        <v>3.5884299999999998</v>
      </c>
      <c r="E29" s="18">
        <v>1.96733</v>
      </c>
      <c r="F29" s="18">
        <v>1.30036</v>
      </c>
      <c r="G29" s="18">
        <v>0</v>
      </c>
      <c r="H29" s="18">
        <v>0.32074000000000003</v>
      </c>
      <c r="I29" s="9">
        <f t="shared" si="2"/>
        <v>88720000</v>
      </c>
      <c r="J29" s="9">
        <v>48640000</v>
      </c>
      <c r="K29" s="9">
        <v>32150000</v>
      </c>
      <c r="L29" s="9">
        <v>0</v>
      </c>
      <c r="M29" s="9">
        <v>7930000</v>
      </c>
    </row>
    <row r="30" spans="1:13" ht="16.5" x14ac:dyDescent="0.3">
      <c r="A30" s="8" t="s">
        <v>14</v>
      </c>
      <c r="B30" s="8" t="s">
        <v>15</v>
      </c>
      <c r="C30" s="8">
        <f t="shared" si="0"/>
        <v>106</v>
      </c>
      <c r="D30" s="17">
        <f t="shared" si="1"/>
        <v>3.2100499999999998</v>
      </c>
      <c r="E30" s="18">
        <v>1.5022500000000001</v>
      </c>
      <c r="F30" s="18">
        <v>1.7078</v>
      </c>
      <c r="G30" s="18">
        <v>0</v>
      </c>
      <c r="H30" s="18">
        <v>0</v>
      </c>
      <c r="I30" s="9">
        <f t="shared" si="2"/>
        <v>6565000</v>
      </c>
      <c r="J30" s="9">
        <v>3065000</v>
      </c>
      <c r="K30" s="9">
        <v>3500000</v>
      </c>
      <c r="L30" s="9">
        <v>0</v>
      </c>
      <c r="M30" s="9">
        <v>0</v>
      </c>
    </row>
    <row r="31" spans="1:13" ht="16.5" x14ac:dyDescent="0.3">
      <c r="A31" s="8" t="s">
        <v>91</v>
      </c>
      <c r="B31" s="8" t="s">
        <v>567</v>
      </c>
      <c r="C31" s="8">
        <f t="shared" si="0"/>
        <v>51</v>
      </c>
      <c r="D31" s="17">
        <f t="shared" si="1"/>
        <v>3.93207</v>
      </c>
      <c r="E31" s="18">
        <v>1.5</v>
      </c>
      <c r="F31" s="18">
        <v>2.43207</v>
      </c>
      <c r="G31" s="18">
        <v>0</v>
      </c>
      <c r="H31" s="18">
        <v>0</v>
      </c>
      <c r="I31" s="9">
        <f t="shared" si="2"/>
        <v>6464139</v>
      </c>
      <c r="J31" s="9">
        <v>2464030</v>
      </c>
      <c r="K31" s="9">
        <v>4000109</v>
      </c>
      <c r="L31" s="9">
        <v>0</v>
      </c>
      <c r="M31" s="9">
        <v>0</v>
      </c>
    </row>
    <row r="32" spans="1:13" ht="16.5" x14ac:dyDescent="0.3">
      <c r="A32" s="8" t="s">
        <v>93</v>
      </c>
      <c r="B32" s="8" t="s">
        <v>358</v>
      </c>
      <c r="C32" s="8">
        <f t="shared" si="0"/>
        <v>117</v>
      </c>
      <c r="D32" s="17">
        <f t="shared" si="1"/>
        <v>3.0830299999999999</v>
      </c>
      <c r="E32" s="18">
        <v>1.8956299999999999</v>
      </c>
      <c r="F32" s="18">
        <v>0</v>
      </c>
      <c r="G32" s="18">
        <v>0</v>
      </c>
      <c r="H32" s="18">
        <v>1.1874</v>
      </c>
      <c r="I32" s="9">
        <f t="shared" si="2"/>
        <v>638566</v>
      </c>
      <c r="J32" s="9">
        <v>388566</v>
      </c>
      <c r="K32" s="9">
        <v>0</v>
      </c>
      <c r="L32" s="9">
        <v>0</v>
      </c>
      <c r="M32" s="9">
        <v>250000</v>
      </c>
    </row>
    <row r="33" spans="1:13" ht="16.5" x14ac:dyDescent="0.3">
      <c r="A33" s="8" t="s">
        <v>88</v>
      </c>
      <c r="B33" s="8" t="s">
        <v>354</v>
      </c>
      <c r="C33" s="8">
        <f t="shared" si="0"/>
        <v>40</v>
      </c>
      <c r="D33" s="17">
        <f t="shared" si="1"/>
        <v>4.1274100000000002</v>
      </c>
      <c r="E33" s="18">
        <v>2.1491699999999998</v>
      </c>
      <c r="F33" s="18">
        <v>1.7439199999999999</v>
      </c>
      <c r="G33" s="18">
        <v>0</v>
      </c>
      <c r="H33" s="18">
        <v>0.23432</v>
      </c>
      <c r="I33" s="9">
        <f t="shared" si="2"/>
        <v>15329068</v>
      </c>
      <c r="J33" s="9">
        <v>7984068</v>
      </c>
      <c r="K33" s="9">
        <v>6475000</v>
      </c>
      <c r="L33" s="9">
        <v>0</v>
      </c>
      <c r="M33" s="9">
        <v>870000</v>
      </c>
    </row>
    <row r="34" spans="1:13" ht="16.5" x14ac:dyDescent="0.3">
      <c r="A34" s="8" t="s">
        <v>16</v>
      </c>
      <c r="B34" s="8" t="s">
        <v>17</v>
      </c>
      <c r="C34" s="8">
        <f t="shared" si="0"/>
        <v>59</v>
      </c>
      <c r="D34" s="17">
        <f t="shared" si="1"/>
        <v>3.7915299999999998</v>
      </c>
      <c r="E34" s="18">
        <v>1.69817</v>
      </c>
      <c r="F34" s="18">
        <v>1.67838</v>
      </c>
      <c r="G34" s="18">
        <v>0</v>
      </c>
      <c r="H34" s="18">
        <v>0.41498000000000002</v>
      </c>
      <c r="I34" s="9">
        <f t="shared" si="2"/>
        <v>86295000</v>
      </c>
      <c r="J34" s="9">
        <v>38650000</v>
      </c>
      <c r="K34" s="9">
        <v>38200000</v>
      </c>
      <c r="L34" s="9">
        <v>0</v>
      </c>
      <c r="M34" s="9">
        <v>9445000</v>
      </c>
    </row>
    <row r="35" spans="1:13" ht="16.5" x14ac:dyDescent="0.3">
      <c r="A35" s="8" t="s">
        <v>89</v>
      </c>
      <c r="B35" s="8" t="s">
        <v>355</v>
      </c>
      <c r="C35" s="8">
        <f t="shared" si="0"/>
        <v>29</v>
      </c>
      <c r="D35" s="17">
        <f t="shared" si="1"/>
        <v>4.3770600000000002</v>
      </c>
      <c r="E35" s="18">
        <v>2.2978399999999999</v>
      </c>
      <c r="F35" s="18">
        <v>1.5834699999999999</v>
      </c>
      <c r="G35" s="18">
        <v>0</v>
      </c>
      <c r="H35" s="18">
        <v>0.49575000000000002</v>
      </c>
      <c r="I35" s="9">
        <f t="shared" si="2"/>
        <v>32740000</v>
      </c>
      <c r="J35" s="9">
        <v>17180000</v>
      </c>
      <c r="K35" s="9">
        <v>11850000</v>
      </c>
      <c r="L35" s="9">
        <v>0</v>
      </c>
      <c r="M35" s="9">
        <v>3710000</v>
      </c>
    </row>
    <row r="36" spans="1:13" ht="16.5" x14ac:dyDescent="0.3">
      <c r="A36" s="8" t="s">
        <v>90</v>
      </c>
      <c r="B36" s="8" t="s">
        <v>356</v>
      </c>
      <c r="C36" s="8">
        <f t="shared" si="0"/>
        <v>168</v>
      </c>
      <c r="D36" s="17">
        <f t="shared" si="1"/>
        <v>2.4792700000000001</v>
      </c>
      <c r="E36" s="18">
        <v>1.95801</v>
      </c>
      <c r="F36" s="18">
        <v>0.52125999999999995</v>
      </c>
      <c r="G36" s="18">
        <v>0</v>
      </c>
      <c r="H36" s="18">
        <v>0</v>
      </c>
      <c r="I36" s="9">
        <f t="shared" si="2"/>
        <v>33900000</v>
      </c>
      <c r="J36" s="9">
        <v>26750000</v>
      </c>
      <c r="K36" s="9">
        <v>7150000</v>
      </c>
      <c r="L36" s="9">
        <v>0</v>
      </c>
      <c r="M36" s="9">
        <v>0</v>
      </c>
    </row>
    <row r="37" spans="1:13" ht="16.5" x14ac:dyDescent="0.3">
      <c r="A37" s="8" t="s">
        <v>92</v>
      </c>
      <c r="B37" s="8" t="s">
        <v>357</v>
      </c>
      <c r="C37" s="8">
        <f t="shared" si="0"/>
        <v>126</v>
      </c>
      <c r="D37" s="17">
        <f t="shared" si="1"/>
        <v>2.99959</v>
      </c>
      <c r="E37" s="18">
        <v>1.4942500000000001</v>
      </c>
      <c r="F37" s="18">
        <v>1.5053399999999999</v>
      </c>
      <c r="G37" s="18">
        <v>0</v>
      </c>
      <c r="H37" s="18">
        <v>0</v>
      </c>
      <c r="I37" s="9">
        <f t="shared" si="2"/>
        <v>15342525</v>
      </c>
      <c r="J37" s="9">
        <v>7642525</v>
      </c>
      <c r="K37" s="9">
        <v>7700000</v>
      </c>
      <c r="L37" s="9">
        <v>0</v>
      </c>
      <c r="M37" s="9">
        <v>0</v>
      </c>
    </row>
    <row r="38" spans="1:13" ht="16.5" x14ac:dyDescent="0.3">
      <c r="A38" s="8" t="s">
        <v>95</v>
      </c>
      <c r="B38" s="8" t="s">
        <v>359</v>
      </c>
      <c r="C38" s="8">
        <f t="shared" si="0"/>
        <v>240</v>
      </c>
      <c r="D38" s="17">
        <f t="shared" si="1"/>
        <v>1.5920300000000001</v>
      </c>
      <c r="E38" s="18">
        <v>1.3969</v>
      </c>
      <c r="F38" s="18">
        <v>0</v>
      </c>
      <c r="G38" s="18">
        <v>0</v>
      </c>
      <c r="H38" s="18">
        <v>0.19513</v>
      </c>
      <c r="I38" s="9">
        <f>SUM(J38:M38)</f>
        <v>1224800</v>
      </c>
      <c r="J38" s="9">
        <v>1074800</v>
      </c>
      <c r="K38" s="9">
        <v>0</v>
      </c>
      <c r="L38" s="9">
        <v>0</v>
      </c>
      <c r="M38" s="9">
        <v>150000</v>
      </c>
    </row>
    <row r="39" spans="1:13" ht="16.5" x14ac:dyDescent="0.3">
      <c r="A39" s="8" t="s">
        <v>587</v>
      </c>
      <c r="B39" s="8" t="s">
        <v>588</v>
      </c>
      <c r="C39" s="8" t="str">
        <f t="shared" si="0"/>
        <v/>
      </c>
      <c r="D39" s="17">
        <f t="shared" si="1"/>
        <v>0</v>
      </c>
      <c r="E39" s="18">
        <v>0</v>
      </c>
      <c r="F39" s="18">
        <v>0</v>
      </c>
      <c r="G39" s="18">
        <v>0</v>
      </c>
      <c r="H39" s="18">
        <v>0</v>
      </c>
      <c r="I39" s="9">
        <f>SUM(J39:M39)</f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16.5" x14ac:dyDescent="0.3">
      <c r="A40" s="8" t="s">
        <v>98</v>
      </c>
      <c r="B40" s="8" t="s">
        <v>362</v>
      </c>
      <c r="C40" s="8">
        <f t="shared" si="0"/>
        <v>112</v>
      </c>
      <c r="D40" s="17">
        <f t="shared" si="1"/>
        <v>3.1862300000000001</v>
      </c>
      <c r="E40" s="18">
        <v>2.13767</v>
      </c>
      <c r="F40" s="18">
        <v>0.57999000000000001</v>
      </c>
      <c r="G40" s="18">
        <v>0</v>
      </c>
      <c r="H40" s="18">
        <v>0.46856999999999999</v>
      </c>
      <c r="I40" s="9">
        <f t="shared" ref="I40:I60" si="3">SUM(J40:M40)</f>
        <v>21637753</v>
      </c>
      <c r="J40" s="9">
        <v>14496559</v>
      </c>
      <c r="K40" s="9">
        <v>3950000</v>
      </c>
      <c r="L40" s="9">
        <v>0</v>
      </c>
      <c r="M40" s="9">
        <v>3191194</v>
      </c>
    </row>
    <row r="41" spans="1:13" ht="16.5" x14ac:dyDescent="0.3">
      <c r="A41" s="8" t="s">
        <v>96</v>
      </c>
      <c r="B41" s="8" t="s">
        <v>360</v>
      </c>
      <c r="C41" s="8">
        <f t="shared" si="0"/>
        <v>138</v>
      </c>
      <c r="D41" s="17">
        <f t="shared" si="1"/>
        <v>2.8806599999999998</v>
      </c>
      <c r="E41" s="18">
        <v>2.17319</v>
      </c>
      <c r="F41" s="18">
        <v>0.70747000000000004</v>
      </c>
      <c r="G41" s="18">
        <v>0</v>
      </c>
      <c r="H41" s="18">
        <v>0</v>
      </c>
      <c r="I41" s="9">
        <f t="shared" si="3"/>
        <v>1948000</v>
      </c>
      <c r="J41" s="9">
        <v>1453000</v>
      </c>
      <c r="K41" s="9">
        <v>495000</v>
      </c>
      <c r="L41" s="9">
        <v>0</v>
      </c>
      <c r="M41" s="9">
        <v>0</v>
      </c>
    </row>
    <row r="42" spans="1:13" ht="16.5" x14ac:dyDescent="0.3">
      <c r="A42" s="8" t="s">
        <v>99</v>
      </c>
      <c r="B42" s="8" t="s">
        <v>363</v>
      </c>
      <c r="C42" s="8">
        <f t="shared" si="0"/>
        <v>194</v>
      </c>
      <c r="D42" s="17">
        <f t="shared" si="1"/>
        <v>2.2378999999999998</v>
      </c>
      <c r="E42" s="18">
        <v>1.88727</v>
      </c>
      <c r="F42" s="18">
        <v>0</v>
      </c>
      <c r="G42" s="18">
        <v>0</v>
      </c>
      <c r="H42" s="18">
        <v>0.35063</v>
      </c>
      <c r="I42" s="9">
        <f t="shared" si="3"/>
        <v>3070272</v>
      </c>
      <c r="J42" s="9">
        <v>2575000</v>
      </c>
      <c r="K42" s="9">
        <v>0</v>
      </c>
      <c r="L42" s="9">
        <v>0</v>
      </c>
      <c r="M42" s="9">
        <v>495272</v>
      </c>
    </row>
    <row r="43" spans="1:13" ht="16.5" x14ac:dyDescent="0.3">
      <c r="A43" s="8" t="s">
        <v>100</v>
      </c>
      <c r="B43" s="8" t="s">
        <v>364</v>
      </c>
      <c r="C43" s="8">
        <f t="shared" si="0"/>
        <v>85</v>
      </c>
      <c r="D43" s="17">
        <f t="shared" si="1"/>
        <v>3.4447199999999998</v>
      </c>
      <c r="E43" s="18">
        <v>1.4241299999999999</v>
      </c>
      <c r="F43" s="18">
        <v>2.0205899999999999</v>
      </c>
      <c r="G43" s="18">
        <v>0</v>
      </c>
      <c r="H43" s="18">
        <v>0</v>
      </c>
      <c r="I43" s="9">
        <f t="shared" si="3"/>
        <v>6102539</v>
      </c>
      <c r="J43" s="9">
        <v>2492539</v>
      </c>
      <c r="K43" s="9">
        <v>3610000</v>
      </c>
      <c r="L43" s="9">
        <v>0</v>
      </c>
      <c r="M43" s="9">
        <v>0</v>
      </c>
    </row>
    <row r="44" spans="1:13" ht="16.5" x14ac:dyDescent="0.3">
      <c r="A44" s="8" t="s">
        <v>97</v>
      </c>
      <c r="B44" s="8" t="s">
        <v>361</v>
      </c>
      <c r="C44" s="8">
        <f t="shared" si="0"/>
        <v>61</v>
      </c>
      <c r="D44" s="17">
        <f t="shared" si="1"/>
        <v>3.7380399999999998</v>
      </c>
      <c r="E44" s="18">
        <v>2.32403</v>
      </c>
      <c r="F44" s="18">
        <v>1.41401</v>
      </c>
      <c r="G44" s="18">
        <v>0</v>
      </c>
      <c r="H44" s="18">
        <v>0</v>
      </c>
      <c r="I44" s="9">
        <f t="shared" si="3"/>
        <v>9265000</v>
      </c>
      <c r="J44" s="9">
        <v>5750000</v>
      </c>
      <c r="K44" s="9">
        <v>3515000</v>
      </c>
      <c r="L44" s="9">
        <v>0</v>
      </c>
      <c r="M44" s="9">
        <v>0</v>
      </c>
    </row>
    <row r="45" spans="1:13" ht="16.5" x14ac:dyDescent="0.3">
      <c r="A45" s="8" t="s">
        <v>101</v>
      </c>
      <c r="B45" s="8" t="s">
        <v>365</v>
      </c>
      <c r="C45" s="8">
        <f t="shared" si="0"/>
        <v>45</v>
      </c>
      <c r="D45" s="17">
        <f t="shared" si="1"/>
        <v>4.0436800000000002</v>
      </c>
      <c r="E45" s="18">
        <v>1.95096</v>
      </c>
      <c r="F45" s="18">
        <v>2.0927199999999999</v>
      </c>
      <c r="G45" s="18">
        <v>0</v>
      </c>
      <c r="H45" s="18">
        <v>0</v>
      </c>
      <c r="I45" s="9">
        <f t="shared" si="3"/>
        <v>13600000</v>
      </c>
      <c r="J45" s="9">
        <v>6500000</v>
      </c>
      <c r="K45" s="9">
        <v>7100000</v>
      </c>
      <c r="L45" s="9">
        <v>0</v>
      </c>
      <c r="M45" s="9">
        <v>0</v>
      </c>
    </row>
    <row r="46" spans="1:13" ht="16.5" x14ac:dyDescent="0.3">
      <c r="A46" s="8" t="s">
        <v>105</v>
      </c>
      <c r="B46" s="8" t="s">
        <v>369</v>
      </c>
      <c r="C46" s="8">
        <f t="shared" si="0"/>
        <v>225</v>
      </c>
      <c r="D46" s="17">
        <f t="shared" si="1"/>
        <v>1.8355899999999998</v>
      </c>
      <c r="E46" s="18">
        <v>1.1613899999999999</v>
      </c>
      <c r="F46" s="18">
        <v>0</v>
      </c>
      <c r="G46" s="18">
        <v>0</v>
      </c>
      <c r="H46" s="18">
        <v>0.67420000000000002</v>
      </c>
      <c r="I46" s="9">
        <f t="shared" si="3"/>
        <v>1025634</v>
      </c>
      <c r="J46" s="9">
        <v>648925</v>
      </c>
      <c r="K46" s="9">
        <v>0</v>
      </c>
      <c r="L46" s="9">
        <v>0</v>
      </c>
      <c r="M46" s="9">
        <v>376709</v>
      </c>
    </row>
    <row r="47" spans="1:13" ht="16.5" x14ac:dyDescent="0.3">
      <c r="A47" s="8" t="s">
        <v>102</v>
      </c>
      <c r="B47" s="8" t="s">
        <v>366</v>
      </c>
      <c r="C47" s="8">
        <f t="shared" si="0"/>
        <v>77</v>
      </c>
      <c r="D47" s="17">
        <f t="shared" si="1"/>
        <v>3.52508</v>
      </c>
      <c r="E47" s="18">
        <v>1.6902999999999999</v>
      </c>
      <c r="F47" s="18">
        <v>1.8347800000000001</v>
      </c>
      <c r="G47" s="18">
        <v>0</v>
      </c>
      <c r="H47" s="18">
        <v>0</v>
      </c>
      <c r="I47" s="9">
        <f t="shared" si="3"/>
        <v>620985.76</v>
      </c>
      <c r="J47" s="9">
        <v>297738.62</v>
      </c>
      <c r="K47" s="9">
        <v>323247.14</v>
      </c>
      <c r="L47" s="9">
        <v>0</v>
      </c>
      <c r="M47" s="9">
        <v>0</v>
      </c>
    </row>
    <row r="48" spans="1:13" ht="16.5" x14ac:dyDescent="0.3">
      <c r="A48" s="8" t="s">
        <v>106</v>
      </c>
      <c r="B48" s="8" t="s">
        <v>370</v>
      </c>
      <c r="C48" s="8">
        <f t="shared" si="0"/>
        <v>212</v>
      </c>
      <c r="D48" s="17">
        <f t="shared" si="1"/>
        <v>1.94404</v>
      </c>
      <c r="E48" s="18">
        <v>1.94404</v>
      </c>
      <c r="F48" s="18">
        <v>0</v>
      </c>
      <c r="G48" s="18">
        <v>0</v>
      </c>
      <c r="H48" s="18">
        <v>0</v>
      </c>
      <c r="I48" s="9">
        <f t="shared" si="3"/>
        <v>151980</v>
      </c>
      <c r="J48" s="9">
        <v>151980</v>
      </c>
      <c r="K48" s="9">
        <v>0</v>
      </c>
      <c r="L48" s="9">
        <v>0</v>
      </c>
      <c r="M48" s="9">
        <v>0</v>
      </c>
    </row>
    <row r="49" spans="1:13" ht="16.5" x14ac:dyDescent="0.3">
      <c r="A49" s="8" t="s">
        <v>104</v>
      </c>
      <c r="B49" s="8" t="s">
        <v>368</v>
      </c>
      <c r="C49" s="8">
        <f t="shared" si="0"/>
        <v>100</v>
      </c>
      <c r="D49" s="17">
        <f t="shared" si="1"/>
        <v>3.2731300000000001</v>
      </c>
      <c r="E49" s="18">
        <v>1.9408000000000001</v>
      </c>
      <c r="F49" s="18">
        <v>0.30792000000000003</v>
      </c>
      <c r="G49" s="18">
        <v>0</v>
      </c>
      <c r="H49" s="18">
        <v>1.02441</v>
      </c>
      <c r="I49" s="9">
        <f t="shared" si="3"/>
        <v>18634000</v>
      </c>
      <c r="J49" s="9">
        <v>11049000</v>
      </c>
      <c r="K49" s="9">
        <v>1753000</v>
      </c>
      <c r="L49" s="9">
        <v>0</v>
      </c>
      <c r="M49" s="9">
        <v>5832000</v>
      </c>
    </row>
    <row r="50" spans="1:13" ht="16.5" x14ac:dyDescent="0.3">
      <c r="A50" s="8" t="s">
        <v>103</v>
      </c>
      <c r="B50" s="8" t="s">
        <v>367</v>
      </c>
      <c r="C50" s="8">
        <f t="shared" si="0"/>
        <v>189</v>
      </c>
      <c r="D50" s="17">
        <f t="shared" si="1"/>
        <v>2.2849200000000001</v>
      </c>
      <c r="E50" s="18">
        <v>2.2849200000000001</v>
      </c>
      <c r="F50" s="18">
        <v>0</v>
      </c>
      <c r="G50" s="18">
        <v>0</v>
      </c>
      <c r="H50" s="18">
        <v>0</v>
      </c>
      <c r="I50" s="9">
        <f t="shared" si="3"/>
        <v>175350.42</v>
      </c>
      <c r="J50" s="9">
        <v>175350.42</v>
      </c>
      <c r="K50" s="9">
        <v>0</v>
      </c>
      <c r="L50" s="9">
        <v>0</v>
      </c>
      <c r="M50" s="9">
        <v>0</v>
      </c>
    </row>
    <row r="51" spans="1:13" ht="16.5" x14ac:dyDescent="0.3">
      <c r="A51" s="8" t="s">
        <v>18</v>
      </c>
      <c r="B51" s="8" t="s">
        <v>19</v>
      </c>
      <c r="C51" s="8">
        <f t="shared" si="0"/>
        <v>143</v>
      </c>
      <c r="D51" s="17">
        <f t="shared" si="1"/>
        <v>2.7820999999999998</v>
      </c>
      <c r="E51" s="18">
        <v>2.7820999999999998</v>
      </c>
      <c r="F51" s="18">
        <v>0</v>
      </c>
      <c r="G51" s="18">
        <v>0</v>
      </c>
      <c r="H51" s="18">
        <v>0</v>
      </c>
      <c r="I51" s="9">
        <f t="shared" si="3"/>
        <v>618083.25</v>
      </c>
      <c r="J51" s="9">
        <v>618083.25</v>
      </c>
      <c r="K51" s="9">
        <v>0</v>
      </c>
      <c r="L51" s="9">
        <v>0</v>
      </c>
      <c r="M51" s="9">
        <v>0</v>
      </c>
    </row>
    <row r="52" spans="1:13" ht="16.5" x14ac:dyDescent="0.3">
      <c r="A52" s="8" t="s">
        <v>107</v>
      </c>
      <c r="B52" s="8" t="s">
        <v>371</v>
      </c>
      <c r="C52" s="8">
        <f t="shared" si="0"/>
        <v>279</v>
      </c>
      <c r="D52" s="17">
        <f t="shared" si="1"/>
        <v>0.86224000000000001</v>
      </c>
      <c r="E52" s="18">
        <v>0.86224000000000001</v>
      </c>
      <c r="F52" s="18">
        <v>0</v>
      </c>
      <c r="G52" s="18">
        <v>0</v>
      </c>
      <c r="H52" s="18">
        <v>0</v>
      </c>
      <c r="I52" s="9">
        <f t="shared" si="3"/>
        <v>18325</v>
      </c>
      <c r="J52" s="9">
        <v>18325</v>
      </c>
      <c r="K52" s="9">
        <v>0</v>
      </c>
      <c r="L52" s="9">
        <v>0</v>
      </c>
      <c r="M52" s="9">
        <v>0</v>
      </c>
    </row>
    <row r="53" spans="1:13" ht="16.5" x14ac:dyDescent="0.3">
      <c r="A53" s="8" t="s">
        <v>108</v>
      </c>
      <c r="B53" s="8" t="s">
        <v>372</v>
      </c>
      <c r="C53" s="8">
        <f t="shared" si="0"/>
        <v>252</v>
      </c>
      <c r="D53" s="17">
        <f t="shared" si="1"/>
        <v>1.4570799999999999</v>
      </c>
      <c r="E53" s="18">
        <v>1.4570799999999999</v>
      </c>
      <c r="F53" s="18">
        <v>0</v>
      </c>
      <c r="G53" s="18">
        <v>0</v>
      </c>
      <c r="H53" s="18">
        <v>0</v>
      </c>
      <c r="I53" s="9">
        <f t="shared" si="3"/>
        <v>200000</v>
      </c>
      <c r="J53" s="9">
        <v>200000</v>
      </c>
      <c r="K53" s="9">
        <v>0</v>
      </c>
      <c r="L53" s="9">
        <v>0</v>
      </c>
      <c r="M53" s="9">
        <v>0</v>
      </c>
    </row>
    <row r="54" spans="1:13" ht="16.5" x14ac:dyDescent="0.3">
      <c r="A54" s="8" t="s">
        <v>110</v>
      </c>
      <c r="B54" s="8" t="s">
        <v>374</v>
      </c>
      <c r="C54" s="8" t="str">
        <f t="shared" si="0"/>
        <v/>
      </c>
      <c r="D54" s="17">
        <f t="shared" si="1"/>
        <v>0</v>
      </c>
      <c r="E54" s="18">
        <v>0</v>
      </c>
      <c r="F54" s="18">
        <v>0</v>
      </c>
      <c r="G54" s="18">
        <v>0</v>
      </c>
      <c r="H54" s="18">
        <v>0</v>
      </c>
      <c r="I54" s="9">
        <f t="shared" si="3"/>
        <v>0</v>
      </c>
      <c r="J54" s="9">
        <v>0</v>
      </c>
      <c r="K54" s="9">
        <v>0</v>
      </c>
      <c r="L54" s="9">
        <v>0</v>
      </c>
      <c r="M54" s="9">
        <v>0</v>
      </c>
    </row>
    <row r="55" spans="1:13" ht="16.5" x14ac:dyDescent="0.3">
      <c r="A55" s="8" t="s">
        <v>111</v>
      </c>
      <c r="B55" s="8" t="s">
        <v>375</v>
      </c>
      <c r="C55" s="8">
        <f t="shared" si="0"/>
        <v>259</v>
      </c>
      <c r="D55" s="17">
        <f t="shared" si="1"/>
        <v>1.3639300000000001</v>
      </c>
      <c r="E55" s="18">
        <v>1.3639300000000001</v>
      </c>
      <c r="F55" s="18">
        <v>0</v>
      </c>
      <c r="G55" s="18">
        <v>0</v>
      </c>
      <c r="H55" s="18">
        <v>0</v>
      </c>
      <c r="I55" s="9">
        <f t="shared" si="3"/>
        <v>107149</v>
      </c>
      <c r="J55" s="9">
        <v>107149</v>
      </c>
      <c r="K55" s="9">
        <v>0</v>
      </c>
      <c r="L55" s="9">
        <v>0</v>
      </c>
      <c r="M55" s="9">
        <v>0</v>
      </c>
    </row>
    <row r="56" spans="1:13" ht="16.5" x14ac:dyDescent="0.3">
      <c r="A56" s="8" t="s">
        <v>109</v>
      </c>
      <c r="B56" s="8" t="s">
        <v>373</v>
      </c>
      <c r="C56" s="8">
        <f t="shared" si="0"/>
        <v>258</v>
      </c>
      <c r="D56" s="17">
        <f t="shared" si="1"/>
        <v>1.37656</v>
      </c>
      <c r="E56" s="18">
        <v>1.37656</v>
      </c>
      <c r="F56" s="18">
        <v>0</v>
      </c>
      <c r="G56" s="18">
        <v>0</v>
      </c>
      <c r="H56" s="18">
        <v>0</v>
      </c>
      <c r="I56" s="9">
        <f t="shared" si="3"/>
        <v>490000</v>
      </c>
      <c r="J56" s="9">
        <v>490000</v>
      </c>
      <c r="K56" s="9">
        <v>0</v>
      </c>
      <c r="L56" s="9">
        <v>0</v>
      </c>
      <c r="M56" s="9">
        <v>0</v>
      </c>
    </row>
    <row r="57" spans="1:13" ht="16.5" x14ac:dyDescent="0.3">
      <c r="A57" s="8" t="s">
        <v>112</v>
      </c>
      <c r="B57" s="8" t="s">
        <v>376</v>
      </c>
      <c r="C57" s="8">
        <f t="shared" si="0"/>
        <v>96</v>
      </c>
      <c r="D57" s="17">
        <f t="shared" si="1"/>
        <v>3.3032699999999999</v>
      </c>
      <c r="E57" s="18">
        <v>1.4557</v>
      </c>
      <c r="F57" s="18">
        <v>1.8475699999999999</v>
      </c>
      <c r="G57" s="18">
        <v>0</v>
      </c>
      <c r="H57" s="18">
        <v>0</v>
      </c>
      <c r="I57" s="9">
        <f t="shared" si="3"/>
        <v>33594651</v>
      </c>
      <c r="J57" s="9">
        <v>14804651</v>
      </c>
      <c r="K57" s="9">
        <v>18790000</v>
      </c>
      <c r="L57" s="9">
        <v>0</v>
      </c>
      <c r="M57" s="9">
        <v>0</v>
      </c>
    </row>
    <row r="58" spans="1:13" ht="16.5" x14ac:dyDescent="0.3">
      <c r="A58" s="8" t="s">
        <v>113</v>
      </c>
      <c r="B58" s="8" t="s">
        <v>377</v>
      </c>
      <c r="C58" s="8">
        <f t="shared" si="0"/>
        <v>158</v>
      </c>
      <c r="D58" s="17">
        <f t="shared" si="1"/>
        <v>2.5618099999999999</v>
      </c>
      <c r="E58" s="18">
        <v>1.5687800000000001</v>
      </c>
      <c r="F58" s="18">
        <v>0.99302999999999997</v>
      </c>
      <c r="G58" s="18">
        <v>0</v>
      </c>
      <c r="H58" s="18">
        <v>0</v>
      </c>
      <c r="I58" s="9">
        <f t="shared" si="3"/>
        <v>3282311</v>
      </c>
      <c r="J58" s="9">
        <v>2010000</v>
      </c>
      <c r="K58" s="9">
        <v>1272311</v>
      </c>
      <c r="L58" s="9">
        <v>0</v>
      </c>
      <c r="M58" s="9">
        <v>0</v>
      </c>
    </row>
    <row r="59" spans="1:13" ht="16.5" x14ac:dyDescent="0.3">
      <c r="A59" s="8" t="s">
        <v>589</v>
      </c>
      <c r="B59" s="8" t="s">
        <v>590</v>
      </c>
      <c r="C59" s="8" t="str">
        <f t="shared" si="0"/>
        <v/>
      </c>
      <c r="D59" s="17">
        <f t="shared" si="1"/>
        <v>0</v>
      </c>
      <c r="E59" s="18">
        <v>0</v>
      </c>
      <c r="F59" s="18">
        <v>0</v>
      </c>
      <c r="G59" s="18">
        <v>0</v>
      </c>
      <c r="H59" s="18">
        <v>0</v>
      </c>
      <c r="I59" s="9">
        <f t="shared" si="3"/>
        <v>0</v>
      </c>
      <c r="J59" s="9">
        <v>0</v>
      </c>
      <c r="K59" s="9">
        <v>0</v>
      </c>
      <c r="L59" s="9">
        <v>0</v>
      </c>
      <c r="M59" s="9">
        <v>0</v>
      </c>
    </row>
    <row r="60" spans="1:13" ht="16.5" x14ac:dyDescent="0.3">
      <c r="A60" s="8" t="s">
        <v>114</v>
      </c>
      <c r="B60" s="8" t="s">
        <v>378</v>
      </c>
      <c r="C60" s="8">
        <f t="shared" si="0"/>
        <v>273</v>
      </c>
      <c r="D60" s="17">
        <f t="shared" si="1"/>
        <v>1.0244899999999999</v>
      </c>
      <c r="E60" s="18">
        <v>1.0244899999999999</v>
      </c>
      <c r="F60" s="18">
        <v>0</v>
      </c>
      <c r="G60" s="18">
        <v>0</v>
      </c>
      <c r="H60" s="18">
        <v>0</v>
      </c>
      <c r="I60" s="9">
        <f t="shared" si="3"/>
        <v>75000</v>
      </c>
      <c r="J60" s="9">
        <v>75000</v>
      </c>
      <c r="K60" s="9">
        <v>0</v>
      </c>
      <c r="L60" s="9">
        <v>0</v>
      </c>
      <c r="M60" s="9">
        <v>0</v>
      </c>
    </row>
    <row r="61" spans="1:13" ht="16.5" x14ac:dyDescent="0.3">
      <c r="A61" s="8" t="s">
        <v>116</v>
      </c>
      <c r="B61" s="8" t="s">
        <v>379</v>
      </c>
      <c r="C61" s="8">
        <f t="shared" si="0"/>
        <v>152</v>
      </c>
      <c r="D61" s="17">
        <f t="shared" si="1"/>
        <v>2.6570299999999998</v>
      </c>
      <c r="E61" s="18">
        <v>1.5741799999999999</v>
      </c>
      <c r="F61" s="18">
        <v>1.0828500000000001</v>
      </c>
      <c r="G61" s="18">
        <v>0</v>
      </c>
      <c r="H61" s="18">
        <v>0</v>
      </c>
      <c r="I61" s="9">
        <f>SUM(J61:M61)</f>
        <v>1422420</v>
      </c>
      <c r="J61" s="9">
        <v>843420</v>
      </c>
      <c r="K61" s="9">
        <v>579000</v>
      </c>
      <c r="L61" s="9">
        <v>0</v>
      </c>
      <c r="M61" s="9">
        <v>0</v>
      </c>
    </row>
    <row r="62" spans="1:13" ht="16.5" x14ac:dyDescent="0.3">
      <c r="A62" s="8" t="s">
        <v>118</v>
      </c>
      <c r="B62" s="8" t="s">
        <v>381</v>
      </c>
      <c r="C62" s="8">
        <f t="shared" si="0"/>
        <v>140</v>
      </c>
      <c r="D62" s="17">
        <f t="shared" si="1"/>
        <v>2.8711099999999998</v>
      </c>
      <c r="E62" s="18">
        <v>2.8711099999999998</v>
      </c>
      <c r="F62" s="18">
        <v>0</v>
      </c>
      <c r="G62" s="18">
        <v>0</v>
      </c>
      <c r="H62" s="18">
        <v>0</v>
      </c>
      <c r="I62" s="9">
        <f t="shared" ref="I62:I125" si="4">SUM(J62:M62)</f>
        <v>2434238</v>
      </c>
      <c r="J62" s="9">
        <v>2434238</v>
      </c>
      <c r="K62" s="9">
        <v>0</v>
      </c>
      <c r="L62" s="9">
        <v>0</v>
      </c>
      <c r="M62" s="9">
        <v>0</v>
      </c>
    </row>
    <row r="63" spans="1:13" ht="16.5" x14ac:dyDescent="0.3">
      <c r="A63" s="8" t="s">
        <v>123</v>
      </c>
      <c r="B63" s="8" t="s">
        <v>385</v>
      </c>
      <c r="C63" s="8">
        <f t="shared" si="0"/>
        <v>169</v>
      </c>
      <c r="D63" s="17">
        <f t="shared" si="1"/>
        <v>2.4666800000000002</v>
      </c>
      <c r="E63" s="18">
        <v>1.30688</v>
      </c>
      <c r="F63" s="18">
        <v>1.1597999999999999</v>
      </c>
      <c r="G63" s="18">
        <v>0</v>
      </c>
      <c r="H63" s="18">
        <v>0</v>
      </c>
      <c r="I63" s="9">
        <f t="shared" si="4"/>
        <v>15972372</v>
      </c>
      <c r="J63" s="9">
        <v>8462372</v>
      </c>
      <c r="K63" s="9">
        <v>7510000</v>
      </c>
      <c r="L63" s="9">
        <v>0</v>
      </c>
      <c r="M63" s="9">
        <v>0</v>
      </c>
    </row>
    <row r="64" spans="1:13" ht="16.5" x14ac:dyDescent="0.3">
      <c r="A64" s="8" t="s">
        <v>20</v>
      </c>
      <c r="B64" s="8" t="s">
        <v>21</v>
      </c>
      <c r="C64" s="8">
        <f t="shared" si="0"/>
        <v>156</v>
      </c>
      <c r="D64" s="17">
        <f t="shared" si="1"/>
        <v>2.5686399999999998</v>
      </c>
      <c r="E64" s="18">
        <v>2.15862</v>
      </c>
      <c r="F64" s="18">
        <v>0</v>
      </c>
      <c r="G64" s="18">
        <v>0</v>
      </c>
      <c r="H64" s="18">
        <v>0.41002</v>
      </c>
      <c r="I64" s="9">
        <f t="shared" si="4"/>
        <v>1390928</v>
      </c>
      <c r="J64" s="9">
        <v>1168901</v>
      </c>
      <c r="K64" s="9">
        <v>0</v>
      </c>
      <c r="L64" s="9">
        <v>0</v>
      </c>
      <c r="M64" s="9">
        <v>222027</v>
      </c>
    </row>
    <row r="65" spans="1:13" ht="16.5" x14ac:dyDescent="0.3">
      <c r="A65" s="8" t="s">
        <v>119</v>
      </c>
      <c r="B65" s="8" t="s">
        <v>568</v>
      </c>
      <c r="C65" s="8">
        <f t="shared" si="0"/>
        <v>247</v>
      </c>
      <c r="D65" s="17">
        <f t="shared" si="1"/>
        <v>1.52522</v>
      </c>
      <c r="E65" s="18">
        <v>1.52522</v>
      </c>
      <c r="F65" s="18">
        <v>0</v>
      </c>
      <c r="G65" s="18">
        <v>0</v>
      </c>
      <c r="H65" s="18">
        <v>0</v>
      </c>
      <c r="I65" s="9">
        <f t="shared" si="4"/>
        <v>366318</v>
      </c>
      <c r="J65" s="9">
        <v>366318</v>
      </c>
      <c r="K65" s="9">
        <v>0</v>
      </c>
      <c r="L65" s="9">
        <v>0</v>
      </c>
      <c r="M65" s="9">
        <v>0</v>
      </c>
    </row>
    <row r="66" spans="1:13" ht="16.5" x14ac:dyDescent="0.3">
      <c r="A66" s="8" t="s">
        <v>117</v>
      </c>
      <c r="B66" s="8" t="s">
        <v>380</v>
      </c>
      <c r="C66" s="8">
        <f t="shared" si="0"/>
        <v>177</v>
      </c>
      <c r="D66" s="17">
        <f t="shared" si="1"/>
        <v>2.38428</v>
      </c>
      <c r="E66" s="18">
        <v>2.38428</v>
      </c>
      <c r="F66" s="18">
        <v>0</v>
      </c>
      <c r="G66" s="18">
        <v>0</v>
      </c>
      <c r="H66" s="18">
        <v>0</v>
      </c>
      <c r="I66" s="9">
        <f t="shared" si="4"/>
        <v>624665.72</v>
      </c>
      <c r="J66" s="9">
        <v>624665.72</v>
      </c>
      <c r="K66" s="9">
        <v>0</v>
      </c>
      <c r="L66" s="9">
        <v>0</v>
      </c>
      <c r="M66" s="9">
        <v>0</v>
      </c>
    </row>
    <row r="67" spans="1:13" ht="16.5" x14ac:dyDescent="0.3">
      <c r="A67" s="8" t="s">
        <v>120</v>
      </c>
      <c r="B67" s="8" t="s">
        <v>382</v>
      </c>
      <c r="C67" s="8">
        <f t="shared" si="0"/>
        <v>94</v>
      </c>
      <c r="D67" s="17">
        <f t="shared" si="1"/>
        <v>3.3418799999999997</v>
      </c>
      <c r="E67" s="18">
        <v>1.60927</v>
      </c>
      <c r="F67" s="18">
        <v>1.73261</v>
      </c>
      <c r="G67" s="18">
        <v>0</v>
      </c>
      <c r="H67" s="18">
        <v>0</v>
      </c>
      <c r="I67" s="9">
        <f t="shared" si="4"/>
        <v>2845000</v>
      </c>
      <c r="J67" s="9">
        <v>1370000</v>
      </c>
      <c r="K67" s="9">
        <v>1475000</v>
      </c>
      <c r="L67" s="9">
        <v>0</v>
      </c>
      <c r="M67" s="9">
        <v>0</v>
      </c>
    </row>
    <row r="68" spans="1:13" ht="16.5" x14ac:dyDescent="0.3">
      <c r="A68" s="8" t="s">
        <v>121</v>
      </c>
      <c r="B68" s="8" t="s">
        <v>383</v>
      </c>
      <c r="C68" s="8">
        <f t="shared" si="0"/>
        <v>139</v>
      </c>
      <c r="D68" s="17">
        <f t="shared" si="1"/>
        <v>2.87208</v>
      </c>
      <c r="E68" s="18">
        <v>1.41154</v>
      </c>
      <c r="F68" s="18">
        <v>1.4605399999999999</v>
      </c>
      <c r="G68" s="18">
        <v>0</v>
      </c>
      <c r="H68" s="18">
        <v>0</v>
      </c>
      <c r="I68" s="9">
        <f t="shared" si="4"/>
        <v>14593914</v>
      </c>
      <c r="J68" s="9">
        <v>7093914</v>
      </c>
      <c r="K68" s="9">
        <v>7500000</v>
      </c>
      <c r="L68" s="9">
        <v>0</v>
      </c>
      <c r="M68" s="9">
        <v>0</v>
      </c>
    </row>
    <row r="69" spans="1:13" ht="16.5" x14ac:dyDescent="0.3">
      <c r="A69" s="8" t="s">
        <v>124</v>
      </c>
      <c r="B69" s="8" t="s">
        <v>386</v>
      </c>
      <c r="C69" s="8">
        <f t="shared" ref="C69:C132" si="5">IF(D69=0,"",_xlfn.RANK.EQ(D69,$D$4:$D$298,0))</f>
        <v>58</v>
      </c>
      <c r="D69" s="17">
        <f t="shared" ref="D69:D132" si="6">SUM(E69:H69)</f>
        <v>3.7943199999999999</v>
      </c>
      <c r="E69" s="18">
        <v>1.7018800000000001</v>
      </c>
      <c r="F69" s="18">
        <v>2.0924399999999999</v>
      </c>
      <c r="G69" s="18">
        <v>0</v>
      </c>
      <c r="H69" s="18">
        <v>0</v>
      </c>
      <c r="I69" s="9">
        <f t="shared" si="4"/>
        <v>4197897.3600000003</v>
      </c>
      <c r="J69" s="9">
        <v>1882897.36</v>
      </c>
      <c r="K69" s="9">
        <v>2315000</v>
      </c>
      <c r="L69" s="9">
        <v>0</v>
      </c>
      <c r="M69" s="9">
        <v>0</v>
      </c>
    </row>
    <row r="70" spans="1:13" ht="16.5" x14ac:dyDescent="0.3">
      <c r="A70" s="8" t="s">
        <v>122</v>
      </c>
      <c r="B70" s="8" t="s">
        <v>384</v>
      </c>
      <c r="C70" s="8">
        <f t="shared" si="5"/>
        <v>221</v>
      </c>
      <c r="D70" s="17">
        <f t="shared" si="6"/>
        <v>1.85727</v>
      </c>
      <c r="E70" s="18">
        <v>1.85727</v>
      </c>
      <c r="F70" s="18">
        <v>0</v>
      </c>
      <c r="G70" s="18">
        <v>0</v>
      </c>
      <c r="H70" s="18">
        <v>0</v>
      </c>
      <c r="I70" s="9">
        <f t="shared" si="4"/>
        <v>213522.47</v>
      </c>
      <c r="J70" s="9">
        <v>213522.47</v>
      </c>
      <c r="K70" s="9">
        <v>0</v>
      </c>
      <c r="L70" s="9">
        <v>0</v>
      </c>
      <c r="M70" s="9">
        <v>0</v>
      </c>
    </row>
    <row r="71" spans="1:13" ht="16.5" x14ac:dyDescent="0.3">
      <c r="A71" s="8" t="s">
        <v>125</v>
      </c>
      <c r="B71" s="8" t="s">
        <v>387</v>
      </c>
      <c r="C71" s="8">
        <f t="shared" si="5"/>
        <v>44</v>
      </c>
      <c r="D71" s="17">
        <f t="shared" si="6"/>
        <v>4.0640799999999997</v>
      </c>
      <c r="E71" s="18">
        <v>2.5192199999999998</v>
      </c>
      <c r="F71" s="18">
        <v>0</v>
      </c>
      <c r="G71" s="18">
        <v>0</v>
      </c>
      <c r="H71" s="18">
        <v>1.5448599999999999</v>
      </c>
      <c r="I71" s="9">
        <f t="shared" si="4"/>
        <v>1363655</v>
      </c>
      <c r="J71" s="9">
        <v>845307</v>
      </c>
      <c r="K71" s="9">
        <v>0</v>
      </c>
      <c r="L71" s="9">
        <v>0</v>
      </c>
      <c r="M71" s="9">
        <v>518348</v>
      </c>
    </row>
    <row r="72" spans="1:13" ht="16.5" x14ac:dyDescent="0.3">
      <c r="A72" s="8" t="s">
        <v>128</v>
      </c>
      <c r="B72" s="8" t="s">
        <v>390</v>
      </c>
      <c r="C72" s="8">
        <f t="shared" si="5"/>
        <v>37</v>
      </c>
      <c r="D72" s="17">
        <f t="shared" si="6"/>
        <v>4.1790099999999999</v>
      </c>
      <c r="E72" s="18">
        <v>2.5</v>
      </c>
      <c r="F72" s="18">
        <v>1.6790099999999999</v>
      </c>
      <c r="G72" s="18">
        <v>0</v>
      </c>
      <c r="H72" s="18">
        <v>0</v>
      </c>
      <c r="I72" s="9">
        <f t="shared" si="4"/>
        <v>7346406</v>
      </c>
      <c r="J72" s="9">
        <v>4396406</v>
      </c>
      <c r="K72" s="9">
        <v>2950000</v>
      </c>
      <c r="L72" s="9">
        <v>0</v>
      </c>
      <c r="M72" s="9">
        <v>0</v>
      </c>
    </row>
    <row r="73" spans="1:13" ht="16.5" x14ac:dyDescent="0.3">
      <c r="A73" s="8" t="s">
        <v>129</v>
      </c>
      <c r="B73" s="8" t="s">
        <v>391</v>
      </c>
      <c r="C73" s="8">
        <f t="shared" si="5"/>
        <v>41</v>
      </c>
      <c r="D73" s="17">
        <f t="shared" si="6"/>
        <v>4.1019399999999999</v>
      </c>
      <c r="E73" s="18">
        <v>2.5</v>
      </c>
      <c r="F73" s="18">
        <v>1.6019399999999999</v>
      </c>
      <c r="G73" s="18">
        <v>0</v>
      </c>
      <c r="H73" s="18">
        <v>0</v>
      </c>
      <c r="I73" s="9">
        <f t="shared" si="4"/>
        <v>3485281</v>
      </c>
      <c r="J73" s="9">
        <v>2110907</v>
      </c>
      <c r="K73" s="9">
        <v>1374374</v>
      </c>
      <c r="L73" s="9">
        <v>0</v>
      </c>
      <c r="M73" s="9">
        <v>0</v>
      </c>
    </row>
    <row r="74" spans="1:13" ht="16.5" x14ac:dyDescent="0.3">
      <c r="A74" s="8" t="s">
        <v>130</v>
      </c>
      <c r="B74" s="8" t="s">
        <v>392</v>
      </c>
      <c r="C74" s="8">
        <f t="shared" si="5"/>
        <v>268</v>
      </c>
      <c r="D74" s="17">
        <f t="shared" si="6"/>
        <v>1.2109399999999999</v>
      </c>
      <c r="E74" s="18">
        <v>0.77512000000000003</v>
      </c>
      <c r="F74" s="18">
        <v>0.43581999999999999</v>
      </c>
      <c r="G74" s="18">
        <v>0</v>
      </c>
      <c r="H74" s="18">
        <v>0</v>
      </c>
      <c r="I74" s="9">
        <f t="shared" si="4"/>
        <v>3153593</v>
      </c>
      <c r="J74" s="9">
        <v>2015500</v>
      </c>
      <c r="K74" s="9">
        <v>1138093</v>
      </c>
      <c r="L74" s="9">
        <v>0</v>
      </c>
      <c r="M74" s="9">
        <v>0</v>
      </c>
    </row>
    <row r="75" spans="1:13" ht="16.5" x14ac:dyDescent="0.3">
      <c r="A75" s="8" t="s">
        <v>131</v>
      </c>
      <c r="B75" s="8" t="s">
        <v>569</v>
      </c>
      <c r="C75" s="8">
        <f t="shared" si="5"/>
        <v>48</v>
      </c>
      <c r="D75" s="17">
        <f t="shared" si="6"/>
        <v>4.0316799999999997</v>
      </c>
      <c r="E75" s="18">
        <v>2.4661900000000001</v>
      </c>
      <c r="F75" s="18">
        <v>1.56549</v>
      </c>
      <c r="G75" s="18">
        <v>0</v>
      </c>
      <c r="H75" s="18">
        <v>0</v>
      </c>
      <c r="I75" s="9">
        <f t="shared" si="4"/>
        <v>1539370</v>
      </c>
      <c r="J75" s="9">
        <v>937930</v>
      </c>
      <c r="K75" s="9">
        <v>601440</v>
      </c>
      <c r="L75" s="9">
        <v>0</v>
      </c>
      <c r="M75" s="9">
        <v>0</v>
      </c>
    </row>
    <row r="76" spans="1:13" ht="16.5" x14ac:dyDescent="0.3">
      <c r="A76" s="8" t="s">
        <v>126</v>
      </c>
      <c r="B76" s="8" t="s">
        <v>388</v>
      </c>
      <c r="C76" s="8">
        <f t="shared" si="5"/>
        <v>78</v>
      </c>
      <c r="D76" s="17">
        <f t="shared" si="6"/>
        <v>3.5160799999999997</v>
      </c>
      <c r="E76" s="18">
        <v>2.2926899999999999</v>
      </c>
      <c r="F76" s="18">
        <v>1.22339</v>
      </c>
      <c r="G76" s="18">
        <v>0</v>
      </c>
      <c r="H76" s="18">
        <v>0</v>
      </c>
      <c r="I76" s="9">
        <f t="shared" si="4"/>
        <v>3631300</v>
      </c>
      <c r="J76" s="9">
        <v>2337700</v>
      </c>
      <c r="K76" s="9">
        <v>1293600</v>
      </c>
      <c r="L76" s="9">
        <v>0</v>
      </c>
      <c r="M76" s="9">
        <v>0</v>
      </c>
    </row>
    <row r="77" spans="1:13" ht="16.5" x14ac:dyDescent="0.3">
      <c r="A77" s="8" t="s">
        <v>132</v>
      </c>
      <c r="B77" s="8" t="s">
        <v>393</v>
      </c>
      <c r="C77" s="8">
        <f t="shared" si="5"/>
        <v>188</v>
      </c>
      <c r="D77" s="17">
        <f t="shared" si="6"/>
        <v>2.29373</v>
      </c>
      <c r="E77" s="18">
        <v>2.29373</v>
      </c>
      <c r="F77" s="18">
        <v>0</v>
      </c>
      <c r="G77" s="18">
        <v>0</v>
      </c>
      <c r="H77" s="18">
        <v>0</v>
      </c>
      <c r="I77" s="9">
        <f t="shared" si="4"/>
        <v>2775749</v>
      </c>
      <c r="J77" s="9">
        <v>2775749</v>
      </c>
      <c r="K77" s="9">
        <v>0</v>
      </c>
      <c r="L77" s="9">
        <v>0</v>
      </c>
      <c r="M77" s="9">
        <v>0</v>
      </c>
    </row>
    <row r="78" spans="1:13" ht="16.5" x14ac:dyDescent="0.3">
      <c r="A78" s="8" t="s">
        <v>133</v>
      </c>
      <c r="B78" s="8" t="s">
        <v>394</v>
      </c>
      <c r="C78" s="8">
        <f t="shared" si="5"/>
        <v>208</v>
      </c>
      <c r="D78" s="17">
        <f t="shared" si="6"/>
        <v>2.0051800000000002</v>
      </c>
      <c r="E78" s="18">
        <v>2.0051800000000002</v>
      </c>
      <c r="F78" s="18">
        <v>0</v>
      </c>
      <c r="G78" s="18">
        <v>0</v>
      </c>
      <c r="H78" s="18">
        <v>0</v>
      </c>
      <c r="I78" s="9">
        <f t="shared" si="4"/>
        <v>36000</v>
      </c>
      <c r="J78" s="9">
        <v>36000</v>
      </c>
      <c r="K78" s="9">
        <v>0</v>
      </c>
      <c r="L78" s="9">
        <v>0</v>
      </c>
      <c r="M78" s="9">
        <v>0</v>
      </c>
    </row>
    <row r="79" spans="1:13" ht="16.5" x14ac:dyDescent="0.3">
      <c r="A79" s="8" t="s">
        <v>134</v>
      </c>
      <c r="B79" s="8" t="s">
        <v>395</v>
      </c>
      <c r="C79" s="8">
        <f t="shared" si="5"/>
        <v>211</v>
      </c>
      <c r="D79" s="17">
        <f t="shared" si="6"/>
        <v>1.94767</v>
      </c>
      <c r="E79" s="18">
        <v>1.94767</v>
      </c>
      <c r="F79" s="18">
        <v>0</v>
      </c>
      <c r="G79" s="18">
        <v>0</v>
      </c>
      <c r="H79" s="18">
        <v>0</v>
      </c>
      <c r="I79" s="9">
        <f t="shared" si="4"/>
        <v>331448</v>
      </c>
      <c r="J79" s="9">
        <v>331448</v>
      </c>
      <c r="K79" s="9">
        <v>0</v>
      </c>
      <c r="L79" s="9">
        <v>0</v>
      </c>
      <c r="M79" s="9">
        <v>0</v>
      </c>
    </row>
    <row r="80" spans="1:13" ht="16.5" x14ac:dyDescent="0.3">
      <c r="A80" s="8" t="s">
        <v>135</v>
      </c>
      <c r="B80" s="8" t="s">
        <v>396</v>
      </c>
      <c r="C80" s="8">
        <f t="shared" si="5"/>
        <v>67</v>
      </c>
      <c r="D80" s="17">
        <f t="shared" si="6"/>
        <v>3.6510499999999997</v>
      </c>
      <c r="E80" s="18">
        <v>2.5</v>
      </c>
      <c r="F80" s="18">
        <v>1.1510499999999999</v>
      </c>
      <c r="G80" s="18">
        <v>0</v>
      </c>
      <c r="H80" s="18">
        <v>0</v>
      </c>
      <c r="I80" s="9">
        <f t="shared" si="4"/>
        <v>922792</v>
      </c>
      <c r="J80" s="9">
        <v>624150</v>
      </c>
      <c r="K80" s="9">
        <v>298642</v>
      </c>
      <c r="L80" s="9">
        <v>0</v>
      </c>
      <c r="M80" s="9">
        <v>0</v>
      </c>
    </row>
    <row r="81" spans="1:13" ht="16.5" x14ac:dyDescent="0.3">
      <c r="A81" s="8" t="s">
        <v>136</v>
      </c>
      <c r="B81" s="8" t="s">
        <v>397</v>
      </c>
      <c r="C81" s="8">
        <f t="shared" si="5"/>
        <v>261</v>
      </c>
      <c r="D81" s="17">
        <f t="shared" si="6"/>
        <v>1.3385</v>
      </c>
      <c r="E81" s="18">
        <v>1.3385</v>
      </c>
      <c r="F81" s="18">
        <v>0</v>
      </c>
      <c r="G81" s="18">
        <v>0</v>
      </c>
      <c r="H81" s="18">
        <v>0</v>
      </c>
      <c r="I81" s="9">
        <f t="shared" si="4"/>
        <v>83001</v>
      </c>
      <c r="J81" s="9">
        <v>83001</v>
      </c>
      <c r="K81" s="9">
        <v>0</v>
      </c>
      <c r="L81" s="9">
        <v>0</v>
      </c>
      <c r="M81" s="9">
        <v>0</v>
      </c>
    </row>
    <row r="82" spans="1:13" ht="16.5" x14ac:dyDescent="0.3">
      <c r="A82" s="8" t="s">
        <v>137</v>
      </c>
      <c r="B82" s="8" t="s">
        <v>398</v>
      </c>
      <c r="C82" s="8">
        <f t="shared" si="5"/>
        <v>133</v>
      </c>
      <c r="D82" s="17">
        <f t="shared" si="6"/>
        <v>2.91194</v>
      </c>
      <c r="E82" s="18">
        <v>2.5</v>
      </c>
      <c r="F82" s="18">
        <v>0</v>
      </c>
      <c r="G82" s="18">
        <v>0</v>
      </c>
      <c r="H82" s="18">
        <v>0.41193999999999997</v>
      </c>
      <c r="I82" s="9">
        <f t="shared" si="4"/>
        <v>363507</v>
      </c>
      <c r="J82" s="9">
        <v>305079</v>
      </c>
      <c r="K82" s="9">
        <v>0</v>
      </c>
      <c r="L82" s="9">
        <v>0</v>
      </c>
      <c r="M82" s="9">
        <v>58428</v>
      </c>
    </row>
    <row r="83" spans="1:13" ht="16.5" x14ac:dyDescent="0.3">
      <c r="A83" s="8" t="s">
        <v>127</v>
      </c>
      <c r="B83" s="8" t="s">
        <v>389</v>
      </c>
      <c r="C83" s="8">
        <f t="shared" si="5"/>
        <v>110</v>
      </c>
      <c r="D83" s="17">
        <f t="shared" si="6"/>
        <v>3.1931700000000003</v>
      </c>
      <c r="E83" s="18">
        <v>1.6708499999999999</v>
      </c>
      <c r="F83" s="18">
        <v>1.0974200000000001</v>
      </c>
      <c r="G83" s="18">
        <v>0</v>
      </c>
      <c r="H83" s="18">
        <v>0.4249</v>
      </c>
      <c r="I83" s="9">
        <f t="shared" si="4"/>
        <v>3169685</v>
      </c>
      <c r="J83" s="9">
        <v>1643895</v>
      </c>
      <c r="K83" s="9">
        <v>1100563</v>
      </c>
      <c r="L83" s="9">
        <v>0</v>
      </c>
      <c r="M83" s="9">
        <v>425227</v>
      </c>
    </row>
    <row r="84" spans="1:13" ht="16.5" x14ac:dyDescent="0.3">
      <c r="A84" s="8" t="s">
        <v>138</v>
      </c>
      <c r="B84" s="8" t="s">
        <v>399</v>
      </c>
      <c r="C84" s="8">
        <f t="shared" si="5"/>
        <v>93</v>
      </c>
      <c r="D84" s="17">
        <f t="shared" si="6"/>
        <v>3.3475199999999998</v>
      </c>
      <c r="E84" s="18">
        <v>1.6388499999999999</v>
      </c>
      <c r="F84" s="18">
        <v>1.7086699999999999</v>
      </c>
      <c r="G84" s="18">
        <v>0</v>
      </c>
      <c r="H84" s="18">
        <v>0</v>
      </c>
      <c r="I84" s="9">
        <f t="shared" si="4"/>
        <v>846250</v>
      </c>
      <c r="J84" s="9">
        <v>400000</v>
      </c>
      <c r="K84" s="9">
        <v>446250</v>
      </c>
      <c r="L84" s="9">
        <v>0</v>
      </c>
      <c r="M84" s="9">
        <v>0</v>
      </c>
    </row>
    <row r="85" spans="1:13" ht="16.5" x14ac:dyDescent="0.3">
      <c r="A85" s="8" t="s">
        <v>139</v>
      </c>
      <c r="B85" s="8" t="s">
        <v>400</v>
      </c>
      <c r="C85" s="8">
        <f t="shared" si="5"/>
        <v>60</v>
      </c>
      <c r="D85" s="17">
        <f t="shared" si="6"/>
        <v>3.75814</v>
      </c>
      <c r="E85" s="18">
        <v>2.2200500000000001</v>
      </c>
      <c r="F85" s="18">
        <v>1.53809</v>
      </c>
      <c r="G85" s="18">
        <v>0</v>
      </c>
      <c r="H85" s="18">
        <v>0</v>
      </c>
      <c r="I85" s="9">
        <f t="shared" si="4"/>
        <v>19500000</v>
      </c>
      <c r="J85" s="9">
        <v>11400000</v>
      </c>
      <c r="K85" s="9">
        <v>8100000</v>
      </c>
      <c r="L85" s="9">
        <v>0</v>
      </c>
      <c r="M85" s="9">
        <v>0</v>
      </c>
    </row>
    <row r="86" spans="1:13" ht="16.5" x14ac:dyDescent="0.3">
      <c r="A86" s="8" t="s">
        <v>140</v>
      </c>
      <c r="B86" s="8" t="s">
        <v>401</v>
      </c>
      <c r="C86" s="8">
        <f t="shared" si="5"/>
        <v>239</v>
      </c>
      <c r="D86" s="17">
        <f t="shared" si="6"/>
        <v>1.6083000000000001</v>
      </c>
      <c r="E86" s="18">
        <v>0.82550999999999997</v>
      </c>
      <c r="F86" s="18">
        <v>0.66134999999999999</v>
      </c>
      <c r="G86" s="18">
        <v>0</v>
      </c>
      <c r="H86" s="18">
        <v>0.12144000000000001</v>
      </c>
      <c r="I86" s="9">
        <f t="shared" si="4"/>
        <v>4740000</v>
      </c>
      <c r="J86" s="9">
        <v>2440000</v>
      </c>
      <c r="K86" s="9">
        <v>1950000</v>
      </c>
      <c r="L86" s="9">
        <v>0</v>
      </c>
      <c r="M86" s="9">
        <v>350000</v>
      </c>
    </row>
    <row r="87" spans="1:13" ht="16.5" x14ac:dyDescent="0.3">
      <c r="A87" s="8" t="s">
        <v>22</v>
      </c>
      <c r="B87" s="8" t="s">
        <v>23</v>
      </c>
      <c r="C87" s="8">
        <f t="shared" si="5"/>
        <v>274</v>
      </c>
      <c r="D87" s="17">
        <f t="shared" si="6"/>
        <v>0.98939999999999995</v>
      </c>
      <c r="E87" s="18">
        <v>0.60104999999999997</v>
      </c>
      <c r="F87" s="18">
        <v>0</v>
      </c>
      <c r="G87" s="18">
        <v>0</v>
      </c>
      <c r="H87" s="18">
        <v>0.38834999999999997</v>
      </c>
      <c r="I87" s="9">
        <f t="shared" si="4"/>
        <v>5766049</v>
      </c>
      <c r="J87" s="9">
        <v>3516049</v>
      </c>
      <c r="K87" s="9">
        <v>0</v>
      </c>
      <c r="L87" s="9">
        <v>0</v>
      </c>
      <c r="M87" s="9">
        <v>2250000</v>
      </c>
    </row>
    <row r="88" spans="1:13" ht="16.5" x14ac:dyDescent="0.3">
      <c r="A88" s="8" t="s">
        <v>143</v>
      </c>
      <c r="B88" s="8" t="s">
        <v>404</v>
      </c>
      <c r="C88" s="8">
        <f t="shared" si="5"/>
        <v>249</v>
      </c>
      <c r="D88" s="17">
        <f t="shared" si="6"/>
        <v>1.4881</v>
      </c>
      <c r="E88" s="18">
        <v>1.4881</v>
      </c>
      <c r="F88" s="18">
        <v>0</v>
      </c>
      <c r="G88" s="18">
        <v>0</v>
      </c>
      <c r="H88" s="18">
        <v>0</v>
      </c>
      <c r="I88" s="9">
        <f t="shared" si="4"/>
        <v>75000</v>
      </c>
      <c r="J88" s="9">
        <v>75000</v>
      </c>
      <c r="K88" s="9">
        <v>0</v>
      </c>
      <c r="L88" s="9">
        <v>0</v>
      </c>
      <c r="M88" s="9">
        <v>0</v>
      </c>
    </row>
    <row r="89" spans="1:13" ht="16.5" x14ac:dyDescent="0.3">
      <c r="A89" s="8" t="s">
        <v>144</v>
      </c>
      <c r="B89" s="8" t="s">
        <v>405</v>
      </c>
      <c r="C89" s="8">
        <f t="shared" si="5"/>
        <v>275</v>
      </c>
      <c r="D89" s="17">
        <f t="shared" si="6"/>
        <v>0.97150999999999998</v>
      </c>
      <c r="E89" s="18">
        <v>0.97150999999999998</v>
      </c>
      <c r="F89" s="18">
        <v>0</v>
      </c>
      <c r="G89" s="18">
        <v>0</v>
      </c>
      <c r="H89" s="18">
        <v>0</v>
      </c>
      <c r="I89" s="9">
        <f t="shared" si="4"/>
        <v>327561.46000000002</v>
      </c>
      <c r="J89" s="9">
        <v>327561.46000000002</v>
      </c>
      <c r="K89" s="9">
        <v>0</v>
      </c>
      <c r="L89" s="9">
        <v>0</v>
      </c>
      <c r="M89" s="9">
        <v>0</v>
      </c>
    </row>
    <row r="90" spans="1:13" ht="16.5" x14ac:dyDescent="0.3">
      <c r="A90" s="8" t="s">
        <v>141</v>
      </c>
      <c r="B90" s="8" t="s">
        <v>402</v>
      </c>
      <c r="C90" s="8">
        <f t="shared" si="5"/>
        <v>119</v>
      </c>
      <c r="D90" s="17">
        <f t="shared" si="6"/>
        <v>3.0674299999999999</v>
      </c>
      <c r="E90" s="18">
        <v>1.3242700000000001</v>
      </c>
      <c r="F90" s="18">
        <v>0</v>
      </c>
      <c r="G90" s="18">
        <v>0</v>
      </c>
      <c r="H90" s="18">
        <v>1.74316</v>
      </c>
      <c r="I90" s="9">
        <f t="shared" si="4"/>
        <v>1436486.87</v>
      </c>
      <c r="J90" s="9">
        <v>612462.43999999994</v>
      </c>
      <c r="K90" s="9">
        <v>0</v>
      </c>
      <c r="L90" s="9">
        <v>0</v>
      </c>
      <c r="M90" s="9">
        <v>824024.43</v>
      </c>
    </row>
    <row r="91" spans="1:13" ht="16.5" x14ac:dyDescent="0.3">
      <c r="A91" s="8" t="s">
        <v>142</v>
      </c>
      <c r="B91" s="8" t="s">
        <v>403</v>
      </c>
      <c r="C91" s="8">
        <f t="shared" si="5"/>
        <v>262</v>
      </c>
      <c r="D91" s="17">
        <f t="shared" si="6"/>
        <v>1.32314</v>
      </c>
      <c r="E91" s="18">
        <v>0.81215999999999999</v>
      </c>
      <c r="F91" s="18">
        <v>0</v>
      </c>
      <c r="G91" s="18">
        <v>0</v>
      </c>
      <c r="H91" s="18">
        <v>0.51097999999999999</v>
      </c>
      <c r="I91" s="9">
        <f t="shared" si="4"/>
        <v>3427679.99</v>
      </c>
      <c r="J91" s="9">
        <v>2101671.06</v>
      </c>
      <c r="K91" s="9">
        <v>0</v>
      </c>
      <c r="L91" s="9">
        <v>0</v>
      </c>
      <c r="M91" s="9">
        <v>1326008.93</v>
      </c>
    </row>
    <row r="92" spans="1:13" ht="16.5" x14ac:dyDescent="0.3">
      <c r="A92" s="8" t="s">
        <v>24</v>
      </c>
      <c r="B92" s="8" t="s">
        <v>25</v>
      </c>
      <c r="C92" s="8">
        <f t="shared" si="5"/>
        <v>207</v>
      </c>
      <c r="D92" s="17">
        <f t="shared" si="6"/>
        <v>2.02623</v>
      </c>
      <c r="E92" s="18">
        <v>0.91303000000000001</v>
      </c>
      <c r="F92" s="18">
        <v>0.77697000000000005</v>
      </c>
      <c r="G92" s="18">
        <v>0</v>
      </c>
      <c r="H92" s="18">
        <v>0.33622999999999997</v>
      </c>
      <c r="I92" s="9">
        <f t="shared" si="4"/>
        <v>7114487.5199999996</v>
      </c>
      <c r="J92" s="9">
        <v>3204275.15</v>
      </c>
      <c r="K92" s="9">
        <v>2729184.6</v>
      </c>
      <c r="L92" s="9">
        <v>0</v>
      </c>
      <c r="M92" s="9">
        <v>1181027.77</v>
      </c>
    </row>
    <row r="93" spans="1:13" ht="16.5" x14ac:dyDescent="0.3">
      <c r="A93" s="8" t="s">
        <v>26</v>
      </c>
      <c r="B93" s="8" t="s">
        <v>27</v>
      </c>
      <c r="C93" s="8">
        <f t="shared" si="5"/>
        <v>226</v>
      </c>
      <c r="D93" s="17">
        <f t="shared" si="6"/>
        <v>1.7844199999999999</v>
      </c>
      <c r="E93" s="18">
        <v>0.64681999999999995</v>
      </c>
      <c r="F93" s="18">
        <v>0</v>
      </c>
      <c r="G93" s="18">
        <v>0</v>
      </c>
      <c r="H93" s="18">
        <v>1.1375999999999999</v>
      </c>
      <c r="I93" s="9">
        <f t="shared" si="4"/>
        <v>490540203</v>
      </c>
      <c r="J93" s="9">
        <v>177990203</v>
      </c>
      <c r="K93" s="9">
        <v>0</v>
      </c>
      <c r="L93" s="9">
        <v>0</v>
      </c>
      <c r="M93" s="9">
        <v>312550000</v>
      </c>
    </row>
    <row r="94" spans="1:13" ht="16.5" x14ac:dyDescent="0.3">
      <c r="A94" s="8" t="s">
        <v>147</v>
      </c>
      <c r="B94" s="8" t="s">
        <v>408</v>
      </c>
      <c r="C94" s="8">
        <f t="shared" si="5"/>
        <v>83</v>
      </c>
      <c r="D94" s="17">
        <f t="shared" si="6"/>
        <v>3.4655100000000001</v>
      </c>
      <c r="E94" s="18">
        <v>1.5575399999999999</v>
      </c>
      <c r="F94" s="18">
        <v>1.69259</v>
      </c>
      <c r="G94" s="18">
        <v>0</v>
      </c>
      <c r="H94" s="18">
        <v>0.21537999999999999</v>
      </c>
      <c r="I94" s="9">
        <f t="shared" si="4"/>
        <v>72200000</v>
      </c>
      <c r="J94" s="9">
        <v>32500000</v>
      </c>
      <c r="K94" s="9">
        <v>35300000</v>
      </c>
      <c r="L94" s="9">
        <v>0</v>
      </c>
      <c r="M94" s="9">
        <v>4400000</v>
      </c>
    </row>
    <row r="95" spans="1:13" ht="16.5" x14ac:dyDescent="0.3">
      <c r="A95" s="8" t="s">
        <v>148</v>
      </c>
      <c r="B95" s="8" t="s">
        <v>409</v>
      </c>
      <c r="C95" s="8">
        <f t="shared" si="5"/>
        <v>146</v>
      </c>
      <c r="D95" s="17">
        <f t="shared" si="6"/>
        <v>2.7271100000000001</v>
      </c>
      <c r="E95" s="18">
        <v>1.6418200000000001</v>
      </c>
      <c r="F95" s="18">
        <v>0.77007999999999999</v>
      </c>
      <c r="G95" s="18">
        <v>0</v>
      </c>
      <c r="H95" s="18">
        <v>0.31520999999999999</v>
      </c>
      <c r="I95" s="9">
        <f t="shared" si="4"/>
        <v>15956518</v>
      </c>
      <c r="J95" s="9">
        <v>9612173</v>
      </c>
      <c r="K95" s="9">
        <v>4500000</v>
      </c>
      <c r="L95" s="9">
        <v>0</v>
      </c>
      <c r="M95" s="9">
        <v>1844345</v>
      </c>
    </row>
    <row r="96" spans="1:13" ht="16.5" x14ac:dyDescent="0.3">
      <c r="A96" s="8" t="s">
        <v>149</v>
      </c>
      <c r="B96" s="8" t="s">
        <v>410</v>
      </c>
      <c r="C96" s="8">
        <f t="shared" si="5"/>
        <v>245</v>
      </c>
      <c r="D96" s="17">
        <f t="shared" si="6"/>
        <v>1.5548500000000001</v>
      </c>
      <c r="E96" s="18">
        <v>0.67673000000000005</v>
      </c>
      <c r="F96" s="18">
        <v>0.47520000000000001</v>
      </c>
      <c r="G96" s="18">
        <v>0</v>
      </c>
      <c r="H96" s="18">
        <v>0.40292</v>
      </c>
      <c r="I96" s="9">
        <f t="shared" si="4"/>
        <v>26397556</v>
      </c>
      <c r="J96" s="9">
        <v>11493460</v>
      </c>
      <c r="K96" s="9">
        <v>8065538</v>
      </c>
      <c r="L96" s="9">
        <v>0</v>
      </c>
      <c r="M96" s="9">
        <v>6838558</v>
      </c>
    </row>
    <row r="97" spans="1:13" ht="16.5" x14ac:dyDescent="0.3">
      <c r="A97" s="8" t="s">
        <v>150</v>
      </c>
      <c r="B97" s="8" t="s">
        <v>411</v>
      </c>
      <c r="C97" s="8">
        <f t="shared" si="5"/>
        <v>24</v>
      </c>
      <c r="D97" s="17">
        <f t="shared" si="6"/>
        <v>4.4410299999999996</v>
      </c>
      <c r="E97" s="18">
        <v>2.0614699999999999</v>
      </c>
      <c r="F97" s="18">
        <v>1.7192099999999999</v>
      </c>
      <c r="G97" s="18">
        <v>0</v>
      </c>
      <c r="H97" s="18">
        <v>0.66034999999999999</v>
      </c>
      <c r="I97" s="9">
        <f t="shared" si="4"/>
        <v>111285266</v>
      </c>
      <c r="J97" s="9">
        <v>51718266</v>
      </c>
      <c r="K97" s="9">
        <v>43000000</v>
      </c>
      <c r="L97" s="9">
        <v>0</v>
      </c>
      <c r="M97" s="9">
        <v>16567000</v>
      </c>
    </row>
    <row r="98" spans="1:13" ht="16.5" x14ac:dyDescent="0.3">
      <c r="A98" s="8" t="s">
        <v>151</v>
      </c>
      <c r="B98" s="8" t="s">
        <v>412</v>
      </c>
      <c r="C98" s="8">
        <f t="shared" si="5"/>
        <v>142</v>
      </c>
      <c r="D98" s="17">
        <f t="shared" si="6"/>
        <v>2.81427</v>
      </c>
      <c r="E98" s="18">
        <v>1.3765799999999999</v>
      </c>
      <c r="F98" s="18">
        <v>1.04559</v>
      </c>
      <c r="G98" s="18">
        <v>0</v>
      </c>
      <c r="H98" s="18">
        <v>0.3921</v>
      </c>
      <c r="I98" s="9">
        <f t="shared" si="4"/>
        <v>10770959</v>
      </c>
      <c r="J98" s="9">
        <v>5274470</v>
      </c>
      <c r="K98" s="9">
        <v>3996489</v>
      </c>
      <c r="L98" s="9">
        <v>0</v>
      </c>
      <c r="M98" s="9">
        <v>1500000</v>
      </c>
    </row>
    <row r="99" spans="1:13" ht="16.5" x14ac:dyDescent="0.3">
      <c r="A99" s="8" t="s">
        <v>160</v>
      </c>
      <c r="B99" s="8" t="s">
        <v>421</v>
      </c>
      <c r="C99" s="8">
        <f t="shared" si="5"/>
        <v>43</v>
      </c>
      <c r="D99" s="17">
        <f t="shared" si="6"/>
        <v>4.0806500000000003</v>
      </c>
      <c r="E99" s="18">
        <v>1.8794599999999999</v>
      </c>
      <c r="F99" s="18">
        <v>1.32199</v>
      </c>
      <c r="G99" s="18">
        <v>0</v>
      </c>
      <c r="H99" s="18">
        <v>0.87919999999999998</v>
      </c>
      <c r="I99" s="9">
        <f t="shared" si="4"/>
        <v>128100000</v>
      </c>
      <c r="J99" s="9">
        <v>59000000</v>
      </c>
      <c r="K99" s="9">
        <v>41500000</v>
      </c>
      <c r="L99" s="9">
        <v>0</v>
      </c>
      <c r="M99" s="9">
        <v>27600000</v>
      </c>
    </row>
    <row r="100" spans="1:13" ht="16.5" x14ac:dyDescent="0.3">
      <c r="A100" s="8" t="s">
        <v>28</v>
      </c>
      <c r="B100" s="8" t="s">
        <v>29</v>
      </c>
      <c r="C100" s="8">
        <f t="shared" si="5"/>
        <v>227</v>
      </c>
      <c r="D100" s="17">
        <f t="shared" si="6"/>
        <v>1.78027</v>
      </c>
      <c r="E100" s="18">
        <v>1.50614</v>
      </c>
      <c r="F100" s="18">
        <v>0</v>
      </c>
      <c r="G100" s="18">
        <v>0</v>
      </c>
      <c r="H100" s="18">
        <v>0.27412999999999998</v>
      </c>
      <c r="I100" s="9">
        <f t="shared" si="4"/>
        <v>463058</v>
      </c>
      <c r="J100" s="9">
        <v>388058</v>
      </c>
      <c r="K100" s="9">
        <v>0</v>
      </c>
      <c r="L100" s="9">
        <v>0</v>
      </c>
      <c r="M100" s="9">
        <v>75000</v>
      </c>
    </row>
    <row r="101" spans="1:13" ht="16.5" x14ac:dyDescent="0.3">
      <c r="A101" s="8" t="s">
        <v>152</v>
      </c>
      <c r="B101" s="8" t="s">
        <v>413</v>
      </c>
      <c r="C101" s="8">
        <f t="shared" si="5"/>
        <v>162</v>
      </c>
      <c r="D101" s="17">
        <f t="shared" si="6"/>
        <v>2.5139399999999998</v>
      </c>
      <c r="E101" s="18">
        <v>0.80418000000000001</v>
      </c>
      <c r="F101" s="18">
        <v>1.2021599999999999</v>
      </c>
      <c r="G101" s="18">
        <v>0</v>
      </c>
      <c r="H101" s="18">
        <v>0.50760000000000005</v>
      </c>
      <c r="I101" s="9">
        <f t="shared" si="4"/>
        <v>218569000</v>
      </c>
      <c r="J101" s="9">
        <v>70000000</v>
      </c>
      <c r="K101" s="9">
        <v>104569000</v>
      </c>
      <c r="L101" s="9">
        <v>0</v>
      </c>
      <c r="M101" s="9">
        <v>44000000</v>
      </c>
    </row>
    <row r="102" spans="1:13" ht="16.5" x14ac:dyDescent="0.3">
      <c r="A102" s="8" t="s">
        <v>145</v>
      </c>
      <c r="B102" s="8" t="s">
        <v>406</v>
      </c>
      <c r="C102" s="8">
        <f t="shared" si="5"/>
        <v>32</v>
      </c>
      <c r="D102" s="17">
        <f t="shared" si="6"/>
        <v>4.3155000000000001</v>
      </c>
      <c r="E102" s="18">
        <v>1.77979</v>
      </c>
      <c r="F102" s="18">
        <v>1.81291</v>
      </c>
      <c r="G102" s="18">
        <v>0</v>
      </c>
      <c r="H102" s="18">
        <v>0.7228</v>
      </c>
      <c r="I102" s="9">
        <f t="shared" si="4"/>
        <v>20000000</v>
      </c>
      <c r="J102" s="9">
        <v>8250000</v>
      </c>
      <c r="K102" s="9">
        <v>8400000</v>
      </c>
      <c r="L102" s="9">
        <v>0</v>
      </c>
      <c r="M102" s="9">
        <v>3350000</v>
      </c>
    </row>
    <row r="103" spans="1:13" ht="16.5" x14ac:dyDescent="0.3">
      <c r="A103" s="8" t="s">
        <v>153</v>
      </c>
      <c r="B103" s="8" t="s">
        <v>414</v>
      </c>
      <c r="C103" s="8">
        <f t="shared" si="5"/>
        <v>147</v>
      </c>
      <c r="D103" s="17">
        <f t="shared" si="6"/>
        <v>2.7245400000000002</v>
      </c>
      <c r="E103" s="18">
        <v>1.3577999999999999</v>
      </c>
      <c r="F103" s="18">
        <v>0.87173</v>
      </c>
      <c r="G103" s="18">
        <v>0</v>
      </c>
      <c r="H103" s="18">
        <v>0.49501000000000001</v>
      </c>
      <c r="I103" s="9">
        <f t="shared" si="4"/>
        <v>15677000</v>
      </c>
      <c r="J103" s="9">
        <v>7820000</v>
      </c>
      <c r="K103" s="9">
        <v>5012000</v>
      </c>
      <c r="L103" s="9">
        <v>0</v>
      </c>
      <c r="M103" s="9">
        <v>2845000</v>
      </c>
    </row>
    <row r="104" spans="1:13" ht="16.5" x14ac:dyDescent="0.3">
      <c r="A104" s="8" t="s">
        <v>146</v>
      </c>
      <c r="B104" s="8" t="s">
        <v>407</v>
      </c>
      <c r="C104" s="8">
        <f t="shared" si="5"/>
        <v>6</v>
      </c>
      <c r="D104" s="17">
        <f t="shared" si="6"/>
        <v>5.0142199999999999</v>
      </c>
      <c r="E104" s="18">
        <v>2.5291999999999999</v>
      </c>
      <c r="F104" s="18">
        <v>2.1262799999999999</v>
      </c>
      <c r="G104" s="18">
        <v>0</v>
      </c>
      <c r="H104" s="18">
        <v>0.35874</v>
      </c>
      <c r="I104" s="9">
        <f t="shared" si="4"/>
        <v>81572111</v>
      </c>
      <c r="J104" s="9">
        <v>41187668</v>
      </c>
      <c r="K104" s="9">
        <v>34551443</v>
      </c>
      <c r="L104" s="9">
        <v>0</v>
      </c>
      <c r="M104" s="9">
        <v>5833000</v>
      </c>
    </row>
    <row r="105" spans="1:13" ht="16.5" x14ac:dyDescent="0.3">
      <c r="A105" s="8" t="s">
        <v>154</v>
      </c>
      <c r="B105" s="8" t="s">
        <v>415</v>
      </c>
      <c r="C105" s="8">
        <f t="shared" si="5"/>
        <v>54</v>
      </c>
      <c r="D105" s="17">
        <f t="shared" si="6"/>
        <v>3.88618</v>
      </c>
      <c r="E105" s="18">
        <v>1.8021400000000001</v>
      </c>
      <c r="F105" s="18">
        <v>1.64832</v>
      </c>
      <c r="G105" s="18">
        <v>0</v>
      </c>
      <c r="H105" s="18">
        <v>0.43572</v>
      </c>
      <c r="I105" s="9">
        <f t="shared" si="4"/>
        <v>35982446</v>
      </c>
      <c r="J105" s="9">
        <v>16699783</v>
      </c>
      <c r="K105" s="9">
        <v>15278500</v>
      </c>
      <c r="L105" s="9">
        <v>0</v>
      </c>
      <c r="M105" s="9">
        <v>4004163</v>
      </c>
    </row>
    <row r="106" spans="1:13" ht="16.5" x14ac:dyDescent="0.3">
      <c r="A106" s="8" t="s">
        <v>155</v>
      </c>
      <c r="B106" s="8" t="s">
        <v>416</v>
      </c>
      <c r="C106" s="8">
        <f t="shared" si="5"/>
        <v>55</v>
      </c>
      <c r="D106" s="17">
        <f t="shared" si="6"/>
        <v>3.8799799999999998</v>
      </c>
      <c r="E106" s="18">
        <v>1.39594</v>
      </c>
      <c r="F106" s="18">
        <v>2.04718</v>
      </c>
      <c r="G106" s="18">
        <v>0</v>
      </c>
      <c r="H106" s="18">
        <v>0.43686000000000003</v>
      </c>
      <c r="I106" s="9">
        <f t="shared" si="4"/>
        <v>46923000</v>
      </c>
      <c r="J106" s="9">
        <v>16900000</v>
      </c>
      <c r="K106" s="9">
        <v>24773000</v>
      </c>
      <c r="L106" s="9">
        <v>0</v>
      </c>
      <c r="M106" s="9">
        <v>5250000</v>
      </c>
    </row>
    <row r="107" spans="1:13" ht="16.5" x14ac:dyDescent="0.3">
      <c r="A107" s="8" t="s">
        <v>156</v>
      </c>
      <c r="B107" s="8" t="s">
        <v>417</v>
      </c>
      <c r="C107" s="8">
        <f t="shared" si="5"/>
        <v>92</v>
      </c>
      <c r="D107" s="17">
        <f t="shared" si="6"/>
        <v>3.38483</v>
      </c>
      <c r="E107" s="18">
        <v>1.3221099999999999</v>
      </c>
      <c r="F107" s="18">
        <v>1.62155</v>
      </c>
      <c r="G107" s="18">
        <v>0</v>
      </c>
      <c r="H107" s="18">
        <v>0.44117000000000001</v>
      </c>
      <c r="I107" s="9">
        <f t="shared" si="4"/>
        <v>138164000</v>
      </c>
      <c r="J107" s="9">
        <v>54000000</v>
      </c>
      <c r="K107" s="9">
        <v>66164000</v>
      </c>
      <c r="L107" s="9">
        <v>0</v>
      </c>
      <c r="M107" s="9">
        <v>18000000</v>
      </c>
    </row>
    <row r="108" spans="1:13" ht="16.5" x14ac:dyDescent="0.3">
      <c r="A108" s="8" t="s">
        <v>157</v>
      </c>
      <c r="B108" s="8" t="s">
        <v>418</v>
      </c>
      <c r="C108" s="8">
        <f t="shared" si="5"/>
        <v>68</v>
      </c>
      <c r="D108" s="17">
        <f t="shared" si="6"/>
        <v>3.6497499999999996</v>
      </c>
      <c r="E108" s="18">
        <v>1.52963</v>
      </c>
      <c r="F108" s="18">
        <v>1.9310799999999999</v>
      </c>
      <c r="G108" s="18">
        <v>0</v>
      </c>
      <c r="H108" s="18">
        <v>0.18904000000000001</v>
      </c>
      <c r="I108" s="9">
        <f t="shared" si="4"/>
        <v>62805275</v>
      </c>
      <c r="J108" s="9">
        <v>26355275</v>
      </c>
      <c r="K108" s="9">
        <v>33200000</v>
      </c>
      <c r="L108" s="9">
        <v>0</v>
      </c>
      <c r="M108" s="9">
        <v>3250000</v>
      </c>
    </row>
    <row r="109" spans="1:13" ht="16.5" x14ac:dyDescent="0.3">
      <c r="A109" s="8" t="s">
        <v>2</v>
      </c>
      <c r="B109" s="8" t="s">
        <v>3</v>
      </c>
      <c r="C109" s="8">
        <f t="shared" si="5"/>
        <v>184</v>
      </c>
      <c r="D109" s="17">
        <f t="shared" si="6"/>
        <v>2.3425699999999998</v>
      </c>
      <c r="E109" s="18">
        <v>0.82137000000000004</v>
      </c>
      <c r="F109" s="18">
        <v>0.80200000000000005</v>
      </c>
      <c r="G109" s="18">
        <v>0</v>
      </c>
      <c r="H109" s="18">
        <v>0.71919999999999995</v>
      </c>
      <c r="I109" s="9">
        <f t="shared" si="4"/>
        <v>192800000</v>
      </c>
      <c r="J109" s="9">
        <v>67700000</v>
      </c>
      <c r="K109" s="9">
        <v>66000000</v>
      </c>
      <c r="L109" s="9">
        <v>0</v>
      </c>
      <c r="M109" s="9">
        <v>59100000</v>
      </c>
    </row>
    <row r="110" spans="1:13" ht="16.5" x14ac:dyDescent="0.3">
      <c r="A110" s="8" t="s">
        <v>158</v>
      </c>
      <c r="B110" s="8" t="s">
        <v>419</v>
      </c>
      <c r="C110" s="8">
        <f t="shared" si="5"/>
        <v>52</v>
      </c>
      <c r="D110" s="17">
        <f t="shared" si="6"/>
        <v>3.8992100000000001</v>
      </c>
      <c r="E110" s="18">
        <v>2.1647400000000001</v>
      </c>
      <c r="F110" s="18">
        <v>1.02382</v>
      </c>
      <c r="G110" s="18">
        <v>0</v>
      </c>
      <c r="H110" s="18">
        <v>0.71065</v>
      </c>
      <c r="I110" s="9">
        <f t="shared" si="4"/>
        <v>137250000</v>
      </c>
      <c r="J110" s="9">
        <v>76250000</v>
      </c>
      <c r="K110" s="9">
        <v>36000000</v>
      </c>
      <c r="L110" s="9">
        <v>0</v>
      </c>
      <c r="M110" s="9">
        <v>25000000</v>
      </c>
    </row>
    <row r="111" spans="1:13" ht="16.5" x14ac:dyDescent="0.3">
      <c r="A111" s="8" t="s">
        <v>159</v>
      </c>
      <c r="B111" s="8" t="s">
        <v>420</v>
      </c>
      <c r="C111" s="8">
        <f t="shared" si="5"/>
        <v>103</v>
      </c>
      <c r="D111" s="17">
        <f t="shared" si="6"/>
        <v>3.2503800000000003</v>
      </c>
      <c r="E111" s="18">
        <v>1.40646</v>
      </c>
      <c r="F111" s="18">
        <v>1.47967</v>
      </c>
      <c r="G111" s="18">
        <v>0</v>
      </c>
      <c r="H111" s="18">
        <v>0.36425000000000002</v>
      </c>
      <c r="I111" s="9">
        <f t="shared" si="4"/>
        <v>138475000</v>
      </c>
      <c r="J111" s="9">
        <v>60000000</v>
      </c>
      <c r="K111" s="9">
        <v>62975000</v>
      </c>
      <c r="L111" s="9">
        <v>0</v>
      </c>
      <c r="M111" s="9">
        <v>15500000</v>
      </c>
    </row>
    <row r="112" spans="1:13" ht="16.5" x14ac:dyDescent="0.3">
      <c r="A112" s="8" t="s">
        <v>4</v>
      </c>
      <c r="B112" s="8" t="s">
        <v>5</v>
      </c>
      <c r="C112" s="8">
        <f t="shared" si="5"/>
        <v>105</v>
      </c>
      <c r="D112" s="17">
        <f t="shared" si="6"/>
        <v>3.2228199999999996</v>
      </c>
      <c r="E112" s="18">
        <v>2.1933699999999998</v>
      </c>
      <c r="F112" s="18">
        <v>0</v>
      </c>
      <c r="G112" s="18">
        <v>0</v>
      </c>
      <c r="H112" s="18">
        <v>1.02945</v>
      </c>
      <c r="I112" s="9">
        <f t="shared" si="4"/>
        <v>19849597</v>
      </c>
      <c r="J112" s="9">
        <v>13508597</v>
      </c>
      <c r="K112" s="9">
        <v>0</v>
      </c>
      <c r="L112" s="9">
        <v>0</v>
      </c>
      <c r="M112" s="9">
        <v>6341000</v>
      </c>
    </row>
    <row r="113" spans="1:13" ht="16.5" x14ac:dyDescent="0.3">
      <c r="A113" s="8" t="s">
        <v>30</v>
      </c>
      <c r="B113" s="8" t="s">
        <v>31</v>
      </c>
      <c r="C113" s="8">
        <f t="shared" si="5"/>
        <v>166</v>
      </c>
      <c r="D113" s="17">
        <f t="shared" si="6"/>
        <v>2.4831499999999997</v>
      </c>
      <c r="E113" s="18">
        <v>0.97758999999999996</v>
      </c>
      <c r="F113" s="18">
        <v>1.01674</v>
      </c>
      <c r="G113" s="18">
        <v>0</v>
      </c>
      <c r="H113" s="18">
        <v>0.48881999999999998</v>
      </c>
      <c r="I113" s="9">
        <f t="shared" si="4"/>
        <v>25400000</v>
      </c>
      <c r="J113" s="9">
        <v>10000000</v>
      </c>
      <c r="K113" s="9">
        <v>10400000</v>
      </c>
      <c r="L113" s="9">
        <v>0</v>
      </c>
      <c r="M113" s="9">
        <v>5000000</v>
      </c>
    </row>
    <row r="114" spans="1:13" ht="16.5" x14ac:dyDescent="0.3">
      <c r="A114" s="8" t="s">
        <v>162</v>
      </c>
      <c r="B114" s="8" t="s">
        <v>423</v>
      </c>
      <c r="C114" s="8">
        <f t="shared" si="5"/>
        <v>193</v>
      </c>
      <c r="D114" s="17">
        <f t="shared" si="6"/>
        <v>2.2447999999999997</v>
      </c>
      <c r="E114" s="18">
        <v>1.2388699999999999</v>
      </c>
      <c r="F114" s="18">
        <v>0</v>
      </c>
      <c r="G114" s="18">
        <v>0</v>
      </c>
      <c r="H114" s="18">
        <v>1.00593</v>
      </c>
      <c r="I114" s="9">
        <f t="shared" si="4"/>
        <v>23945244</v>
      </c>
      <c r="J114" s="9">
        <v>13212139</v>
      </c>
      <c r="K114" s="9">
        <v>0</v>
      </c>
      <c r="L114" s="9">
        <v>0</v>
      </c>
      <c r="M114" s="9">
        <v>10733105</v>
      </c>
    </row>
    <row r="115" spans="1:13" ht="16.5" x14ac:dyDescent="0.3">
      <c r="A115" s="8" t="s">
        <v>163</v>
      </c>
      <c r="B115" s="8" t="s">
        <v>424</v>
      </c>
      <c r="C115" s="8">
        <f t="shared" si="5"/>
        <v>134</v>
      </c>
      <c r="D115" s="17">
        <f t="shared" si="6"/>
        <v>2.9079299999999999</v>
      </c>
      <c r="E115" s="18">
        <v>1.5859099999999999</v>
      </c>
      <c r="F115" s="18">
        <v>1.32202</v>
      </c>
      <c r="G115" s="18">
        <v>0</v>
      </c>
      <c r="H115" s="18">
        <v>0</v>
      </c>
      <c r="I115" s="9">
        <f t="shared" si="4"/>
        <v>32100000</v>
      </c>
      <c r="J115" s="9">
        <v>17500000</v>
      </c>
      <c r="K115" s="9">
        <v>14600000</v>
      </c>
      <c r="L115" s="9">
        <v>0</v>
      </c>
      <c r="M115" s="9">
        <v>0</v>
      </c>
    </row>
    <row r="116" spans="1:13" ht="16.5" x14ac:dyDescent="0.3">
      <c r="A116" s="8" t="s">
        <v>161</v>
      </c>
      <c r="B116" s="8" t="s">
        <v>422</v>
      </c>
      <c r="C116" s="8">
        <f t="shared" si="5"/>
        <v>131</v>
      </c>
      <c r="D116" s="17">
        <f t="shared" si="6"/>
        <v>2.9274899999999997</v>
      </c>
      <c r="E116" s="18">
        <v>2.4393099999999999</v>
      </c>
      <c r="F116" s="18">
        <v>0</v>
      </c>
      <c r="G116" s="18">
        <v>0</v>
      </c>
      <c r="H116" s="18">
        <v>0.48818</v>
      </c>
      <c r="I116" s="9">
        <f t="shared" si="4"/>
        <v>33465964</v>
      </c>
      <c r="J116" s="9">
        <v>27880220</v>
      </c>
      <c r="K116" s="9">
        <v>0</v>
      </c>
      <c r="L116" s="9">
        <v>0</v>
      </c>
      <c r="M116" s="9">
        <v>5585744</v>
      </c>
    </row>
    <row r="117" spans="1:13" ht="16.5" x14ac:dyDescent="0.3">
      <c r="A117" s="8" t="s">
        <v>164</v>
      </c>
      <c r="B117" s="8" t="s">
        <v>425</v>
      </c>
      <c r="C117" s="8">
        <f t="shared" si="5"/>
        <v>286</v>
      </c>
      <c r="D117" s="17">
        <f t="shared" si="6"/>
        <v>0.47056999999999999</v>
      </c>
      <c r="E117" s="18">
        <v>0.47056999999999999</v>
      </c>
      <c r="F117" s="18">
        <v>0</v>
      </c>
      <c r="G117" s="18">
        <v>0</v>
      </c>
      <c r="H117" s="18">
        <v>0</v>
      </c>
      <c r="I117" s="9">
        <f t="shared" si="4"/>
        <v>85000</v>
      </c>
      <c r="J117" s="9">
        <v>85000</v>
      </c>
      <c r="K117" s="9">
        <v>0</v>
      </c>
      <c r="L117" s="9">
        <v>0</v>
      </c>
      <c r="M117" s="9">
        <v>0</v>
      </c>
    </row>
    <row r="118" spans="1:13" ht="16.5" x14ac:dyDescent="0.3">
      <c r="A118" s="8" t="s">
        <v>32</v>
      </c>
      <c r="B118" s="8" t="s">
        <v>33</v>
      </c>
      <c r="C118" s="8">
        <f t="shared" si="5"/>
        <v>283</v>
      </c>
      <c r="D118" s="17">
        <f t="shared" si="6"/>
        <v>0.7382200000000001</v>
      </c>
      <c r="E118" s="18">
        <v>0.31085000000000002</v>
      </c>
      <c r="F118" s="18">
        <v>0</v>
      </c>
      <c r="G118" s="18">
        <v>0</v>
      </c>
      <c r="H118" s="18">
        <v>0.42737000000000003</v>
      </c>
      <c r="I118" s="9">
        <f t="shared" si="4"/>
        <v>589656</v>
      </c>
      <c r="J118" s="9">
        <v>249656</v>
      </c>
      <c r="K118" s="9">
        <v>0</v>
      </c>
      <c r="L118" s="9">
        <v>0</v>
      </c>
      <c r="M118" s="9">
        <v>340000</v>
      </c>
    </row>
    <row r="119" spans="1:13" ht="16.5" x14ac:dyDescent="0.3">
      <c r="A119" s="8" t="s">
        <v>6</v>
      </c>
      <c r="B119" s="8" t="s">
        <v>7</v>
      </c>
      <c r="C119" s="8">
        <f t="shared" si="5"/>
        <v>136</v>
      </c>
      <c r="D119" s="17">
        <f t="shared" si="6"/>
        <v>2.9056899999999999</v>
      </c>
      <c r="E119" s="18">
        <v>1.60883</v>
      </c>
      <c r="F119" s="18">
        <v>0</v>
      </c>
      <c r="G119" s="18">
        <v>0</v>
      </c>
      <c r="H119" s="18">
        <v>1.2968599999999999</v>
      </c>
      <c r="I119" s="9">
        <f t="shared" si="4"/>
        <v>1074568</v>
      </c>
      <c r="J119" s="9">
        <v>596786</v>
      </c>
      <c r="K119" s="9">
        <v>0</v>
      </c>
      <c r="L119" s="9">
        <v>0</v>
      </c>
      <c r="M119" s="9">
        <v>477782</v>
      </c>
    </row>
    <row r="120" spans="1:13" ht="16.5" x14ac:dyDescent="0.3">
      <c r="A120" s="8" t="s">
        <v>165</v>
      </c>
      <c r="B120" s="8" t="s">
        <v>426</v>
      </c>
      <c r="C120" s="8">
        <f t="shared" si="5"/>
        <v>38</v>
      </c>
      <c r="D120" s="17">
        <f t="shared" si="6"/>
        <v>4.1770800000000001</v>
      </c>
      <c r="E120" s="18">
        <v>1.3127</v>
      </c>
      <c r="F120" s="18">
        <v>2.6764899999999998</v>
      </c>
      <c r="G120" s="18">
        <v>0</v>
      </c>
      <c r="H120" s="18">
        <v>0.18789</v>
      </c>
      <c r="I120" s="9">
        <f t="shared" si="4"/>
        <v>15454552</v>
      </c>
      <c r="J120" s="9">
        <v>4859552</v>
      </c>
      <c r="K120" s="9">
        <v>9900000</v>
      </c>
      <c r="L120" s="9">
        <v>0</v>
      </c>
      <c r="M120" s="9">
        <v>695000</v>
      </c>
    </row>
    <row r="121" spans="1:13" ht="16.5" x14ac:dyDescent="0.3">
      <c r="A121" s="8" t="s">
        <v>166</v>
      </c>
      <c r="B121" s="8" t="s">
        <v>59</v>
      </c>
      <c r="C121" s="8">
        <f t="shared" si="5"/>
        <v>113</v>
      </c>
      <c r="D121" s="17">
        <f t="shared" si="6"/>
        <v>3.1830800000000004</v>
      </c>
      <c r="E121" s="18">
        <v>1.91391</v>
      </c>
      <c r="F121" s="18">
        <v>0.88363999999999998</v>
      </c>
      <c r="G121" s="18">
        <v>0</v>
      </c>
      <c r="H121" s="18">
        <v>0.38552999999999998</v>
      </c>
      <c r="I121" s="9">
        <f t="shared" si="4"/>
        <v>2827591</v>
      </c>
      <c r="J121" s="9">
        <v>1700097</v>
      </c>
      <c r="K121" s="9">
        <v>785000</v>
      </c>
      <c r="L121" s="9">
        <v>0</v>
      </c>
      <c r="M121" s="9">
        <v>342494</v>
      </c>
    </row>
    <row r="122" spans="1:13" ht="16.5" x14ac:dyDescent="0.3">
      <c r="A122" s="8" t="s">
        <v>34</v>
      </c>
      <c r="B122" s="8" t="s">
        <v>35</v>
      </c>
      <c r="C122" s="8">
        <f t="shared" si="5"/>
        <v>277</v>
      </c>
      <c r="D122" s="17">
        <f t="shared" si="6"/>
        <v>0.93881000000000003</v>
      </c>
      <c r="E122" s="18">
        <v>0.60328000000000004</v>
      </c>
      <c r="F122" s="18">
        <v>0</v>
      </c>
      <c r="G122" s="18">
        <v>0</v>
      </c>
      <c r="H122" s="18">
        <v>0.33552999999999999</v>
      </c>
      <c r="I122" s="9">
        <f t="shared" si="4"/>
        <v>4200000</v>
      </c>
      <c r="J122" s="9">
        <v>2700000</v>
      </c>
      <c r="K122" s="9">
        <v>0</v>
      </c>
      <c r="L122" s="9">
        <v>0</v>
      </c>
      <c r="M122" s="9">
        <v>1500000</v>
      </c>
    </row>
    <row r="123" spans="1:13" ht="16.5" x14ac:dyDescent="0.3">
      <c r="A123" s="8" t="s">
        <v>169</v>
      </c>
      <c r="B123" s="8" t="s">
        <v>428</v>
      </c>
      <c r="C123" s="8">
        <f t="shared" si="5"/>
        <v>264</v>
      </c>
      <c r="D123" s="17">
        <f t="shared" si="6"/>
        <v>1.28606</v>
      </c>
      <c r="E123" s="18">
        <v>1.28606</v>
      </c>
      <c r="F123" s="18">
        <v>0</v>
      </c>
      <c r="G123" s="18">
        <v>0</v>
      </c>
      <c r="H123" s="18">
        <v>0</v>
      </c>
      <c r="I123" s="9">
        <f t="shared" si="4"/>
        <v>75000</v>
      </c>
      <c r="J123" s="9">
        <v>75000</v>
      </c>
      <c r="K123" s="9">
        <v>0</v>
      </c>
      <c r="L123" s="9">
        <v>0</v>
      </c>
      <c r="M123" s="9">
        <v>0</v>
      </c>
    </row>
    <row r="124" spans="1:13" ht="16.5" x14ac:dyDescent="0.3">
      <c r="A124" s="8" t="s">
        <v>170</v>
      </c>
      <c r="B124" s="8" t="s">
        <v>429</v>
      </c>
      <c r="C124" s="8">
        <f t="shared" si="5"/>
        <v>282</v>
      </c>
      <c r="D124" s="17">
        <f t="shared" si="6"/>
        <v>0.77290999999999999</v>
      </c>
      <c r="E124" s="18">
        <v>0.77290999999999999</v>
      </c>
      <c r="F124" s="18">
        <v>0</v>
      </c>
      <c r="G124" s="18">
        <v>0</v>
      </c>
      <c r="H124" s="18">
        <v>0</v>
      </c>
      <c r="I124" s="9">
        <f t="shared" si="4"/>
        <v>300000</v>
      </c>
      <c r="J124" s="9">
        <v>300000</v>
      </c>
      <c r="K124" s="9">
        <v>0</v>
      </c>
      <c r="L124" s="9">
        <v>0</v>
      </c>
      <c r="M124" s="9">
        <v>0</v>
      </c>
    </row>
    <row r="125" spans="1:13" ht="16.5" x14ac:dyDescent="0.3">
      <c r="A125" s="8" t="s">
        <v>171</v>
      </c>
      <c r="B125" s="8" t="s">
        <v>430</v>
      </c>
      <c r="C125" s="8">
        <f t="shared" si="5"/>
        <v>228</v>
      </c>
      <c r="D125" s="17">
        <f t="shared" si="6"/>
        <v>1.7790699999999999</v>
      </c>
      <c r="E125" s="18">
        <v>1.7790699999999999</v>
      </c>
      <c r="F125" s="18">
        <v>0</v>
      </c>
      <c r="G125" s="18">
        <v>0</v>
      </c>
      <c r="H125" s="18">
        <v>0</v>
      </c>
      <c r="I125" s="9">
        <f t="shared" si="4"/>
        <v>259947</v>
      </c>
      <c r="J125" s="9">
        <v>259947</v>
      </c>
      <c r="K125" s="9">
        <v>0</v>
      </c>
      <c r="L125" s="9">
        <v>0</v>
      </c>
      <c r="M125" s="9">
        <v>0</v>
      </c>
    </row>
    <row r="126" spans="1:13" ht="16.5" x14ac:dyDescent="0.3">
      <c r="A126" s="8" t="s">
        <v>175</v>
      </c>
      <c r="B126" s="8" t="s">
        <v>434</v>
      </c>
      <c r="C126" s="8">
        <f t="shared" si="5"/>
        <v>185</v>
      </c>
      <c r="D126" s="17">
        <f t="shared" si="6"/>
        <v>2.3372099999999998</v>
      </c>
      <c r="E126" s="18">
        <v>2.3372099999999998</v>
      </c>
      <c r="F126" s="18">
        <v>0</v>
      </c>
      <c r="G126" s="18">
        <v>0</v>
      </c>
      <c r="H126" s="18">
        <v>0</v>
      </c>
      <c r="I126" s="9">
        <f t="shared" ref="I126:I189" si="7">SUM(J126:M126)</f>
        <v>540000</v>
      </c>
      <c r="J126" s="9">
        <v>540000</v>
      </c>
      <c r="K126" s="9">
        <v>0</v>
      </c>
      <c r="L126" s="9">
        <v>0</v>
      </c>
      <c r="M126" s="9">
        <v>0</v>
      </c>
    </row>
    <row r="127" spans="1:13" ht="16.5" x14ac:dyDescent="0.3">
      <c r="A127" s="8" t="s">
        <v>172</v>
      </c>
      <c r="B127" s="8" t="s">
        <v>431</v>
      </c>
      <c r="C127" s="8">
        <f t="shared" si="5"/>
        <v>238</v>
      </c>
      <c r="D127" s="17">
        <f t="shared" si="6"/>
        <v>1.61328</v>
      </c>
      <c r="E127" s="18">
        <v>1.61328</v>
      </c>
      <c r="F127" s="18">
        <v>0</v>
      </c>
      <c r="G127" s="18">
        <v>0</v>
      </c>
      <c r="H127" s="18">
        <v>0</v>
      </c>
      <c r="I127" s="9">
        <f t="shared" si="7"/>
        <v>110000</v>
      </c>
      <c r="J127" s="9">
        <v>110000</v>
      </c>
      <c r="K127" s="9">
        <v>0</v>
      </c>
      <c r="L127" s="9">
        <v>0</v>
      </c>
      <c r="M127" s="9">
        <v>0</v>
      </c>
    </row>
    <row r="128" spans="1:13" ht="16.5" x14ac:dyDescent="0.3">
      <c r="A128" s="8" t="s">
        <v>176</v>
      </c>
      <c r="B128" s="8" t="s">
        <v>167</v>
      </c>
      <c r="C128" s="8">
        <f t="shared" si="5"/>
        <v>231</v>
      </c>
      <c r="D128" s="17">
        <f t="shared" si="6"/>
        <v>1.68923</v>
      </c>
      <c r="E128" s="18">
        <v>1.68923</v>
      </c>
      <c r="F128" s="18">
        <v>0</v>
      </c>
      <c r="G128" s="18">
        <v>0</v>
      </c>
      <c r="H128" s="18">
        <v>0</v>
      </c>
      <c r="I128" s="9">
        <f t="shared" si="7"/>
        <v>90000</v>
      </c>
      <c r="J128" s="9">
        <v>90000</v>
      </c>
      <c r="K128" s="9">
        <v>0</v>
      </c>
      <c r="L128" s="9">
        <v>0</v>
      </c>
      <c r="M128" s="9">
        <v>0</v>
      </c>
    </row>
    <row r="129" spans="1:13" ht="16.5" x14ac:dyDescent="0.3">
      <c r="A129" s="8" t="s">
        <v>173</v>
      </c>
      <c r="B129" s="8" t="s">
        <v>432</v>
      </c>
      <c r="C129" s="8">
        <f t="shared" si="5"/>
        <v>288</v>
      </c>
      <c r="D129" s="17">
        <f t="shared" si="6"/>
        <v>0.38030000000000003</v>
      </c>
      <c r="E129" s="18">
        <v>0.38030000000000003</v>
      </c>
      <c r="F129" s="18">
        <v>0</v>
      </c>
      <c r="G129" s="18">
        <v>0</v>
      </c>
      <c r="H129" s="18">
        <v>0</v>
      </c>
      <c r="I129" s="9">
        <f t="shared" si="7"/>
        <v>60000</v>
      </c>
      <c r="J129" s="9">
        <v>60000</v>
      </c>
      <c r="K129" s="9">
        <v>0</v>
      </c>
      <c r="L129" s="9">
        <v>0</v>
      </c>
      <c r="M129" s="9">
        <v>0</v>
      </c>
    </row>
    <row r="130" spans="1:13" ht="16.5" x14ac:dyDescent="0.3">
      <c r="A130" s="8" t="s">
        <v>174</v>
      </c>
      <c r="B130" s="8" t="s">
        <v>433</v>
      </c>
      <c r="C130" s="8">
        <f t="shared" si="5"/>
        <v>202</v>
      </c>
      <c r="D130" s="17">
        <f t="shared" si="6"/>
        <v>2.1237599999999999</v>
      </c>
      <c r="E130" s="18">
        <v>2.1237599999999999</v>
      </c>
      <c r="F130" s="18">
        <v>0</v>
      </c>
      <c r="G130" s="18">
        <v>0</v>
      </c>
      <c r="H130" s="18">
        <v>0</v>
      </c>
      <c r="I130" s="9">
        <f t="shared" si="7"/>
        <v>2522224</v>
      </c>
      <c r="J130" s="9">
        <v>2522224</v>
      </c>
      <c r="K130" s="9">
        <v>0</v>
      </c>
      <c r="L130" s="9">
        <v>0</v>
      </c>
      <c r="M130" s="9">
        <v>0</v>
      </c>
    </row>
    <row r="131" spans="1:13" ht="16.5" x14ac:dyDescent="0.3">
      <c r="A131" s="8" t="s">
        <v>168</v>
      </c>
      <c r="B131" s="8" t="s">
        <v>427</v>
      </c>
      <c r="C131" s="8">
        <f t="shared" si="5"/>
        <v>174</v>
      </c>
      <c r="D131" s="17">
        <f t="shared" si="6"/>
        <v>2.4233699999999998</v>
      </c>
      <c r="E131" s="18">
        <v>2.0562299999999998</v>
      </c>
      <c r="F131" s="18">
        <v>0.36714000000000002</v>
      </c>
      <c r="G131" s="18">
        <v>0</v>
      </c>
      <c r="H131" s="18">
        <v>0</v>
      </c>
      <c r="I131" s="9">
        <f t="shared" si="7"/>
        <v>3938537</v>
      </c>
      <c r="J131" s="9">
        <v>3338537</v>
      </c>
      <c r="K131" s="9">
        <v>600000</v>
      </c>
      <c r="L131" s="9">
        <v>0</v>
      </c>
      <c r="M131" s="9">
        <v>0</v>
      </c>
    </row>
    <row r="132" spans="1:13" ht="16.5" x14ac:dyDescent="0.3">
      <c r="A132" s="8" t="s">
        <v>177</v>
      </c>
      <c r="B132" s="8" t="s">
        <v>435</v>
      </c>
      <c r="C132" s="8">
        <f t="shared" si="5"/>
        <v>251</v>
      </c>
      <c r="D132" s="17">
        <f t="shared" si="6"/>
        <v>1.46496</v>
      </c>
      <c r="E132" s="18">
        <v>1.46496</v>
      </c>
      <c r="F132" s="18">
        <v>0</v>
      </c>
      <c r="G132" s="18">
        <v>0</v>
      </c>
      <c r="H132" s="18">
        <v>0</v>
      </c>
      <c r="I132" s="9">
        <f t="shared" si="7"/>
        <v>647945</v>
      </c>
      <c r="J132" s="9">
        <v>647945</v>
      </c>
      <c r="K132" s="9">
        <v>0</v>
      </c>
      <c r="L132" s="9">
        <v>0</v>
      </c>
      <c r="M132" s="9">
        <v>0</v>
      </c>
    </row>
    <row r="133" spans="1:13" ht="16.5" x14ac:dyDescent="0.3">
      <c r="A133" s="8" t="s">
        <v>185</v>
      </c>
      <c r="B133" s="8" t="s">
        <v>443</v>
      </c>
      <c r="C133" s="8">
        <f t="shared" ref="C133:C196" si="8">IF(D133=0,"",_xlfn.RANK.EQ(D133,$D$4:$D$298,0))</f>
        <v>265</v>
      </c>
      <c r="D133" s="17">
        <f t="shared" ref="D133:D196" si="9">SUM(E133:H133)</f>
        <v>1.27739</v>
      </c>
      <c r="E133" s="18">
        <v>1.27739</v>
      </c>
      <c r="F133" s="18">
        <v>0</v>
      </c>
      <c r="G133" s="18">
        <v>0</v>
      </c>
      <c r="H133" s="18">
        <v>0</v>
      </c>
      <c r="I133" s="9">
        <f t="shared" si="7"/>
        <v>832388</v>
      </c>
      <c r="J133" s="9">
        <v>832388</v>
      </c>
      <c r="K133" s="9">
        <v>0</v>
      </c>
      <c r="L133" s="9">
        <v>0</v>
      </c>
      <c r="M133" s="9">
        <v>0</v>
      </c>
    </row>
    <row r="134" spans="1:13" ht="16.5" x14ac:dyDescent="0.3">
      <c r="A134" s="8" t="s">
        <v>186</v>
      </c>
      <c r="B134" s="8" t="s">
        <v>444</v>
      </c>
      <c r="C134" s="8">
        <f t="shared" si="8"/>
        <v>276</v>
      </c>
      <c r="D134" s="17">
        <f t="shared" si="9"/>
        <v>0.93981000000000003</v>
      </c>
      <c r="E134" s="18">
        <v>0.93981000000000003</v>
      </c>
      <c r="F134" s="18">
        <v>0</v>
      </c>
      <c r="G134" s="18">
        <v>0</v>
      </c>
      <c r="H134" s="18">
        <v>0</v>
      </c>
      <c r="I134" s="9">
        <f t="shared" si="7"/>
        <v>190904</v>
      </c>
      <c r="J134" s="9">
        <v>190904</v>
      </c>
      <c r="K134" s="9">
        <v>0</v>
      </c>
      <c r="L134" s="9">
        <v>0</v>
      </c>
      <c r="M134" s="9">
        <v>0</v>
      </c>
    </row>
    <row r="135" spans="1:13" ht="16.5" x14ac:dyDescent="0.3">
      <c r="A135" s="8" t="s">
        <v>187</v>
      </c>
      <c r="B135" s="8" t="s">
        <v>445</v>
      </c>
      <c r="C135" s="8">
        <f t="shared" si="8"/>
        <v>233</v>
      </c>
      <c r="D135" s="17">
        <f t="shared" si="9"/>
        <v>1.67774</v>
      </c>
      <c r="E135" s="18">
        <v>1.02075</v>
      </c>
      <c r="F135" s="18">
        <v>0.65698999999999996</v>
      </c>
      <c r="G135" s="18">
        <v>0</v>
      </c>
      <c r="H135" s="18">
        <v>0</v>
      </c>
      <c r="I135" s="9">
        <f t="shared" si="7"/>
        <v>1272747</v>
      </c>
      <c r="J135" s="9">
        <v>757747</v>
      </c>
      <c r="K135" s="9">
        <v>515000</v>
      </c>
      <c r="L135" s="9">
        <v>0</v>
      </c>
      <c r="M135" s="9">
        <v>0</v>
      </c>
    </row>
    <row r="136" spans="1:13" ht="16.5" x14ac:dyDescent="0.3">
      <c r="A136" s="8" t="s">
        <v>178</v>
      </c>
      <c r="B136" s="8" t="s">
        <v>436</v>
      </c>
      <c r="C136" s="8">
        <f t="shared" si="8"/>
        <v>230</v>
      </c>
      <c r="D136" s="17">
        <f t="shared" si="9"/>
        <v>1.69204</v>
      </c>
      <c r="E136" s="18">
        <v>1.69204</v>
      </c>
      <c r="F136" s="18">
        <v>0</v>
      </c>
      <c r="G136" s="18">
        <v>0</v>
      </c>
      <c r="H136" s="18">
        <v>0</v>
      </c>
      <c r="I136" s="9">
        <f t="shared" si="7"/>
        <v>939402</v>
      </c>
      <c r="J136" s="9">
        <v>939402</v>
      </c>
      <c r="K136" s="9">
        <v>0</v>
      </c>
      <c r="L136" s="9">
        <v>0</v>
      </c>
      <c r="M136" s="9">
        <v>0</v>
      </c>
    </row>
    <row r="137" spans="1:13" ht="16.5" x14ac:dyDescent="0.3">
      <c r="A137" s="8" t="s">
        <v>181</v>
      </c>
      <c r="B137" s="8" t="s">
        <v>439</v>
      </c>
      <c r="C137" s="8">
        <f t="shared" si="8"/>
        <v>173</v>
      </c>
      <c r="D137" s="17">
        <f t="shared" si="9"/>
        <v>2.4305399999999997</v>
      </c>
      <c r="E137" s="18">
        <v>1.6102399999999999</v>
      </c>
      <c r="F137" s="18">
        <v>0.82030000000000003</v>
      </c>
      <c r="G137" s="18">
        <v>0</v>
      </c>
      <c r="H137" s="18">
        <v>0</v>
      </c>
      <c r="I137" s="9">
        <f t="shared" si="7"/>
        <v>1555489</v>
      </c>
      <c r="J137" s="9">
        <v>1015489</v>
      </c>
      <c r="K137" s="9">
        <v>540000</v>
      </c>
      <c r="L137" s="9">
        <v>0</v>
      </c>
      <c r="M137" s="9">
        <v>0</v>
      </c>
    </row>
    <row r="138" spans="1:13" ht="16.5" x14ac:dyDescent="0.3">
      <c r="A138" s="8" t="s">
        <v>182</v>
      </c>
      <c r="B138" s="8" t="s">
        <v>440</v>
      </c>
      <c r="C138" s="8">
        <f t="shared" si="8"/>
        <v>219</v>
      </c>
      <c r="D138" s="17">
        <f t="shared" si="9"/>
        <v>1.8885800000000001</v>
      </c>
      <c r="E138" s="18">
        <v>0.91391</v>
      </c>
      <c r="F138" s="18">
        <v>0.84309000000000001</v>
      </c>
      <c r="G138" s="18">
        <v>0</v>
      </c>
      <c r="H138" s="18">
        <v>0.13158</v>
      </c>
      <c r="I138" s="9">
        <f t="shared" si="7"/>
        <v>1423484</v>
      </c>
      <c r="J138" s="9">
        <v>681288</v>
      </c>
      <c r="K138" s="9">
        <v>642000</v>
      </c>
      <c r="L138" s="9">
        <v>0</v>
      </c>
      <c r="M138" s="9">
        <v>100196</v>
      </c>
    </row>
    <row r="139" spans="1:13" ht="16.5" x14ac:dyDescent="0.3">
      <c r="A139" s="8" t="s">
        <v>188</v>
      </c>
      <c r="B139" s="8" t="s">
        <v>446</v>
      </c>
      <c r="C139" s="8">
        <f t="shared" si="8"/>
        <v>200</v>
      </c>
      <c r="D139" s="17">
        <f t="shared" si="9"/>
        <v>2.1762800000000002</v>
      </c>
      <c r="E139" s="18">
        <v>1.4355500000000001</v>
      </c>
      <c r="F139" s="18">
        <v>0.74073</v>
      </c>
      <c r="G139" s="18">
        <v>0</v>
      </c>
      <c r="H139" s="18">
        <v>0</v>
      </c>
      <c r="I139" s="9">
        <f t="shared" si="7"/>
        <v>430847</v>
      </c>
      <c r="J139" s="9">
        <v>250847</v>
      </c>
      <c r="K139" s="9">
        <v>180000</v>
      </c>
      <c r="L139" s="9">
        <v>0</v>
      </c>
      <c r="M139" s="9">
        <v>0</v>
      </c>
    </row>
    <row r="140" spans="1:13" ht="16.5" x14ac:dyDescent="0.3">
      <c r="A140" s="8" t="s">
        <v>189</v>
      </c>
      <c r="B140" s="8" t="s">
        <v>447</v>
      </c>
      <c r="C140" s="8">
        <f t="shared" si="8"/>
        <v>215</v>
      </c>
      <c r="D140" s="17">
        <f t="shared" si="9"/>
        <v>1.93834</v>
      </c>
      <c r="E140" s="18">
        <v>1.38039</v>
      </c>
      <c r="F140" s="18">
        <v>0.55794999999999995</v>
      </c>
      <c r="G140" s="18">
        <v>0</v>
      </c>
      <c r="H140" s="18">
        <v>0</v>
      </c>
      <c r="I140" s="9">
        <f t="shared" si="7"/>
        <v>1540000</v>
      </c>
      <c r="J140" s="9">
        <v>1100000</v>
      </c>
      <c r="K140" s="9">
        <v>440000</v>
      </c>
      <c r="L140" s="9">
        <v>0</v>
      </c>
      <c r="M140" s="9">
        <v>0</v>
      </c>
    </row>
    <row r="141" spans="1:13" ht="16.5" x14ac:dyDescent="0.3">
      <c r="A141" s="8" t="s">
        <v>190</v>
      </c>
      <c r="B141" s="8" t="s">
        <v>448</v>
      </c>
      <c r="C141" s="8">
        <f t="shared" si="8"/>
        <v>278</v>
      </c>
      <c r="D141" s="17">
        <f t="shared" si="9"/>
        <v>0.93062</v>
      </c>
      <c r="E141" s="18">
        <v>0.93062</v>
      </c>
      <c r="F141" s="18">
        <v>0</v>
      </c>
      <c r="G141" s="18">
        <v>0</v>
      </c>
      <c r="H141" s="18">
        <v>0</v>
      </c>
      <c r="I141" s="9">
        <f t="shared" si="7"/>
        <v>975186</v>
      </c>
      <c r="J141" s="9">
        <v>975186</v>
      </c>
      <c r="K141" s="9">
        <v>0</v>
      </c>
      <c r="L141" s="9">
        <v>0</v>
      </c>
      <c r="M141" s="9">
        <v>0</v>
      </c>
    </row>
    <row r="142" spans="1:13" ht="16.5" x14ac:dyDescent="0.3">
      <c r="A142" s="8" t="s">
        <v>183</v>
      </c>
      <c r="B142" s="8" t="s">
        <v>441</v>
      </c>
      <c r="C142" s="8">
        <f t="shared" si="8"/>
        <v>209</v>
      </c>
      <c r="D142" s="17">
        <f t="shared" si="9"/>
        <v>1.9722500000000001</v>
      </c>
      <c r="E142" s="18">
        <v>1.24936</v>
      </c>
      <c r="F142" s="18">
        <v>0.72289000000000003</v>
      </c>
      <c r="G142" s="18">
        <v>0</v>
      </c>
      <c r="H142" s="18">
        <v>0</v>
      </c>
      <c r="I142" s="9">
        <f t="shared" si="7"/>
        <v>550018</v>
      </c>
      <c r="J142" s="9">
        <v>350018</v>
      </c>
      <c r="K142" s="9">
        <v>200000</v>
      </c>
      <c r="L142" s="9">
        <v>0</v>
      </c>
      <c r="M142" s="9">
        <v>0</v>
      </c>
    </row>
    <row r="143" spans="1:13" ht="16.5" x14ac:dyDescent="0.3">
      <c r="A143" s="8" t="s">
        <v>179</v>
      </c>
      <c r="B143" s="8" t="s">
        <v>437</v>
      </c>
      <c r="C143" s="8">
        <f t="shared" si="8"/>
        <v>132</v>
      </c>
      <c r="D143" s="17">
        <f t="shared" si="9"/>
        <v>2.9147600000000002</v>
      </c>
      <c r="E143" s="18">
        <v>2.0884800000000001</v>
      </c>
      <c r="F143" s="18">
        <v>0.82628000000000001</v>
      </c>
      <c r="G143" s="18">
        <v>0</v>
      </c>
      <c r="H143" s="18">
        <v>0</v>
      </c>
      <c r="I143" s="9">
        <f t="shared" si="7"/>
        <v>7580000</v>
      </c>
      <c r="J143" s="9">
        <v>5415000</v>
      </c>
      <c r="K143" s="9">
        <v>2165000</v>
      </c>
      <c r="L143" s="9">
        <v>0</v>
      </c>
      <c r="M143" s="9">
        <v>0</v>
      </c>
    </row>
    <row r="144" spans="1:13" ht="16.5" x14ac:dyDescent="0.3">
      <c r="A144" s="8" t="s">
        <v>180</v>
      </c>
      <c r="B144" s="8" t="s">
        <v>438</v>
      </c>
      <c r="C144" s="8">
        <f t="shared" si="8"/>
        <v>201</v>
      </c>
      <c r="D144" s="17">
        <f t="shared" si="9"/>
        <v>2.1517299999999997</v>
      </c>
      <c r="E144" s="18">
        <v>0.97272000000000003</v>
      </c>
      <c r="F144" s="18">
        <v>1.1790099999999999</v>
      </c>
      <c r="G144" s="18">
        <v>0</v>
      </c>
      <c r="H144" s="18">
        <v>0</v>
      </c>
      <c r="I144" s="9">
        <f t="shared" si="7"/>
        <v>2417506</v>
      </c>
      <c r="J144" s="9">
        <v>947506</v>
      </c>
      <c r="K144" s="9">
        <v>1470000</v>
      </c>
      <c r="L144" s="9">
        <v>0</v>
      </c>
      <c r="M144" s="9">
        <v>0</v>
      </c>
    </row>
    <row r="145" spans="1:13" ht="16.5" x14ac:dyDescent="0.3">
      <c r="A145" s="8" t="s">
        <v>184</v>
      </c>
      <c r="B145" s="8" t="s">
        <v>442</v>
      </c>
      <c r="C145" s="8">
        <f t="shared" si="8"/>
        <v>149</v>
      </c>
      <c r="D145" s="17">
        <f t="shared" si="9"/>
        <v>2.6988000000000003</v>
      </c>
      <c r="E145" s="18">
        <v>1.41523</v>
      </c>
      <c r="F145" s="18">
        <v>1.2835700000000001</v>
      </c>
      <c r="G145" s="18">
        <v>0</v>
      </c>
      <c r="H145" s="18">
        <v>0</v>
      </c>
      <c r="I145" s="9">
        <f t="shared" si="7"/>
        <v>8639842</v>
      </c>
      <c r="J145" s="9">
        <v>4500000</v>
      </c>
      <c r="K145" s="9">
        <v>4139842</v>
      </c>
      <c r="L145" s="9">
        <v>0</v>
      </c>
      <c r="M145" s="9">
        <v>0</v>
      </c>
    </row>
    <row r="146" spans="1:13" ht="16.5" x14ac:dyDescent="0.3">
      <c r="A146" s="8" t="s">
        <v>196</v>
      </c>
      <c r="B146" s="8" t="s">
        <v>454</v>
      </c>
      <c r="C146" s="8">
        <f t="shared" si="8"/>
        <v>250</v>
      </c>
      <c r="D146" s="17">
        <f t="shared" si="9"/>
        <v>1.4782900000000001</v>
      </c>
      <c r="E146" s="18">
        <v>1.4782900000000001</v>
      </c>
      <c r="F146" s="18">
        <v>0</v>
      </c>
      <c r="G146" s="18">
        <v>0</v>
      </c>
      <c r="H146" s="18">
        <v>0</v>
      </c>
      <c r="I146" s="9">
        <f t="shared" si="7"/>
        <v>180291</v>
      </c>
      <c r="J146" s="9">
        <v>180291</v>
      </c>
      <c r="K146" s="9">
        <v>0</v>
      </c>
      <c r="L146" s="9">
        <v>0</v>
      </c>
      <c r="M146" s="9">
        <v>0</v>
      </c>
    </row>
    <row r="147" spans="1:13" ht="16.5" x14ac:dyDescent="0.3">
      <c r="A147" s="8" t="s">
        <v>193</v>
      </c>
      <c r="B147" s="8" t="s">
        <v>451</v>
      </c>
      <c r="C147" s="8">
        <f t="shared" si="8"/>
        <v>154</v>
      </c>
      <c r="D147" s="17">
        <f t="shared" si="9"/>
        <v>2.5867199999999997</v>
      </c>
      <c r="E147" s="18">
        <v>1.7739799999999999</v>
      </c>
      <c r="F147" s="18">
        <v>0.81274000000000002</v>
      </c>
      <c r="G147" s="18">
        <v>0</v>
      </c>
      <c r="H147" s="18">
        <v>0</v>
      </c>
      <c r="I147" s="9">
        <f t="shared" si="7"/>
        <v>1896112</v>
      </c>
      <c r="J147" s="9">
        <v>1300112</v>
      </c>
      <c r="K147" s="9">
        <v>596000</v>
      </c>
      <c r="L147" s="9">
        <v>0</v>
      </c>
      <c r="M147" s="9">
        <v>0</v>
      </c>
    </row>
    <row r="148" spans="1:13" ht="16.5" x14ac:dyDescent="0.3">
      <c r="A148" s="8" t="s">
        <v>192</v>
      </c>
      <c r="B148" s="8" t="s">
        <v>450</v>
      </c>
      <c r="C148" s="8">
        <f t="shared" si="8"/>
        <v>151</v>
      </c>
      <c r="D148" s="17">
        <f t="shared" si="9"/>
        <v>2.6739199999999999</v>
      </c>
      <c r="E148" s="18">
        <v>2.6739199999999999</v>
      </c>
      <c r="F148" s="18">
        <v>0</v>
      </c>
      <c r="G148" s="18">
        <v>0</v>
      </c>
      <c r="H148" s="18">
        <v>0</v>
      </c>
      <c r="I148" s="9">
        <f t="shared" si="7"/>
        <v>215000</v>
      </c>
      <c r="J148" s="9">
        <v>215000</v>
      </c>
      <c r="K148" s="9">
        <v>0</v>
      </c>
      <c r="L148" s="9">
        <v>0</v>
      </c>
      <c r="M148" s="9">
        <v>0</v>
      </c>
    </row>
    <row r="149" spans="1:13" ht="16.5" x14ac:dyDescent="0.3">
      <c r="A149" s="8" t="s">
        <v>194</v>
      </c>
      <c r="B149" s="8" t="s">
        <v>452</v>
      </c>
      <c r="C149" s="8">
        <f t="shared" si="8"/>
        <v>280</v>
      </c>
      <c r="D149" s="17">
        <f t="shared" si="9"/>
        <v>0.81067999999999996</v>
      </c>
      <c r="E149" s="18">
        <v>0.81067999999999996</v>
      </c>
      <c r="F149" s="18">
        <v>0</v>
      </c>
      <c r="G149" s="18">
        <v>0</v>
      </c>
      <c r="H149" s="18">
        <v>0</v>
      </c>
      <c r="I149" s="9">
        <f t="shared" si="7"/>
        <v>240000</v>
      </c>
      <c r="J149" s="9">
        <v>240000</v>
      </c>
      <c r="K149" s="9">
        <v>0</v>
      </c>
      <c r="L149" s="9">
        <v>0</v>
      </c>
      <c r="M149" s="9">
        <v>0</v>
      </c>
    </row>
    <row r="150" spans="1:13" ht="16.5" x14ac:dyDescent="0.3">
      <c r="A150" s="8" t="s">
        <v>0</v>
      </c>
      <c r="B150" s="8" t="s">
        <v>1</v>
      </c>
      <c r="C150" s="8">
        <f t="shared" si="8"/>
        <v>198</v>
      </c>
      <c r="D150" s="17">
        <f t="shared" si="9"/>
        <v>2.2126099999999997</v>
      </c>
      <c r="E150" s="18">
        <v>1.8722099999999999</v>
      </c>
      <c r="F150" s="18">
        <v>0</v>
      </c>
      <c r="G150" s="18">
        <v>0</v>
      </c>
      <c r="H150" s="18">
        <v>0.34039999999999998</v>
      </c>
      <c r="I150" s="9">
        <f t="shared" si="7"/>
        <v>650000</v>
      </c>
      <c r="J150" s="9">
        <v>550000</v>
      </c>
      <c r="K150" s="9">
        <v>0</v>
      </c>
      <c r="L150" s="9">
        <v>0</v>
      </c>
      <c r="M150" s="9">
        <v>100000</v>
      </c>
    </row>
    <row r="151" spans="1:13" ht="16.5" x14ac:dyDescent="0.3">
      <c r="A151" s="8" t="s">
        <v>195</v>
      </c>
      <c r="B151" s="8" t="s">
        <v>453</v>
      </c>
      <c r="C151" s="8">
        <f t="shared" si="8"/>
        <v>75</v>
      </c>
      <c r="D151" s="17">
        <f t="shared" si="9"/>
        <v>3.5260599999999998</v>
      </c>
      <c r="E151" s="18">
        <v>2.4254699999999998</v>
      </c>
      <c r="F151" s="18">
        <v>0</v>
      </c>
      <c r="G151" s="18">
        <v>0</v>
      </c>
      <c r="H151" s="18">
        <v>1.10059</v>
      </c>
      <c r="I151" s="9">
        <f t="shared" si="7"/>
        <v>676000</v>
      </c>
      <c r="J151" s="9">
        <v>465000</v>
      </c>
      <c r="K151" s="9">
        <v>0</v>
      </c>
      <c r="L151" s="9">
        <v>0</v>
      </c>
      <c r="M151" s="9">
        <v>211000</v>
      </c>
    </row>
    <row r="152" spans="1:13" ht="16.5" x14ac:dyDescent="0.3">
      <c r="A152" s="8" t="s">
        <v>197</v>
      </c>
      <c r="B152" s="8" t="s">
        <v>455</v>
      </c>
      <c r="C152" s="8">
        <f t="shared" si="8"/>
        <v>192</v>
      </c>
      <c r="D152" s="17">
        <f t="shared" si="9"/>
        <v>2.2509999999999999</v>
      </c>
      <c r="E152" s="18">
        <v>2.2509999999999999</v>
      </c>
      <c r="F152" s="18">
        <v>0</v>
      </c>
      <c r="G152" s="18">
        <v>0</v>
      </c>
      <c r="H152" s="18">
        <v>0</v>
      </c>
      <c r="I152" s="9">
        <f t="shared" si="7"/>
        <v>375000</v>
      </c>
      <c r="J152" s="9">
        <v>375000</v>
      </c>
      <c r="K152" s="9">
        <v>0</v>
      </c>
      <c r="L152" s="9">
        <v>0</v>
      </c>
      <c r="M152" s="9">
        <v>0</v>
      </c>
    </row>
    <row r="153" spans="1:13" ht="16.5" x14ac:dyDescent="0.3">
      <c r="A153" s="8" t="s">
        <v>191</v>
      </c>
      <c r="B153" s="8" t="s">
        <v>449</v>
      </c>
      <c r="C153" s="8">
        <f t="shared" si="8"/>
        <v>1</v>
      </c>
      <c r="D153" s="17">
        <f t="shared" si="9"/>
        <v>6.1367699999999994</v>
      </c>
      <c r="E153" s="18">
        <v>2.2103999999999999</v>
      </c>
      <c r="F153" s="18">
        <v>2.90842</v>
      </c>
      <c r="G153" s="18">
        <v>0</v>
      </c>
      <c r="H153" s="18">
        <v>1.0179499999999999</v>
      </c>
      <c r="I153" s="9">
        <f t="shared" si="7"/>
        <v>2110000</v>
      </c>
      <c r="J153" s="9">
        <v>760000</v>
      </c>
      <c r="K153" s="9">
        <v>1000000</v>
      </c>
      <c r="L153" s="9">
        <v>0</v>
      </c>
      <c r="M153" s="9">
        <v>350000</v>
      </c>
    </row>
    <row r="154" spans="1:13" ht="16.5" x14ac:dyDescent="0.3">
      <c r="A154" s="8" t="s">
        <v>36</v>
      </c>
      <c r="B154" s="8" t="s">
        <v>37</v>
      </c>
      <c r="C154" s="8">
        <f t="shared" si="8"/>
        <v>99</v>
      </c>
      <c r="D154" s="17">
        <f t="shared" si="9"/>
        <v>3.2902100000000001</v>
      </c>
      <c r="E154" s="18">
        <v>1.96288</v>
      </c>
      <c r="F154" s="18">
        <v>0.96491000000000005</v>
      </c>
      <c r="G154" s="18">
        <v>0</v>
      </c>
      <c r="H154" s="18">
        <v>0.36242000000000002</v>
      </c>
      <c r="I154" s="9">
        <f t="shared" si="7"/>
        <v>1021713</v>
      </c>
      <c r="J154" s="9">
        <v>609032</v>
      </c>
      <c r="K154" s="9">
        <v>300000</v>
      </c>
      <c r="L154" s="9">
        <v>0</v>
      </c>
      <c r="M154" s="9">
        <v>112681</v>
      </c>
    </row>
    <row r="155" spans="1:13" ht="16.5" x14ac:dyDescent="0.3">
      <c r="A155" s="8" t="s">
        <v>199</v>
      </c>
      <c r="B155" s="8" t="s">
        <v>457</v>
      </c>
      <c r="C155" s="8">
        <f t="shared" si="8"/>
        <v>244</v>
      </c>
      <c r="D155" s="17">
        <f t="shared" si="9"/>
        <v>1.5576099999999999</v>
      </c>
      <c r="E155" s="18">
        <v>0.66391999999999995</v>
      </c>
      <c r="F155" s="18">
        <v>0.89368999999999998</v>
      </c>
      <c r="G155" s="18">
        <v>0</v>
      </c>
      <c r="H155" s="18">
        <v>0</v>
      </c>
      <c r="I155" s="9">
        <f t="shared" si="7"/>
        <v>1727788</v>
      </c>
      <c r="J155" s="9">
        <v>735538</v>
      </c>
      <c r="K155" s="9">
        <v>992250</v>
      </c>
      <c r="L155" s="9">
        <v>0</v>
      </c>
      <c r="M155" s="9">
        <v>0</v>
      </c>
    </row>
    <row r="156" spans="1:13" ht="16.5" x14ac:dyDescent="0.3">
      <c r="A156" s="8" t="s">
        <v>200</v>
      </c>
      <c r="B156" s="8" t="s">
        <v>458</v>
      </c>
      <c r="C156" s="8">
        <f t="shared" si="8"/>
        <v>26</v>
      </c>
      <c r="D156" s="17">
        <f t="shared" si="9"/>
        <v>4.4074799999999996</v>
      </c>
      <c r="E156" s="18">
        <v>2.0929099999999998</v>
      </c>
      <c r="F156" s="18">
        <v>2.3145699999999998</v>
      </c>
      <c r="G156" s="18">
        <v>0</v>
      </c>
      <c r="H156" s="18">
        <v>0</v>
      </c>
      <c r="I156" s="9">
        <f t="shared" si="7"/>
        <v>11721493</v>
      </c>
      <c r="J156" s="9">
        <v>5545416</v>
      </c>
      <c r="K156" s="9">
        <v>6176077</v>
      </c>
      <c r="L156" s="9">
        <v>0</v>
      </c>
      <c r="M156" s="9">
        <v>0</v>
      </c>
    </row>
    <row r="157" spans="1:13" ht="16.5" x14ac:dyDescent="0.3">
      <c r="A157" s="8" t="s">
        <v>201</v>
      </c>
      <c r="B157" s="8" t="s">
        <v>570</v>
      </c>
      <c r="C157" s="8">
        <f t="shared" si="8"/>
        <v>172</v>
      </c>
      <c r="D157" s="17">
        <f t="shared" si="9"/>
        <v>2.43411</v>
      </c>
      <c r="E157" s="18">
        <v>2.43411</v>
      </c>
      <c r="F157" s="18">
        <v>0</v>
      </c>
      <c r="G157" s="18">
        <v>0</v>
      </c>
      <c r="H157" s="18">
        <v>0</v>
      </c>
      <c r="I157" s="9">
        <f t="shared" si="7"/>
        <v>609919</v>
      </c>
      <c r="J157" s="9">
        <v>609919</v>
      </c>
      <c r="K157" s="9">
        <v>0</v>
      </c>
      <c r="L157" s="9">
        <v>0</v>
      </c>
      <c r="M157" s="9">
        <v>0</v>
      </c>
    </row>
    <row r="158" spans="1:13" ht="16.5" x14ac:dyDescent="0.3">
      <c r="A158" s="8" t="s">
        <v>38</v>
      </c>
      <c r="B158" s="8" t="s">
        <v>39</v>
      </c>
      <c r="C158" s="8">
        <f t="shared" si="8"/>
        <v>159</v>
      </c>
      <c r="D158" s="17">
        <f t="shared" si="9"/>
        <v>2.5515400000000001</v>
      </c>
      <c r="E158" s="18">
        <v>1.2868900000000001</v>
      </c>
      <c r="F158" s="18">
        <v>0.75114999999999998</v>
      </c>
      <c r="G158" s="18">
        <v>0</v>
      </c>
      <c r="H158" s="18">
        <v>0.51349999999999996</v>
      </c>
      <c r="I158" s="9">
        <f t="shared" si="7"/>
        <v>5418191</v>
      </c>
      <c r="J158" s="9">
        <v>2727137</v>
      </c>
      <c r="K158" s="9">
        <v>1600005</v>
      </c>
      <c r="L158" s="9">
        <v>0</v>
      </c>
      <c r="M158" s="9">
        <v>1091049</v>
      </c>
    </row>
    <row r="159" spans="1:13" ht="16.5" x14ac:dyDescent="0.3">
      <c r="A159" s="8" t="s">
        <v>198</v>
      </c>
      <c r="B159" s="8" t="s">
        <v>456</v>
      </c>
      <c r="C159" s="8">
        <f t="shared" si="8"/>
        <v>218</v>
      </c>
      <c r="D159" s="17">
        <f t="shared" si="9"/>
        <v>1.8902399999999999</v>
      </c>
      <c r="E159" s="18">
        <v>1.2439800000000001</v>
      </c>
      <c r="F159" s="18">
        <v>0.64625999999999995</v>
      </c>
      <c r="G159" s="18">
        <v>0</v>
      </c>
      <c r="H159" s="18">
        <v>0</v>
      </c>
      <c r="I159" s="9">
        <f t="shared" si="7"/>
        <v>6523882.5</v>
      </c>
      <c r="J159" s="9">
        <v>3831125</v>
      </c>
      <c r="K159" s="9">
        <v>2692757.5</v>
      </c>
      <c r="L159" s="9">
        <v>0</v>
      </c>
      <c r="M159" s="9">
        <v>0</v>
      </c>
    </row>
    <row r="160" spans="1:13" ht="16.5" x14ac:dyDescent="0.3">
      <c r="A160" s="8" t="s">
        <v>40</v>
      </c>
      <c r="B160" s="8" t="s">
        <v>41</v>
      </c>
      <c r="C160" s="8">
        <f t="shared" si="8"/>
        <v>232</v>
      </c>
      <c r="D160" s="17">
        <f t="shared" si="9"/>
        <v>1.68763</v>
      </c>
      <c r="E160" s="18">
        <v>0.84092</v>
      </c>
      <c r="F160" s="18">
        <v>0</v>
      </c>
      <c r="G160" s="18">
        <v>0</v>
      </c>
      <c r="H160" s="18">
        <v>0.84670999999999996</v>
      </c>
      <c r="I160" s="9">
        <f t="shared" si="7"/>
        <v>2517880</v>
      </c>
      <c r="J160" s="9">
        <v>1226226</v>
      </c>
      <c r="K160" s="9">
        <v>0</v>
      </c>
      <c r="L160" s="9">
        <v>0</v>
      </c>
      <c r="M160" s="9">
        <v>1291654</v>
      </c>
    </row>
    <row r="161" spans="1:13" ht="16.5" x14ac:dyDescent="0.3">
      <c r="A161" s="8" t="s">
        <v>202</v>
      </c>
      <c r="B161" s="8" t="s">
        <v>459</v>
      </c>
      <c r="C161" s="8">
        <f t="shared" si="8"/>
        <v>182</v>
      </c>
      <c r="D161" s="17">
        <f t="shared" si="9"/>
        <v>2.3542000000000001</v>
      </c>
      <c r="E161" s="18">
        <v>2.3542000000000001</v>
      </c>
      <c r="F161" s="18">
        <v>0</v>
      </c>
      <c r="G161" s="18">
        <v>0</v>
      </c>
      <c r="H161" s="18">
        <v>0</v>
      </c>
      <c r="I161" s="9">
        <f t="shared" si="7"/>
        <v>36000</v>
      </c>
      <c r="J161" s="9">
        <v>36000</v>
      </c>
      <c r="K161" s="9">
        <v>0</v>
      </c>
      <c r="L161" s="9">
        <v>0</v>
      </c>
      <c r="M161" s="9">
        <v>0</v>
      </c>
    </row>
    <row r="162" spans="1:13" ht="16.5" x14ac:dyDescent="0.3">
      <c r="A162" s="8" t="s">
        <v>204</v>
      </c>
      <c r="B162" s="8" t="s">
        <v>461</v>
      </c>
      <c r="C162" s="8">
        <f t="shared" si="8"/>
        <v>176</v>
      </c>
      <c r="D162" s="17">
        <f t="shared" si="9"/>
        <v>2.4012500000000001</v>
      </c>
      <c r="E162" s="18">
        <v>1.4917199999999999</v>
      </c>
      <c r="F162" s="18">
        <v>0.90952999999999995</v>
      </c>
      <c r="G162" s="18">
        <v>0</v>
      </c>
      <c r="H162" s="18">
        <v>0</v>
      </c>
      <c r="I162" s="9">
        <f t="shared" si="7"/>
        <v>1912513</v>
      </c>
      <c r="J162" s="9">
        <v>1187476</v>
      </c>
      <c r="K162" s="9">
        <v>725037</v>
      </c>
      <c r="L162" s="9">
        <v>0</v>
      </c>
      <c r="M162" s="9">
        <v>0</v>
      </c>
    </row>
    <row r="163" spans="1:13" ht="16.5" x14ac:dyDescent="0.3">
      <c r="A163" s="8" t="s">
        <v>208</v>
      </c>
      <c r="B163" s="8" t="s">
        <v>60</v>
      </c>
      <c r="C163" s="8">
        <f t="shared" si="8"/>
        <v>5</v>
      </c>
      <c r="D163" s="17">
        <f t="shared" si="9"/>
        <v>5.0340199999999999</v>
      </c>
      <c r="E163" s="18">
        <v>1.7571000000000001</v>
      </c>
      <c r="F163" s="18">
        <v>1.5313600000000001</v>
      </c>
      <c r="G163" s="18">
        <v>0</v>
      </c>
      <c r="H163" s="18">
        <v>1.74556</v>
      </c>
      <c r="I163" s="9">
        <f t="shared" si="7"/>
        <v>1935293</v>
      </c>
      <c r="J163" s="9">
        <v>674904</v>
      </c>
      <c r="K163" s="9">
        <v>589000</v>
      </c>
      <c r="L163" s="9">
        <v>0</v>
      </c>
      <c r="M163" s="9">
        <v>671389</v>
      </c>
    </row>
    <row r="164" spans="1:13" ht="16.5" x14ac:dyDescent="0.3">
      <c r="A164" s="8" t="s">
        <v>207</v>
      </c>
      <c r="B164" s="8" t="s">
        <v>464</v>
      </c>
      <c r="C164" s="8">
        <f t="shared" si="8"/>
        <v>22</v>
      </c>
      <c r="D164" s="17">
        <f t="shared" si="9"/>
        <v>4.4861899999999997</v>
      </c>
      <c r="E164" s="18">
        <v>2.2425799999999998</v>
      </c>
      <c r="F164" s="18">
        <v>2.2436099999999999</v>
      </c>
      <c r="G164" s="18">
        <v>0</v>
      </c>
      <c r="H164" s="18">
        <v>0</v>
      </c>
      <c r="I164" s="9">
        <f t="shared" si="7"/>
        <v>2290955</v>
      </c>
      <c r="J164" s="9">
        <v>1144955</v>
      </c>
      <c r="K164" s="9">
        <v>1146000</v>
      </c>
      <c r="L164" s="9">
        <v>0</v>
      </c>
      <c r="M164" s="9">
        <v>0</v>
      </c>
    </row>
    <row r="165" spans="1:13" ht="16.5" x14ac:dyDescent="0.3">
      <c r="A165" s="8" t="s">
        <v>42</v>
      </c>
      <c r="B165" s="8" t="s">
        <v>43</v>
      </c>
      <c r="C165" s="8">
        <f t="shared" si="8"/>
        <v>97</v>
      </c>
      <c r="D165" s="17">
        <f t="shared" si="9"/>
        <v>3.3013500000000002</v>
      </c>
      <c r="E165" s="18">
        <v>2.6824400000000002</v>
      </c>
      <c r="F165" s="18">
        <v>0.61890999999999996</v>
      </c>
      <c r="G165" s="18">
        <v>0</v>
      </c>
      <c r="H165" s="18">
        <v>0</v>
      </c>
      <c r="I165" s="9">
        <f t="shared" si="7"/>
        <v>817500</v>
      </c>
      <c r="J165" s="9">
        <v>664000</v>
      </c>
      <c r="K165" s="9">
        <v>153500</v>
      </c>
      <c r="L165" s="9">
        <v>0</v>
      </c>
      <c r="M165" s="9">
        <v>0</v>
      </c>
    </row>
    <row r="166" spans="1:13" ht="16.5" x14ac:dyDescent="0.3">
      <c r="A166" s="8" t="s">
        <v>203</v>
      </c>
      <c r="B166" s="8" t="s">
        <v>460</v>
      </c>
      <c r="C166" s="8">
        <f t="shared" si="8"/>
        <v>220</v>
      </c>
      <c r="D166" s="17">
        <f t="shared" si="9"/>
        <v>1.8767799999999999</v>
      </c>
      <c r="E166" s="18">
        <v>1.26206</v>
      </c>
      <c r="F166" s="18">
        <v>9.221E-2</v>
      </c>
      <c r="G166" s="18">
        <v>0</v>
      </c>
      <c r="H166" s="18">
        <v>0.52251000000000003</v>
      </c>
      <c r="I166" s="9">
        <f t="shared" si="7"/>
        <v>3050000</v>
      </c>
      <c r="J166" s="9">
        <v>2050000</v>
      </c>
      <c r="K166" s="9">
        <v>150000</v>
      </c>
      <c r="L166" s="9">
        <v>0</v>
      </c>
      <c r="M166" s="9">
        <v>850000</v>
      </c>
    </row>
    <row r="167" spans="1:13" ht="16.5" x14ac:dyDescent="0.3">
      <c r="A167" s="8" t="s">
        <v>205</v>
      </c>
      <c r="B167" s="8" t="s">
        <v>462</v>
      </c>
      <c r="C167" s="8">
        <f t="shared" si="8"/>
        <v>150</v>
      </c>
      <c r="D167" s="17">
        <f t="shared" si="9"/>
        <v>2.6909999999999998</v>
      </c>
      <c r="E167" s="18">
        <v>1.47864</v>
      </c>
      <c r="F167" s="18">
        <v>0</v>
      </c>
      <c r="G167" s="18">
        <v>0</v>
      </c>
      <c r="H167" s="18">
        <v>1.2123600000000001</v>
      </c>
      <c r="I167" s="9">
        <f t="shared" si="7"/>
        <v>1682808</v>
      </c>
      <c r="J167" s="9">
        <v>922152</v>
      </c>
      <c r="K167" s="9">
        <v>0</v>
      </c>
      <c r="L167" s="9">
        <v>0</v>
      </c>
      <c r="M167" s="9">
        <v>760656</v>
      </c>
    </row>
    <row r="168" spans="1:13" ht="16.5" x14ac:dyDescent="0.3">
      <c r="A168" s="8" t="s">
        <v>206</v>
      </c>
      <c r="B168" s="8" t="s">
        <v>463</v>
      </c>
      <c r="C168" s="8">
        <f t="shared" si="8"/>
        <v>195</v>
      </c>
      <c r="D168" s="17">
        <f t="shared" si="9"/>
        <v>2.2331300000000001</v>
      </c>
      <c r="E168" s="18">
        <v>2.2331300000000001</v>
      </c>
      <c r="F168" s="18">
        <v>0</v>
      </c>
      <c r="G168" s="18">
        <v>0</v>
      </c>
      <c r="H168" s="18">
        <v>0</v>
      </c>
      <c r="I168" s="9">
        <f t="shared" si="7"/>
        <v>1229600</v>
      </c>
      <c r="J168" s="9">
        <v>1229600</v>
      </c>
      <c r="K168" s="9">
        <v>0</v>
      </c>
      <c r="L168" s="9">
        <v>0</v>
      </c>
      <c r="M168" s="9">
        <v>0</v>
      </c>
    </row>
    <row r="169" spans="1:13" ht="16.5" x14ac:dyDescent="0.3">
      <c r="A169" s="8" t="s">
        <v>44</v>
      </c>
      <c r="B169" s="8" t="s">
        <v>45</v>
      </c>
      <c r="C169" s="8">
        <f t="shared" si="8"/>
        <v>171</v>
      </c>
      <c r="D169" s="17">
        <f t="shared" si="9"/>
        <v>2.4441300000000004</v>
      </c>
      <c r="E169" s="18">
        <v>1.12982</v>
      </c>
      <c r="F169" s="18">
        <v>0.81071000000000004</v>
      </c>
      <c r="G169" s="18">
        <v>0</v>
      </c>
      <c r="H169" s="18">
        <v>0.50360000000000005</v>
      </c>
      <c r="I169" s="9">
        <f t="shared" si="7"/>
        <v>6021321</v>
      </c>
      <c r="J169" s="9">
        <v>2778958</v>
      </c>
      <c r="K169" s="9">
        <v>2000000</v>
      </c>
      <c r="L169" s="9">
        <v>0</v>
      </c>
      <c r="M169" s="9">
        <v>1242363</v>
      </c>
    </row>
    <row r="170" spans="1:13" ht="16.5" x14ac:dyDescent="0.3">
      <c r="A170" s="8" t="s">
        <v>209</v>
      </c>
      <c r="B170" s="8" t="s">
        <v>465</v>
      </c>
      <c r="C170" s="8">
        <f t="shared" si="8"/>
        <v>216</v>
      </c>
      <c r="D170" s="17">
        <f t="shared" si="9"/>
        <v>1.9070800000000001</v>
      </c>
      <c r="E170" s="18">
        <v>1.9070800000000001</v>
      </c>
      <c r="F170" s="18">
        <v>0</v>
      </c>
      <c r="G170" s="18">
        <v>0</v>
      </c>
      <c r="H170" s="18">
        <v>0</v>
      </c>
      <c r="I170" s="9">
        <f t="shared" si="7"/>
        <v>632000</v>
      </c>
      <c r="J170" s="9">
        <v>632000</v>
      </c>
      <c r="K170" s="9">
        <v>0</v>
      </c>
      <c r="L170" s="9">
        <v>0</v>
      </c>
      <c r="M170" s="9">
        <v>0</v>
      </c>
    </row>
    <row r="171" spans="1:13" ht="16.5" x14ac:dyDescent="0.3">
      <c r="A171" s="8" t="s">
        <v>210</v>
      </c>
      <c r="B171" s="8" t="s">
        <v>466</v>
      </c>
      <c r="C171" s="8">
        <f t="shared" si="8"/>
        <v>104</v>
      </c>
      <c r="D171" s="17">
        <f t="shared" si="9"/>
        <v>3.2410100000000002</v>
      </c>
      <c r="E171" s="18">
        <v>1.9759800000000001</v>
      </c>
      <c r="F171" s="18">
        <v>1.2650300000000001</v>
      </c>
      <c r="G171" s="18">
        <v>0</v>
      </c>
      <c r="H171" s="18">
        <v>0</v>
      </c>
      <c r="I171" s="9">
        <f t="shared" si="7"/>
        <v>885000</v>
      </c>
      <c r="J171" s="9">
        <v>525000</v>
      </c>
      <c r="K171" s="9">
        <v>360000</v>
      </c>
      <c r="L171" s="9">
        <v>0</v>
      </c>
      <c r="M171" s="9">
        <v>0</v>
      </c>
    </row>
    <row r="172" spans="1:13" ht="16.5" x14ac:dyDescent="0.3">
      <c r="A172" s="8" t="s">
        <v>212</v>
      </c>
      <c r="B172" s="8" t="s">
        <v>571</v>
      </c>
      <c r="C172" s="8">
        <f t="shared" si="8"/>
        <v>236</v>
      </c>
      <c r="D172" s="17">
        <f t="shared" si="9"/>
        <v>1.6449800000000001</v>
      </c>
      <c r="E172" s="18">
        <v>1.6449800000000001</v>
      </c>
      <c r="F172" s="18">
        <v>0</v>
      </c>
      <c r="G172" s="18">
        <v>0</v>
      </c>
      <c r="H172" s="18">
        <v>0</v>
      </c>
      <c r="I172" s="9">
        <f t="shared" si="7"/>
        <v>579000</v>
      </c>
      <c r="J172" s="9">
        <v>579000</v>
      </c>
      <c r="K172" s="9">
        <v>0</v>
      </c>
      <c r="L172" s="9">
        <v>0</v>
      </c>
      <c r="M172" s="9">
        <v>0</v>
      </c>
    </row>
    <row r="173" spans="1:13" ht="16.5" x14ac:dyDescent="0.3">
      <c r="A173" s="8" t="s">
        <v>211</v>
      </c>
      <c r="B173" s="8" t="s">
        <v>467</v>
      </c>
      <c r="C173" s="8">
        <f t="shared" si="8"/>
        <v>145</v>
      </c>
      <c r="D173" s="17">
        <f t="shared" si="9"/>
        <v>2.7446100000000002</v>
      </c>
      <c r="E173" s="18">
        <v>1.5435700000000001</v>
      </c>
      <c r="F173" s="18">
        <v>1.2010400000000001</v>
      </c>
      <c r="G173" s="18">
        <v>0</v>
      </c>
      <c r="H173" s="18">
        <v>0</v>
      </c>
      <c r="I173" s="9">
        <f t="shared" si="7"/>
        <v>1044125</v>
      </c>
      <c r="J173" s="9">
        <v>544125</v>
      </c>
      <c r="K173" s="9">
        <v>500000</v>
      </c>
      <c r="L173" s="9">
        <v>0</v>
      </c>
      <c r="M173" s="9">
        <v>0</v>
      </c>
    </row>
    <row r="174" spans="1:13" ht="16.5" x14ac:dyDescent="0.3">
      <c r="A174" s="8" t="s">
        <v>591</v>
      </c>
      <c r="B174" s="8" t="s">
        <v>592</v>
      </c>
      <c r="C174" s="8" t="str">
        <f t="shared" si="8"/>
        <v/>
      </c>
      <c r="D174" s="17">
        <f t="shared" si="9"/>
        <v>0</v>
      </c>
      <c r="E174" s="18">
        <v>0</v>
      </c>
      <c r="F174" s="18">
        <v>0</v>
      </c>
      <c r="G174" s="18">
        <v>0</v>
      </c>
      <c r="H174" s="18">
        <v>0</v>
      </c>
      <c r="I174" s="9">
        <f t="shared" si="7"/>
        <v>0</v>
      </c>
      <c r="J174" s="9">
        <v>0</v>
      </c>
      <c r="K174" s="9">
        <v>0</v>
      </c>
      <c r="L174" s="9">
        <v>0</v>
      </c>
      <c r="M174" s="9">
        <v>0</v>
      </c>
    </row>
    <row r="175" spans="1:13" ht="16.5" x14ac:dyDescent="0.3">
      <c r="A175" s="8" t="s">
        <v>213</v>
      </c>
      <c r="B175" s="8" t="s">
        <v>468</v>
      </c>
      <c r="C175" s="8">
        <f t="shared" si="8"/>
        <v>224</v>
      </c>
      <c r="D175" s="17">
        <f t="shared" si="9"/>
        <v>1.8453899999999999</v>
      </c>
      <c r="E175" s="18">
        <v>1.3706499999999999</v>
      </c>
      <c r="F175" s="18">
        <v>0.47474</v>
      </c>
      <c r="G175" s="18">
        <v>0</v>
      </c>
      <c r="H175" s="18">
        <v>0</v>
      </c>
      <c r="I175" s="9">
        <f t="shared" si="7"/>
        <v>2168681</v>
      </c>
      <c r="J175" s="9">
        <v>1606681</v>
      </c>
      <c r="K175" s="9">
        <v>562000</v>
      </c>
      <c r="L175" s="9">
        <v>0</v>
      </c>
      <c r="M175" s="9">
        <v>0</v>
      </c>
    </row>
    <row r="176" spans="1:13" ht="16.5" x14ac:dyDescent="0.3">
      <c r="A176" s="8" t="s">
        <v>214</v>
      </c>
      <c r="B176" s="8" t="s">
        <v>469</v>
      </c>
      <c r="C176" s="8">
        <f t="shared" si="8"/>
        <v>246</v>
      </c>
      <c r="D176" s="17">
        <f t="shared" si="9"/>
        <v>1.52566</v>
      </c>
      <c r="E176" s="18">
        <v>1.52566</v>
      </c>
      <c r="F176" s="18">
        <v>0</v>
      </c>
      <c r="G176" s="18">
        <v>0</v>
      </c>
      <c r="H176" s="18">
        <v>0</v>
      </c>
      <c r="I176" s="9">
        <f t="shared" si="7"/>
        <v>495000</v>
      </c>
      <c r="J176" s="9">
        <v>495000</v>
      </c>
      <c r="K176" s="9">
        <v>0</v>
      </c>
      <c r="L176" s="9">
        <v>0</v>
      </c>
      <c r="M176" s="9">
        <v>0</v>
      </c>
    </row>
    <row r="177" spans="1:13" ht="16.5" x14ac:dyDescent="0.3">
      <c r="A177" s="8" t="s">
        <v>215</v>
      </c>
      <c r="B177" s="8" t="s">
        <v>470</v>
      </c>
      <c r="C177" s="8">
        <f t="shared" si="8"/>
        <v>190</v>
      </c>
      <c r="D177" s="17">
        <f t="shared" si="9"/>
        <v>2.26776</v>
      </c>
      <c r="E177" s="18">
        <v>2.26776</v>
      </c>
      <c r="F177" s="18">
        <v>0</v>
      </c>
      <c r="G177" s="18">
        <v>0</v>
      </c>
      <c r="H177" s="18">
        <v>0</v>
      </c>
      <c r="I177" s="9">
        <f t="shared" si="7"/>
        <v>695760</v>
      </c>
      <c r="J177" s="9">
        <v>695760</v>
      </c>
      <c r="K177" s="9">
        <v>0</v>
      </c>
      <c r="L177" s="9">
        <v>0</v>
      </c>
      <c r="M177" s="9">
        <v>0</v>
      </c>
    </row>
    <row r="178" spans="1:13" ht="16.5" x14ac:dyDescent="0.3">
      <c r="A178" s="8" t="s">
        <v>219</v>
      </c>
      <c r="B178" s="8" t="s">
        <v>474</v>
      </c>
      <c r="C178" s="8">
        <f t="shared" si="8"/>
        <v>90</v>
      </c>
      <c r="D178" s="17">
        <f t="shared" si="9"/>
        <v>3.3917700000000002</v>
      </c>
      <c r="E178" s="18">
        <v>1.46027</v>
      </c>
      <c r="F178" s="18">
        <v>1.9315</v>
      </c>
      <c r="G178" s="18">
        <v>0</v>
      </c>
      <c r="H178" s="18">
        <v>0</v>
      </c>
      <c r="I178" s="9">
        <f t="shared" si="7"/>
        <v>15375000</v>
      </c>
      <c r="J178" s="9">
        <v>6625000</v>
      </c>
      <c r="K178" s="9">
        <v>8750000</v>
      </c>
      <c r="L178" s="9">
        <v>0</v>
      </c>
      <c r="M178" s="9">
        <v>0</v>
      </c>
    </row>
    <row r="179" spans="1:13" ht="16.5" x14ac:dyDescent="0.3">
      <c r="A179" s="8" t="s">
        <v>220</v>
      </c>
      <c r="B179" s="8" t="s">
        <v>475</v>
      </c>
      <c r="C179" s="8">
        <f t="shared" si="8"/>
        <v>50</v>
      </c>
      <c r="D179" s="17">
        <f t="shared" si="9"/>
        <v>4.0125500000000001</v>
      </c>
      <c r="E179" s="18">
        <v>2.33474</v>
      </c>
      <c r="F179" s="18">
        <v>1.67781</v>
      </c>
      <c r="G179" s="18">
        <v>0</v>
      </c>
      <c r="H179" s="18">
        <v>0</v>
      </c>
      <c r="I179" s="9">
        <f t="shared" si="7"/>
        <v>95725189</v>
      </c>
      <c r="J179" s="9">
        <v>55725189</v>
      </c>
      <c r="K179" s="9">
        <v>40000000</v>
      </c>
      <c r="L179" s="9">
        <v>0</v>
      </c>
      <c r="M179" s="9">
        <v>0</v>
      </c>
    </row>
    <row r="180" spans="1:13" ht="16.5" x14ac:dyDescent="0.3">
      <c r="A180" s="8" t="s">
        <v>221</v>
      </c>
      <c r="B180" s="8" t="s">
        <v>476</v>
      </c>
      <c r="C180" s="8">
        <f t="shared" si="8"/>
        <v>30</v>
      </c>
      <c r="D180" s="17">
        <f t="shared" si="9"/>
        <v>4.3567299999999998</v>
      </c>
      <c r="E180" s="18">
        <v>1.9452199999999999</v>
      </c>
      <c r="F180" s="18">
        <v>1.79566</v>
      </c>
      <c r="G180" s="18">
        <v>0</v>
      </c>
      <c r="H180" s="18">
        <v>0.61585000000000001</v>
      </c>
      <c r="I180" s="9">
        <f t="shared" si="7"/>
        <v>170000000</v>
      </c>
      <c r="J180" s="9">
        <v>76000000</v>
      </c>
      <c r="K180" s="9">
        <v>70000000</v>
      </c>
      <c r="L180" s="9">
        <v>0</v>
      </c>
      <c r="M180" s="9">
        <v>24000000</v>
      </c>
    </row>
    <row r="181" spans="1:13" ht="16.5" x14ac:dyDescent="0.3">
      <c r="A181" s="8" t="s">
        <v>216</v>
      </c>
      <c r="B181" s="8" t="s">
        <v>471</v>
      </c>
      <c r="C181" s="8">
        <f t="shared" si="8"/>
        <v>107</v>
      </c>
      <c r="D181" s="17">
        <f t="shared" si="9"/>
        <v>3.2098999999999998</v>
      </c>
      <c r="E181" s="18">
        <v>2.4534099999999999</v>
      </c>
      <c r="F181" s="18">
        <v>0.75649</v>
      </c>
      <c r="G181" s="18">
        <v>0</v>
      </c>
      <c r="H181" s="18">
        <v>0</v>
      </c>
      <c r="I181" s="9">
        <f t="shared" si="7"/>
        <v>535950</v>
      </c>
      <c r="J181" s="9">
        <v>410950</v>
      </c>
      <c r="K181" s="9">
        <v>125000</v>
      </c>
      <c r="L181" s="9">
        <v>0</v>
      </c>
      <c r="M181" s="9">
        <v>0</v>
      </c>
    </row>
    <row r="182" spans="1:13" ht="16.5" x14ac:dyDescent="0.3">
      <c r="A182" s="8" t="s">
        <v>222</v>
      </c>
      <c r="B182" s="8" t="s">
        <v>477</v>
      </c>
      <c r="C182" s="8">
        <f t="shared" si="8"/>
        <v>31</v>
      </c>
      <c r="D182" s="17">
        <f t="shared" si="9"/>
        <v>4.3337300000000001</v>
      </c>
      <c r="E182" s="18">
        <v>2.4434399999999998</v>
      </c>
      <c r="F182" s="18">
        <v>1.46227</v>
      </c>
      <c r="G182" s="18">
        <v>0</v>
      </c>
      <c r="H182" s="18">
        <v>0.42802000000000001</v>
      </c>
      <c r="I182" s="9">
        <f t="shared" si="7"/>
        <v>23494000</v>
      </c>
      <c r="J182" s="9">
        <v>13258000</v>
      </c>
      <c r="K182" s="9">
        <v>7918000</v>
      </c>
      <c r="L182" s="9">
        <v>0</v>
      </c>
      <c r="M182" s="9">
        <v>2318000</v>
      </c>
    </row>
    <row r="183" spans="1:13" ht="16.5" x14ac:dyDescent="0.3">
      <c r="A183" s="8" t="s">
        <v>223</v>
      </c>
      <c r="B183" s="8" t="s">
        <v>478</v>
      </c>
      <c r="C183" s="8">
        <f t="shared" si="8"/>
        <v>3</v>
      </c>
      <c r="D183" s="17">
        <f t="shared" si="9"/>
        <v>5.2781800000000008</v>
      </c>
      <c r="E183" s="18">
        <v>2.6499000000000001</v>
      </c>
      <c r="F183" s="18">
        <v>2.2026400000000002</v>
      </c>
      <c r="G183" s="18">
        <v>0</v>
      </c>
      <c r="H183" s="18">
        <v>0.42564000000000002</v>
      </c>
      <c r="I183" s="9">
        <f t="shared" si="7"/>
        <v>64712006</v>
      </c>
      <c r="J183" s="9">
        <v>32500000</v>
      </c>
      <c r="K183" s="9">
        <v>27012006</v>
      </c>
      <c r="L183" s="9">
        <v>0</v>
      </c>
      <c r="M183" s="9">
        <v>5200000</v>
      </c>
    </row>
    <row r="184" spans="1:13" ht="16.5" x14ac:dyDescent="0.3">
      <c r="A184" s="8" t="s">
        <v>224</v>
      </c>
      <c r="B184" s="8" t="s">
        <v>479</v>
      </c>
      <c r="C184" s="8">
        <f t="shared" si="8"/>
        <v>46</v>
      </c>
      <c r="D184" s="17">
        <f t="shared" si="9"/>
        <v>4.0387500000000003</v>
      </c>
      <c r="E184" s="18">
        <v>1.8426</v>
      </c>
      <c r="F184" s="18">
        <v>1.6155600000000001</v>
      </c>
      <c r="G184" s="18">
        <v>0</v>
      </c>
      <c r="H184" s="18">
        <v>0.58059000000000005</v>
      </c>
      <c r="I184" s="9">
        <f t="shared" si="7"/>
        <v>11999012</v>
      </c>
      <c r="J184" s="9">
        <v>5474012</v>
      </c>
      <c r="K184" s="9">
        <v>4800000</v>
      </c>
      <c r="L184" s="9">
        <v>0</v>
      </c>
      <c r="M184" s="9">
        <v>1725000</v>
      </c>
    </row>
    <row r="185" spans="1:13" ht="16.5" x14ac:dyDescent="0.3">
      <c r="A185" s="8" t="s">
        <v>225</v>
      </c>
      <c r="B185" s="8" t="s">
        <v>480</v>
      </c>
      <c r="C185" s="8">
        <f t="shared" si="8"/>
        <v>213</v>
      </c>
      <c r="D185" s="17">
        <f t="shared" si="9"/>
        <v>1.94123</v>
      </c>
      <c r="E185" s="18">
        <v>1.56016</v>
      </c>
      <c r="F185" s="18">
        <v>0.38107000000000002</v>
      </c>
      <c r="G185" s="18">
        <v>0</v>
      </c>
      <c r="H185" s="18">
        <v>0</v>
      </c>
      <c r="I185" s="9">
        <f t="shared" si="7"/>
        <v>5089000</v>
      </c>
      <c r="J185" s="9">
        <v>4100000</v>
      </c>
      <c r="K185" s="9">
        <v>989000</v>
      </c>
      <c r="L185" s="9">
        <v>0</v>
      </c>
      <c r="M185" s="9">
        <v>0</v>
      </c>
    </row>
    <row r="186" spans="1:13" ht="16.5" x14ac:dyDescent="0.3">
      <c r="A186" s="8" t="s">
        <v>217</v>
      </c>
      <c r="B186" s="8" t="s">
        <v>472</v>
      </c>
      <c r="C186" s="8">
        <f t="shared" si="8"/>
        <v>84</v>
      </c>
      <c r="D186" s="17">
        <f t="shared" si="9"/>
        <v>3.4562499999999998</v>
      </c>
      <c r="E186" s="18">
        <v>2.36111</v>
      </c>
      <c r="F186" s="18">
        <v>1.09514</v>
      </c>
      <c r="G186" s="18">
        <v>0</v>
      </c>
      <c r="H186" s="18">
        <v>0</v>
      </c>
      <c r="I186" s="9">
        <f t="shared" si="7"/>
        <v>32340754</v>
      </c>
      <c r="J186" s="9">
        <v>22105114</v>
      </c>
      <c r="K186" s="9">
        <v>10235640</v>
      </c>
      <c r="L186" s="9">
        <v>0</v>
      </c>
      <c r="M186" s="9">
        <v>0</v>
      </c>
    </row>
    <row r="187" spans="1:13" ht="16.5" x14ac:dyDescent="0.3">
      <c r="A187" s="8" t="s">
        <v>218</v>
      </c>
      <c r="B187" s="8" t="s">
        <v>473</v>
      </c>
      <c r="C187" s="8">
        <f t="shared" si="8"/>
        <v>203</v>
      </c>
      <c r="D187" s="17">
        <f t="shared" si="9"/>
        <v>2.0940000000000003</v>
      </c>
      <c r="E187" s="18">
        <v>1.4031800000000001</v>
      </c>
      <c r="F187" s="18">
        <v>0.69081999999999999</v>
      </c>
      <c r="G187" s="18">
        <v>0</v>
      </c>
      <c r="H187" s="18">
        <v>0</v>
      </c>
      <c r="I187" s="9">
        <f t="shared" si="7"/>
        <v>40150000</v>
      </c>
      <c r="J187" s="9">
        <v>26900000</v>
      </c>
      <c r="K187" s="9">
        <v>13250000</v>
      </c>
      <c r="L187" s="9">
        <v>0</v>
      </c>
      <c r="M187" s="9">
        <v>0</v>
      </c>
    </row>
    <row r="188" spans="1:13" ht="16.5" x14ac:dyDescent="0.3">
      <c r="A188" s="8" t="s">
        <v>226</v>
      </c>
      <c r="B188" s="8" t="s">
        <v>481</v>
      </c>
      <c r="C188" s="8">
        <f t="shared" si="8"/>
        <v>2</v>
      </c>
      <c r="D188" s="17">
        <f t="shared" si="9"/>
        <v>5.3541699999999999</v>
      </c>
      <c r="E188" s="18">
        <v>3.2882400000000001</v>
      </c>
      <c r="F188" s="18">
        <v>1.6617599999999999</v>
      </c>
      <c r="G188" s="18">
        <v>0</v>
      </c>
      <c r="H188" s="18">
        <v>0.40416999999999997</v>
      </c>
      <c r="I188" s="9">
        <f t="shared" si="7"/>
        <v>35800000</v>
      </c>
      <c r="J188" s="9">
        <v>22000000</v>
      </c>
      <c r="K188" s="9">
        <v>11100000</v>
      </c>
      <c r="L188" s="9">
        <v>0</v>
      </c>
      <c r="M188" s="9">
        <v>2700000</v>
      </c>
    </row>
    <row r="189" spans="1:13" ht="16.5" x14ac:dyDescent="0.3">
      <c r="A189" s="8" t="s">
        <v>227</v>
      </c>
      <c r="B189" s="8" t="s">
        <v>482</v>
      </c>
      <c r="C189" s="8">
        <f t="shared" si="8"/>
        <v>4</v>
      </c>
      <c r="D189" s="17">
        <f t="shared" si="9"/>
        <v>5.21793</v>
      </c>
      <c r="E189" s="18">
        <v>2.1655600000000002</v>
      </c>
      <c r="F189" s="18">
        <v>2.74641</v>
      </c>
      <c r="G189" s="18">
        <v>0</v>
      </c>
      <c r="H189" s="18">
        <v>0.30596000000000001</v>
      </c>
      <c r="I189" s="9">
        <f t="shared" si="7"/>
        <v>93900000</v>
      </c>
      <c r="J189" s="9">
        <v>39000000</v>
      </c>
      <c r="K189" s="9">
        <v>49400000</v>
      </c>
      <c r="L189" s="9">
        <v>0</v>
      </c>
      <c r="M189" s="9">
        <v>5500000</v>
      </c>
    </row>
    <row r="190" spans="1:13" ht="16.5" x14ac:dyDescent="0.3">
      <c r="A190" s="8" t="s">
        <v>228</v>
      </c>
      <c r="B190" s="8" t="s">
        <v>483</v>
      </c>
      <c r="C190" s="8">
        <f t="shared" si="8"/>
        <v>79</v>
      </c>
      <c r="D190" s="17">
        <f t="shared" si="9"/>
        <v>3.5140900000000004</v>
      </c>
      <c r="E190" s="18">
        <v>2.2665999999999999</v>
      </c>
      <c r="F190" s="18">
        <v>1.0613300000000001</v>
      </c>
      <c r="G190" s="18">
        <v>0</v>
      </c>
      <c r="H190" s="18">
        <v>0.18615999999999999</v>
      </c>
      <c r="I190" s="9">
        <f t="shared" ref="I190:I253" si="10">SUM(J190:M190)</f>
        <v>8135047</v>
      </c>
      <c r="J190" s="9">
        <v>5251891</v>
      </c>
      <c r="K190" s="9">
        <v>2453000</v>
      </c>
      <c r="L190" s="9">
        <v>0</v>
      </c>
      <c r="M190" s="9">
        <v>430156</v>
      </c>
    </row>
    <row r="191" spans="1:13" ht="16.5" x14ac:dyDescent="0.3">
      <c r="A191" s="8" t="s">
        <v>229</v>
      </c>
      <c r="B191" s="8" t="s">
        <v>484</v>
      </c>
      <c r="C191" s="8">
        <f t="shared" si="8"/>
        <v>33</v>
      </c>
      <c r="D191" s="17">
        <f t="shared" si="9"/>
        <v>4.2637299999999998</v>
      </c>
      <c r="E191" s="18">
        <v>2.0240499999999999</v>
      </c>
      <c r="F191" s="18">
        <v>1.4555899999999999</v>
      </c>
      <c r="G191" s="18">
        <v>0</v>
      </c>
      <c r="H191" s="18">
        <v>0.78408999999999995</v>
      </c>
      <c r="I191" s="9">
        <f t="shared" si="10"/>
        <v>20532000</v>
      </c>
      <c r="J191" s="9">
        <v>9750000</v>
      </c>
      <c r="K191" s="9">
        <v>7007000</v>
      </c>
      <c r="L191" s="9">
        <v>0</v>
      </c>
      <c r="M191" s="9">
        <v>3775000</v>
      </c>
    </row>
    <row r="192" spans="1:13" ht="16.5" x14ac:dyDescent="0.3">
      <c r="A192" s="8" t="s">
        <v>230</v>
      </c>
      <c r="B192" s="8" t="s">
        <v>485</v>
      </c>
      <c r="C192" s="8">
        <f t="shared" si="8"/>
        <v>11</v>
      </c>
      <c r="D192" s="17">
        <f t="shared" si="9"/>
        <v>4.7301299999999999</v>
      </c>
      <c r="E192" s="18">
        <v>1.8325199999999999</v>
      </c>
      <c r="F192" s="18">
        <v>2.6703299999999999</v>
      </c>
      <c r="G192" s="18">
        <v>0</v>
      </c>
      <c r="H192" s="18">
        <v>0.22728000000000001</v>
      </c>
      <c r="I192" s="9">
        <f t="shared" si="10"/>
        <v>25525000</v>
      </c>
      <c r="J192" s="9">
        <v>9900000</v>
      </c>
      <c r="K192" s="9">
        <v>14400000</v>
      </c>
      <c r="L192" s="9">
        <v>0</v>
      </c>
      <c r="M192" s="9">
        <v>1225000</v>
      </c>
    </row>
    <row r="193" spans="1:13" ht="16.5" x14ac:dyDescent="0.3">
      <c r="A193" s="8" t="s">
        <v>593</v>
      </c>
      <c r="B193" s="8" t="s">
        <v>594</v>
      </c>
      <c r="C193" s="8" t="str">
        <f t="shared" si="8"/>
        <v/>
      </c>
      <c r="D193" s="17">
        <f t="shared" si="9"/>
        <v>0</v>
      </c>
      <c r="E193" s="18">
        <v>0</v>
      </c>
      <c r="F193" s="18">
        <v>0</v>
      </c>
      <c r="G193" s="18">
        <v>0</v>
      </c>
      <c r="H193" s="18">
        <v>0</v>
      </c>
      <c r="I193" s="9">
        <f t="shared" si="10"/>
        <v>0</v>
      </c>
      <c r="J193" s="9">
        <v>0</v>
      </c>
      <c r="K193" s="9">
        <v>0</v>
      </c>
      <c r="L193" s="9">
        <v>0</v>
      </c>
      <c r="M193" s="9">
        <v>0</v>
      </c>
    </row>
    <row r="194" spans="1:13" ht="16.5" x14ac:dyDescent="0.3">
      <c r="A194" s="8" t="s">
        <v>232</v>
      </c>
      <c r="B194" s="8" t="s">
        <v>486</v>
      </c>
      <c r="C194" s="8">
        <f t="shared" si="8"/>
        <v>266</v>
      </c>
      <c r="D194" s="17">
        <f t="shared" si="9"/>
        <v>1.2519300000000002</v>
      </c>
      <c r="E194" s="18">
        <v>0.64265000000000005</v>
      </c>
      <c r="F194" s="18">
        <v>0.39367000000000002</v>
      </c>
      <c r="G194" s="18">
        <v>0</v>
      </c>
      <c r="H194" s="18">
        <v>0.21561</v>
      </c>
      <c r="I194" s="9">
        <f t="shared" si="10"/>
        <v>4221010</v>
      </c>
      <c r="J194" s="9">
        <v>2166643</v>
      </c>
      <c r="K194" s="9">
        <v>1327367</v>
      </c>
      <c r="L194" s="9">
        <v>0</v>
      </c>
      <c r="M194" s="9">
        <v>727000</v>
      </c>
    </row>
    <row r="195" spans="1:13" ht="16.5" x14ac:dyDescent="0.3">
      <c r="A195" s="8" t="s">
        <v>234</v>
      </c>
      <c r="B195" s="8" t="s">
        <v>487</v>
      </c>
      <c r="C195" s="8">
        <f t="shared" si="8"/>
        <v>257</v>
      </c>
      <c r="D195" s="17">
        <f t="shared" si="9"/>
        <v>1.3940900000000003</v>
      </c>
      <c r="E195" s="18">
        <v>0.60667000000000004</v>
      </c>
      <c r="F195" s="18">
        <v>0.53781000000000001</v>
      </c>
      <c r="G195" s="18">
        <v>0</v>
      </c>
      <c r="H195" s="18">
        <v>0.24961</v>
      </c>
      <c r="I195" s="9">
        <f t="shared" si="10"/>
        <v>2312141</v>
      </c>
      <c r="J195" s="9">
        <v>1006141</v>
      </c>
      <c r="K195" s="9">
        <v>892000</v>
      </c>
      <c r="L195" s="9">
        <v>0</v>
      </c>
      <c r="M195" s="9">
        <v>414000</v>
      </c>
    </row>
    <row r="196" spans="1:13" ht="16.5" x14ac:dyDescent="0.3">
      <c r="A196" s="8" t="s">
        <v>233</v>
      </c>
      <c r="B196" s="8" t="s">
        <v>231</v>
      </c>
      <c r="C196" s="8">
        <f t="shared" si="8"/>
        <v>281</v>
      </c>
      <c r="D196" s="17">
        <f t="shared" si="9"/>
        <v>0.79132000000000002</v>
      </c>
      <c r="E196" s="18">
        <v>0.48721999999999999</v>
      </c>
      <c r="F196" s="18">
        <v>0</v>
      </c>
      <c r="G196" s="18">
        <v>0</v>
      </c>
      <c r="H196" s="18">
        <v>0.30409999999999998</v>
      </c>
      <c r="I196" s="9">
        <f t="shared" si="10"/>
        <v>3523299</v>
      </c>
      <c r="J196" s="9">
        <v>2169549</v>
      </c>
      <c r="K196" s="9">
        <v>0</v>
      </c>
      <c r="L196" s="9">
        <v>0</v>
      </c>
      <c r="M196" s="9">
        <v>1353750</v>
      </c>
    </row>
    <row r="197" spans="1:13" ht="16.5" x14ac:dyDescent="0.3">
      <c r="A197" s="8" t="s">
        <v>239</v>
      </c>
      <c r="B197" s="8" t="s">
        <v>490</v>
      </c>
      <c r="C197" s="8">
        <f t="shared" ref="C197:C260" si="11">IF(D197=0,"",_xlfn.RANK.EQ(D197,$D$4:$D$298,0))</f>
        <v>241</v>
      </c>
      <c r="D197" s="17">
        <f t="shared" ref="D197:D260" si="12">SUM(E197:H197)</f>
        <v>1.5813900000000001</v>
      </c>
      <c r="E197" s="18">
        <v>1.5813900000000001</v>
      </c>
      <c r="F197" s="18">
        <v>0</v>
      </c>
      <c r="G197" s="18">
        <v>0</v>
      </c>
      <c r="H197" s="18">
        <v>0</v>
      </c>
      <c r="I197" s="9">
        <f t="shared" si="10"/>
        <v>1395300</v>
      </c>
      <c r="J197" s="9">
        <v>1395300</v>
      </c>
      <c r="K197" s="9">
        <v>0</v>
      </c>
      <c r="L197" s="9">
        <v>0</v>
      </c>
      <c r="M197" s="9">
        <v>0</v>
      </c>
    </row>
    <row r="198" spans="1:13" ht="16.5" x14ac:dyDescent="0.3">
      <c r="A198" s="8" t="s">
        <v>235</v>
      </c>
      <c r="B198" s="8" t="s">
        <v>572</v>
      </c>
      <c r="C198" s="8">
        <f t="shared" si="11"/>
        <v>161</v>
      </c>
      <c r="D198" s="17">
        <f t="shared" si="12"/>
        <v>2.5206999999999997</v>
      </c>
      <c r="E198" s="18">
        <v>2.1413500000000001</v>
      </c>
      <c r="F198" s="18">
        <v>0.13467000000000001</v>
      </c>
      <c r="G198" s="18">
        <v>0</v>
      </c>
      <c r="H198" s="18">
        <v>0.24468000000000001</v>
      </c>
      <c r="I198" s="9">
        <f t="shared" si="10"/>
        <v>12431000</v>
      </c>
      <c r="J198" s="9">
        <v>10566000</v>
      </c>
      <c r="K198" s="9">
        <v>665000</v>
      </c>
      <c r="L198" s="9">
        <v>0</v>
      </c>
      <c r="M198" s="9">
        <v>1200000</v>
      </c>
    </row>
    <row r="199" spans="1:13" ht="16.5" x14ac:dyDescent="0.3">
      <c r="A199" s="8" t="s">
        <v>236</v>
      </c>
      <c r="B199" s="8" t="s">
        <v>573</v>
      </c>
      <c r="C199" s="8">
        <f t="shared" si="11"/>
        <v>57</v>
      </c>
      <c r="D199" s="17">
        <f t="shared" si="12"/>
        <v>3.8072900000000001</v>
      </c>
      <c r="E199" s="18">
        <v>2.9828999999999999</v>
      </c>
      <c r="F199" s="18">
        <v>0.28147</v>
      </c>
      <c r="G199" s="18">
        <v>0</v>
      </c>
      <c r="H199" s="18">
        <v>0.54291999999999996</v>
      </c>
      <c r="I199" s="9">
        <f t="shared" si="10"/>
        <v>17467841</v>
      </c>
      <c r="J199" s="9">
        <v>13667841</v>
      </c>
      <c r="K199" s="9">
        <v>1300000</v>
      </c>
      <c r="L199" s="9">
        <v>0</v>
      </c>
      <c r="M199" s="9">
        <v>2500000</v>
      </c>
    </row>
    <row r="200" spans="1:13" ht="16.5" x14ac:dyDescent="0.3">
      <c r="A200" s="8" t="s">
        <v>237</v>
      </c>
      <c r="B200" s="8" t="s">
        <v>488</v>
      </c>
      <c r="C200" s="8">
        <f t="shared" si="11"/>
        <v>204</v>
      </c>
      <c r="D200" s="17">
        <f t="shared" si="12"/>
        <v>2.0762900000000002</v>
      </c>
      <c r="E200" s="18">
        <v>0.96499999999999997</v>
      </c>
      <c r="F200" s="18">
        <v>0.82218000000000002</v>
      </c>
      <c r="G200" s="18">
        <v>0</v>
      </c>
      <c r="H200" s="18">
        <v>0.28910999999999998</v>
      </c>
      <c r="I200" s="9">
        <f t="shared" si="10"/>
        <v>15782984</v>
      </c>
      <c r="J200" s="9">
        <v>7335234</v>
      </c>
      <c r="K200" s="9">
        <v>6250000</v>
      </c>
      <c r="L200" s="9">
        <v>0</v>
      </c>
      <c r="M200" s="9">
        <v>2197750</v>
      </c>
    </row>
    <row r="201" spans="1:13" ht="16.5" x14ac:dyDescent="0.3">
      <c r="A201" s="8" t="s">
        <v>240</v>
      </c>
      <c r="B201" s="8" t="s">
        <v>491</v>
      </c>
      <c r="C201" s="8">
        <f t="shared" si="11"/>
        <v>116</v>
      </c>
      <c r="D201" s="17">
        <f t="shared" si="12"/>
        <v>3.1016500000000002</v>
      </c>
      <c r="E201" s="18">
        <v>1.32128</v>
      </c>
      <c r="F201" s="18">
        <v>1.78037</v>
      </c>
      <c r="G201" s="18">
        <v>0</v>
      </c>
      <c r="H201" s="18">
        <v>0</v>
      </c>
      <c r="I201" s="9">
        <f t="shared" si="10"/>
        <v>2264783</v>
      </c>
      <c r="J201" s="9">
        <v>964783</v>
      </c>
      <c r="K201" s="9">
        <v>1300000</v>
      </c>
      <c r="L201" s="9">
        <v>0</v>
      </c>
      <c r="M201" s="9">
        <v>0</v>
      </c>
    </row>
    <row r="202" spans="1:13" ht="16.5" x14ac:dyDescent="0.3">
      <c r="A202" s="8" t="s">
        <v>238</v>
      </c>
      <c r="B202" s="8" t="s">
        <v>489</v>
      </c>
      <c r="C202" s="8">
        <f t="shared" si="11"/>
        <v>170</v>
      </c>
      <c r="D202" s="17">
        <f t="shared" si="12"/>
        <v>2.4465500000000002</v>
      </c>
      <c r="E202" s="18">
        <v>1.4368300000000001</v>
      </c>
      <c r="F202" s="18">
        <v>0.89597000000000004</v>
      </c>
      <c r="G202" s="18">
        <v>0</v>
      </c>
      <c r="H202" s="18">
        <v>0.11375</v>
      </c>
      <c r="I202" s="9">
        <f t="shared" si="10"/>
        <v>1724000</v>
      </c>
      <c r="J202" s="9">
        <v>1014000</v>
      </c>
      <c r="K202" s="9">
        <v>630000</v>
      </c>
      <c r="L202" s="9">
        <v>0</v>
      </c>
      <c r="M202" s="9">
        <v>80000</v>
      </c>
    </row>
    <row r="203" spans="1:13" ht="16.5" x14ac:dyDescent="0.3">
      <c r="A203" s="8" t="s">
        <v>46</v>
      </c>
      <c r="B203" s="8" t="s">
        <v>47</v>
      </c>
      <c r="C203" s="8">
        <f t="shared" si="11"/>
        <v>17</v>
      </c>
      <c r="D203" s="17">
        <f t="shared" si="12"/>
        <v>4.5923400000000001</v>
      </c>
      <c r="E203" s="18">
        <v>2.4182199999999998</v>
      </c>
      <c r="F203" s="18">
        <v>1.25088</v>
      </c>
      <c r="G203" s="18">
        <v>0</v>
      </c>
      <c r="H203" s="18">
        <v>0.92323999999999995</v>
      </c>
      <c r="I203" s="9">
        <f t="shared" si="10"/>
        <v>25766622</v>
      </c>
      <c r="J203" s="9">
        <v>13593622</v>
      </c>
      <c r="K203" s="9">
        <v>7000000</v>
      </c>
      <c r="L203" s="9">
        <v>0</v>
      </c>
      <c r="M203" s="9">
        <v>5173000</v>
      </c>
    </row>
    <row r="204" spans="1:13" ht="16.5" x14ac:dyDescent="0.3">
      <c r="A204" s="8" t="s">
        <v>242</v>
      </c>
      <c r="B204" s="8" t="s">
        <v>241</v>
      </c>
      <c r="C204" s="8">
        <f t="shared" si="11"/>
        <v>263</v>
      </c>
      <c r="D204" s="17">
        <f t="shared" si="12"/>
        <v>1.2980700000000001</v>
      </c>
      <c r="E204" s="18">
        <v>1.2980700000000001</v>
      </c>
      <c r="F204" s="18">
        <v>0</v>
      </c>
      <c r="G204" s="18">
        <v>0</v>
      </c>
      <c r="H204" s="18">
        <v>0</v>
      </c>
      <c r="I204" s="9">
        <f t="shared" si="10"/>
        <v>229400</v>
      </c>
      <c r="J204" s="9">
        <v>229400</v>
      </c>
      <c r="K204" s="9">
        <v>0</v>
      </c>
      <c r="L204" s="9">
        <v>0</v>
      </c>
      <c r="M204" s="9">
        <v>0</v>
      </c>
    </row>
    <row r="205" spans="1:13" ht="16.5" x14ac:dyDescent="0.3">
      <c r="A205" s="8" t="s">
        <v>244</v>
      </c>
      <c r="B205" s="8" t="s">
        <v>493</v>
      </c>
      <c r="C205" s="8">
        <f t="shared" si="11"/>
        <v>183</v>
      </c>
      <c r="D205" s="17">
        <f t="shared" si="12"/>
        <v>2.3439000000000001</v>
      </c>
      <c r="E205" s="18">
        <v>2.3439000000000001</v>
      </c>
      <c r="F205" s="18">
        <v>0</v>
      </c>
      <c r="G205" s="18">
        <v>0</v>
      </c>
      <c r="H205" s="18">
        <v>0</v>
      </c>
      <c r="I205" s="9">
        <f t="shared" si="10"/>
        <v>155000</v>
      </c>
      <c r="J205" s="9">
        <v>155000</v>
      </c>
      <c r="K205" s="9">
        <v>0</v>
      </c>
      <c r="L205" s="9">
        <v>0</v>
      </c>
      <c r="M205" s="9">
        <v>0</v>
      </c>
    </row>
    <row r="206" spans="1:13" ht="16.5" x14ac:dyDescent="0.3">
      <c r="A206" s="8" t="s">
        <v>595</v>
      </c>
      <c r="B206" s="8" t="s">
        <v>596</v>
      </c>
      <c r="C206" s="8" t="str">
        <f t="shared" si="11"/>
        <v/>
      </c>
      <c r="D206" s="17">
        <f t="shared" si="12"/>
        <v>0</v>
      </c>
      <c r="E206" s="18">
        <v>0</v>
      </c>
      <c r="F206" s="18">
        <v>0</v>
      </c>
      <c r="G206" s="18">
        <v>0</v>
      </c>
      <c r="H206" s="18">
        <v>0</v>
      </c>
      <c r="I206" s="9">
        <f t="shared" si="10"/>
        <v>0</v>
      </c>
      <c r="J206" s="9">
        <v>0</v>
      </c>
      <c r="K206" s="9">
        <v>0</v>
      </c>
      <c r="L206" s="9">
        <v>0</v>
      </c>
      <c r="M206" s="9">
        <v>0</v>
      </c>
    </row>
    <row r="207" spans="1:13" ht="16.5" x14ac:dyDescent="0.3">
      <c r="A207" s="8" t="s">
        <v>243</v>
      </c>
      <c r="B207" s="8" t="s">
        <v>492</v>
      </c>
      <c r="C207" s="8">
        <f t="shared" si="11"/>
        <v>214</v>
      </c>
      <c r="D207" s="17">
        <f t="shared" si="12"/>
        <v>1.93929</v>
      </c>
      <c r="E207" s="18">
        <v>1.93929</v>
      </c>
      <c r="F207" s="18">
        <v>0</v>
      </c>
      <c r="G207" s="18">
        <v>0</v>
      </c>
      <c r="H207" s="18">
        <v>0</v>
      </c>
      <c r="I207" s="9">
        <f t="shared" si="10"/>
        <v>2210000</v>
      </c>
      <c r="J207" s="9">
        <v>2210000</v>
      </c>
      <c r="K207" s="9">
        <v>0</v>
      </c>
      <c r="L207" s="9">
        <v>0</v>
      </c>
      <c r="M207" s="9">
        <v>0</v>
      </c>
    </row>
    <row r="208" spans="1:13" ht="16.5" x14ac:dyDescent="0.3">
      <c r="A208" s="8" t="s">
        <v>248</v>
      </c>
      <c r="B208" s="8" t="s">
        <v>496</v>
      </c>
      <c r="C208" s="8">
        <f t="shared" si="11"/>
        <v>102</v>
      </c>
      <c r="D208" s="17">
        <f t="shared" si="12"/>
        <v>3.2601599999999999</v>
      </c>
      <c r="E208" s="18">
        <v>1.9336</v>
      </c>
      <c r="F208" s="18">
        <v>0.85394999999999999</v>
      </c>
      <c r="G208" s="18">
        <v>0</v>
      </c>
      <c r="H208" s="18">
        <v>0.47260999999999997</v>
      </c>
      <c r="I208" s="9">
        <f t="shared" si="10"/>
        <v>89336000</v>
      </c>
      <c r="J208" s="9">
        <v>53250000</v>
      </c>
      <c r="K208" s="9">
        <v>23180000</v>
      </c>
      <c r="L208" s="9">
        <v>0</v>
      </c>
      <c r="M208" s="9">
        <v>12906000</v>
      </c>
    </row>
    <row r="209" spans="1:13" ht="16.5" x14ac:dyDescent="0.3">
      <c r="A209" s="8" t="s">
        <v>249</v>
      </c>
      <c r="B209" s="8" t="s">
        <v>497</v>
      </c>
      <c r="C209" s="8">
        <f t="shared" si="11"/>
        <v>88</v>
      </c>
      <c r="D209" s="17">
        <f t="shared" si="12"/>
        <v>3.4084699999999999</v>
      </c>
      <c r="E209" s="18">
        <v>1.6617999999999999</v>
      </c>
      <c r="F209" s="18">
        <v>1.5165999999999999</v>
      </c>
      <c r="G209" s="18">
        <v>0</v>
      </c>
      <c r="H209" s="18">
        <v>0.23007</v>
      </c>
      <c r="I209" s="9">
        <f t="shared" si="10"/>
        <v>29705800</v>
      </c>
      <c r="J209" s="9">
        <v>14521800</v>
      </c>
      <c r="K209" s="9">
        <v>13184000</v>
      </c>
      <c r="L209" s="9">
        <v>0</v>
      </c>
      <c r="M209" s="9">
        <v>2000000</v>
      </c>
    </row>
    <row r="210" spans="1:13" ht="16.5" x14ac:dyDescent="0.3">
      <c r="A210" s="8" t="s">
        <v>250</v>
      </c>
      <c r="B210" s="8" t="s">
        <v>498</v>
      </c>
      <c r="C210" s="8">
        <f t="shared" si="11"/>
        <v>121</v>
      </c>
      <c r="D210" s="17">
        <f t="shared" si="12"/>
        <v>3.0363899999999999</v>
      </c>
      <c r="E210" s="18">
        <v>1.7830299999999999</v>
      </c>
      <c r="F210" s="18">
        <v>0.90236000000000005</v>
      </c>
      <c r="G210" s="18">
        <v>0</v>
      </c>
      <c r="H210" s="18">
        <v>0.35099999999999998</v>
      </c>
      <c r="I210" s="9">
        <f t="shared" si="10"/>
        <v>73530569</v>
      </c>
      <c r="J210" s="9">
        <v>43178569</v>
      </c>
      <c r="K210" s="9">
        <v>21852000</v>
      </c>
      <c r="L210" s="9">
        <v>0</v>
      </c>
      <c r="M210" s="9">
        <v>8500000</v>
      </c>
    </row>
    <row r="211" spans="1:13" ht="16.5" x14ac:dyDescent="0.3">
      <c r="A211" s="8" t="s">
        <v>251</v>
      </c>
      <c r="B211" s="8" t="s">
        <v>499</v>
      </c>
      <c r="C211" s="8">
        <f t="shared" si="11"/>
        <v>114</v>
      </c>
      <c r="D211" s="17">
        <f t="shared" si="12"/>
        <v>3.1828900000000004</v>
      </c>
      <c r="E211" s="18">
        <v>1.4279900000000001</v>
      </c>
      <c r="F211" s="18">
        <v>0.40035999999999999</v>
      </c>
      <c r="G211" s="18">
        <v>0</v>
      </c>
      <c r="H211" s="18">
        <v>1.3545400000000001</v>
      </c>
      <c r="I211" s="9">
        <f t="shared" si="10"/>
        <v>127068976</v>
      </c>
      <c r="J211" s="9">
        <v>57068976</v>
      </c>
      <c r="K211" s="9">
        <v>16000000</v>
      </c>
      <c r="L211" s="9">
        <v>0</v>
      </c>
      <c r="M211" s="9">
        <v>54000000</v>
      </c>
    </row>
    <row r="212" spans="1:13" ht="16.5" x14ac:dyDescent="0.3">
      <c r="A212" s="8" t="s">
        <v>245</v>
      </c>
      <c r="B212" s="8" t="s">
        <v>494</v>
      </c>
      <c r="C212" s="8">
        <f t="shared" si="11"/>
        <v>164</v>
      </c>
      <c r="D212" s="17">
        <f t="shared" si="12"/>
        <v>2.48997</v>
      </c>
      <c r="E212" s="18">
        <v>1.4935700000000001</v>
      </c>
      <c r="F212" s="18">
        <v>0.99639999999999995</v>
      </c>
      <c r="G212" s="18">
        <v>0</v>
      </c>
      <c r="H212" s="18">
        <v>0</v>
      </c>
      <c r="I212" s="9">
        <f t="shared" si="10"/>
        <v>15349553</v>
      </c>
      <c r="J212" s="9">
        <v>9200000</v>
      </c>
      <c r="K212" s="9">
        <v>0</v>
      </c>
      <c r="L212" s="9">
        <v>0</v>
      </c>
      <c r="M212" s="9">
        <v>6149553</v>
      </c>
    </row>
    <row r="213" spans="1:13" ht="16.5" x14ac:dyDescent="0.3">
      <c r="A213" s="8" t="s">
        <v>252</v>
      </c>
      <c r="B213" s="8" t="s">
        <v>500</v>
      </c>
      <c r="C213" s="8">
        <f t="shared" si="11"/>
        <v>62</v>
      </c>
      <c r="D213" s="17">
        <f t="shared" si="12"/>
        <v>3.6939299999999999</v>
      </c>
      <c r="E213" s="18">
        <v>2.3474699999999999</v>
      </c>
      <c r="F213" s="18">
        <v>0.81496000000000002</v>
      </c>
      <c r="G213" s="18">
        <v>0</v>
      </c>
      <c r="H213" s="18">
        <v>0.53149999999999997</v>
      </c>
      <c r="I213" s="9">
        <f t="shared" si="10"/>
        <v>41700000</v>
      </c>
      <c r="J213" s="9">
        <v>26500000</v>
      </c>
      <c r="K213" s="9">
        <v>9200000</v>
      </c>
      <c r="L213" s="9">
        <v>0</v>
      </c>
      <c r="M213" s="9">
        <v>6000000</v>
      </c>
    </row>
    <row r="214" spans="1:13" ht="16.5" x14ac:dyDescent="0.3">
      <c r="A214" s="8" t="s">
        <v>253</v>
      </c>
      <c r="B214" s="8" t="s">
        <v>501</v>
      </c>
      <c r="C214" s="8">
        <f t="shared" si="11"/>
        <v>285</v>
      </c>
      <c r="D214" s="17">
        <f t="shared" si="12"/>
        <v>0.64478999999999997</v>
      </c>
      <c r="E214" s="18">
        <v>0.64478999999999997</v>
      </c>
      <c r="F214" s="18">
        <v>0</v>
      </c>
      <c r="G214" s="18">
        <v>0</v>
      </c>
      <c r="H214" s="18">
        <v>0</v>
      </c>
      <c r="I214" s="9">
        <f t="shared" si="10"/>
        <v>101822</v>
      </c>
      <c r="J214" s="9">
        <v>101822</v>
      </c>
      <c r="K214" s="9">
        <v>0</v>
      </c>
      <c r="L214" s="9">
        <v>0</v>
      </c>
      <c r="M214" s="9">
        <v>0</v>
      </c>
    </row>
    <row r="215" spans="1:13" ht="16.5" x14ac:dyDescent="0.3">
      <c r="A215" s="8" t="s">
        <v>254</v>
      </c>
      <c r="B215" s="8" t="s">
        <v>502</v>
      </c>
      <c r="C215" s="8">
        <f t="shared" si="11"/>
        <v>153</v>
      </c>
      <c r="D215" s="17">
        <f t="shared" si="12"/>
        <v>2.6028699999999998</v>
      </c>
      <c r="E215" s="18">
        <v>1.78243</v>
      </c>
      <c r="F215" s="18">
        <v>0.82043999999999995</v>
      </c>
      <c r="G215" s="18">
        <v>0</v>
      </c>
      <c r="H215" s="18">
        <v>0</v>
      </c>
      <c r="I215" s="9">
        <f t="shared" si="10"/>
        <v>22963150</v>
      </c>
      <c r="J215" s="9">
        <v>15741150</v>
      </c>
      <c r="K215" s="9">
        <v>7222000</v>
      </c>
      <c r="L215" s="9">
        <v>0</v>
      </c>
      <c r="M215" s="9">
        <v>0</v>
      </c>
    </row>
    <row r="216" spans="1:13" ht="16.5" x14ac:dyDescent="0.3">
      <c r="A216" s="8" t="s">
        <v>255</v>
      </c>
      <c r="B216" s="8" t="s">
        <v>61</v>
      </c>
      <c r="C216" s="8">
        <f t="shared" si="11"/>
        <v>27</v>
      </c>
      <c r="D216" s="17">
        <f t="shared" si="12"/>
        <v>4.4044800000000004</v>
      </c>
      <c r="E216" s="18">
        <v>1.51108</v>
      </c>
      <c r="F216" s="18">
        <v>2.3831000000000002</v>
      </c>
      <c r="G216" s="18">
        <v>0</v>
      </c>
      <c r="H216" s="18">
        <v>0.51029999999999998</v>
      </c>
      <c r="I216" s="9">
        <f t="shared" si="10"/>
        <v>55440000</v>
      </c>
      <c r="J216" s="9">
        <v>19016000</v>
      </c>
      <c r="K216" s="9">
        <v>30000000</v>
      </c>
      <c r="L216" s="9">
        <v>0</v>
      </c>
      <c r="M216" s="9">
        <v>6424000</v>
      </c>
    </row>
    <row r="217" spans="1:13" ht="16.5" x14ac:dyDescent="0.3">
      <c r="A217" s="8" t="s">
        <v>246</v>
      </c>
      <c r="B217" s="8" t="s">
        <v>495</v>
      </c>
      <c r="C217" s="8">
        <f t="shared" si="11"/>
        <v>108</v>
      </c>
      <c r="D217" s="17">
        <f t="shared" si="12"/>
        <v>3.1984399999999997</v>
      </c>
      <c r="E217" s="18">
        <v>1.7501</v>
      </c>
      <c r="F217" s="18">
        <v>1.3224499999999999</v>
      </c>
      <c r="G217" s="18">
        <v>0</v>
      </c>
      <c r="H217" s="18">
        <v>0.12589</v>
      </c>
      <c r="I217" s="9">
        <f t="shared" si="10"/>
        <v>11115371</v>
      </c>
      <c r="J217" s="9">
        <v>6081871</v>
      </c>
      <c r="K217" s="9">
        <v>4596000</v>
      </c>
      <c r="L217" s="9">
        <v>0</v>
      </c>
      <c r="M217" s="9">
        <v>437500</v>
      </c>
    </row>
    <row r="218" spans="1:13" ht="16.5" x14ac:dyDescent="0.3">
      <c r="A218" s="8" t="s">
        <v>256</v>
      </c>
      <c r="B218" s="8" t="s">
        <v>503</v>
      </c>
      <c r="C218" s="8">
        <f t="shared" si="11"/>
        <v>205</v>
      </c>
      <c r="D218" s="17">
        <f t="shared" si="12"/>
        <v>2.06182</v>
      </c>
      <c r="E218" s="18">
        <v>1.5401100000000001</v>
      </c>
      <c r="F218" s="18">
        <v>0</v>
      </c>
      <c r="G218" s="18">
        <v>0</v>
      </c>
      <c r="H218" s="18">
        <v>0.52171000000000001</v>
      </c>
      <c r="I218" s="9">
        <f t="shared" si="10"/>
        <v>4716417</v>
      </c>
      <c r="J218" s="9">
        <v>3515504</v>
      </c>
      <c r="K218" s="9">
        <v>0</v>
      </c>
      <c r="L218" s="9">
        <v>0</v>
      </c>
      <c r="M218" s="9">
        <v>1200913</v>
      </c>
    </row>
    <row r="219" spans="1:13" ht="16.5" x14ac:dyDescent="0.3">
      <c r="A219" s="8" t="s">
        <v>48</v>
      </c>
      <c r="B219" s="8" t="s">
        <v>49</v>
      </c>
      <c r="C219" s="8">
        <f t="shared" si="11"/>
        <v>248</v>
      </c>
      <c r="D219" s="17">
        <f t="shared" si="12"/>
        <v>1.5174300000000001</v>
      </c>
      <c r="E219" s="18">
        <v>0.93206</v>
      </c>
      <c r="F219" s="18">
        <v>0</v>
      </c>
      <c r="G219" s="18">
        <v>0</v>
      </c>
      <c r="H219" s="18">
        <v>0.58536999999999995</v>
      </c>
      <c r="I219" s="9">
        <f t="shared" si="10"/>
        <v>870596</v>
      </c>
      <c r="J219" s="9">
        <v>520596</v>
      </c>
      <c r="K219" s="9">
        <v>0</v>
      </c>
      <c r="L219" s="9">
        <v>0</v>
      </c>
      <c r="M219" s="9">
        <v>350000</v>
      </c>
    </row>
    <row r="220" spans="1:13" ht="16.5" x14ac:dyDescent="0.3">
      <c r="A220" s="8" t="s">
        <v>257</v>
      </c>
      <c r="B220" s="8" t="s">
        <v>504</v>
      </c>
      <c r="C220" s="8">
        <f t="shared" si="11"/>
        <v>80</v>
      </c>
      <c r="D220" s="17">
        <f t="shared" si="12"/>
        <v>3.5131799999999997</v>
      </c>
      <c r="E220" s="18">
        <v>1.6402699999999999</v>
      </c>
      <c r="F220" s="18">
        <v>1.6390199999999999</v>
      </c>
      <c r="G220" s="18">
        <v>0</v>
      </c>
      <c r="H220" s="18">
        <v>0.23388999999999999</v>
      </c>
      <c r="I220" s="9">
        <f t="shared" si="10"/>
        <v>9591517</v>
      </c>
      <c r="J220" s="9">
        <v>4449366</v>
      </c>
      <c r="K220" s="9">
        <v>4500000</v>
      </c>
      <c r="L220" s="9">
        <v>0</v>
      </c>
      <c r="M220" s="9">
        <v>642151</v>
      </c>
    </row>
    <row r="221" spans="1:13" ht="16.5" x14ac:dyDescent="0.3">
      <c r="A221" s="8" t="s">
        <v>247</v>
      </c>
      <c r="B221" s="8" t="s">
        <v>574</v>
      </c>
      <c r="C221" s="8">
        <f t="shared" si="11"/>
        <v>129</v>
      </c>
      <c r="D221" s="17">
        <f t="shared" si="12"/>
        <v>2.9489999999999998</v>
      </c>
      <c r="E221" s="18">
        <v>1.4888600000000001</v>
      </c>
      <c r="F221" s="18">
        <v>1.2189399999999999</v>
      </c>
      <c r="G221" s="18">
        <v>0</v>
      </c>
      <c r="H221" s="18">
        <v>0.2412</v>
      </c>
      <c r="I221" s="9">
        <f t="shared" si="10"/>
        <v>25678992</v>
      </c>
      <c r="J221" s="9">
        <v>12967481</v>
      </c>
      <c r="K221" s="9">
        <v>10619000</v>
      </c>
      <c r="L221" s="9">
        <v>0</v>
      </c>
      <c r="M221" s="9">
        <v>2092511</v>
      </c>
    </row>
    <row r="222" spans="1:13" ht="16.5" x14ac:dyDescent="0.3">
      <c r="A222" s="8" t="s">
        <v>269</v>
      </c>
      <c r="B222" s="8" t="s">
        <v>62</v>
      </c>
      <c r="C222" s="8">
        <f t="shared" si="11"/>
        <v>21</v>
      </c>
      <c r="D222" s="17">
        <f t="shared" si="12"/>
        <v>4.5198700000000001</v>
      </c>
      <c r="E222" s="18">
        <v>2.4142800000000002</v>
      </c>
      <c r="F222" s="18">
        <v>2.1055899999999999</v>
      </c>
      <c r="G222" s="18">
        <v>0</v>
      </c>
      <c r="H222" s="18">
        <v>0</v>
      </c>
      <c r="I222" s="9">
        <f t="shared" si="10"/>
        <v>123000000</v>
      </c>
      <c r="J222" s="9">
        <v>65700000</v>
      </c>
      <c r="K222" s="9">
        <v>57300000</v>
      </c>
      <c r="L222" s="9">
        <v>0</v>
      </c>
      <c r="M222" s="9">
        <v>0</v>
      </c>
    </row>
    <row r="223" spans="1:13" ht="16.5" x14ac:dyDescent="0.3">
      <c r="A223" s="8" t="s">
        <v>267</v>
      </c>
      <c r="B223" s="8" t="s">
        <v>513</v>
      </c>
      <c r="C223" s="8">
        <f t="shared" si="11"/>
        <v>271</v>
      </c>
      <c r="D223" s="17">
        <f t="shared" si="12"/>
        <v>1.12845</v>
      </c>
      <c r="E223" s="18">
        <v>1.12845</v>
      </c>
      <c r="F223" s="18">
        <v>0</v>
      </c>
      <c r="G223" s="18">
        <v>0</v>
      </c>
      <c r="H223" s="18">
        <v>0</v>
      </c>
      <c r="I223" s="9">
        <f t="shared" si="10"/>
        <v>160000</v>
      </c>
      <c r="J223" s="9">
        <v>160000</v>
      </c>
      <c r="K223" s="9">
        <v>0</v>
      </c>
      <c r="L223" s="9">
        <v>0</v>
      </c>
      <c r="M223" s="9">
        <v>0</v>
      </c>
    </row>
    <row r="224" spans="1:13" ht="16.5" x14ac:dyDescent="0.3">
      <c r="A224" s="8" t="s">
        <v>262</v>
      </c>
      <c r="B224" s="8" t="s">
        <v>508</v>
      </c>
      <c r="C224" s="8">
        <f t="shared" si="11"/>
        <v>269</v>
      </c>
      <c r="D224" s="17">
        <f t="shared" si="12"/>
        <v>1.1703300000000001</v>
      </c>
      <c r="E224" s="18">
        <v>1.1703300000000001</v>
      </c>
      <c r="F224" s="18">
        <v>0</v>
      </c>
      <c r="G224" s="18">
        <v>0</v>
      </c>
      <c r="H224" s="18">
        <v>0</v>
      </c>
      <c r="I224" s="9">
        <f t="shared" si="10"/>
        <v>211633</v>
      </c>
      <c r="J224" s="9">
        <v>211633</v>
      </c>
      <c r="K224" s="9">
        <v>0</v>
      </c>
      <c r="L224" s="9">
        <v>0</v>
      </c>
      <c r="M224" s="9">
        <v>0</v>
      </c>
    </row>
    <row r="225" spans="1:13" ht="16.5" x14ac:dyDescent="0.3">
      <c r="A225" s="8" t="s">
        <v>266</v>
      </c>
      <c r="B225" s="8" t="s">
        <v>512</v>
      </c>
      <c r="C225" s="8">
        <f t="shared" si="11"/>
        <v>135</v>
      </c>
      <c r="D225" s="17">
        <f t="shared" si="12"/>
        <v>2.9060000000000001</v>
      </c>
      <c r="E225" s="18">
        <v>2.4388200000000002</v>
      </c>
      <c r="F225" s="18">
        <v>0.46717999999999998</v>
      </c>
      <c r="G225" s="18">
        <v>0</v>
      </c>
      <c r="H225" s="18">
        <v>0</v>
      </c>
      <c r="I225" s="9">
        <f t="shared" si="10"/>
        <v>4019450</v>
      </c>
      <c r="J225" s="9">
        <v>3375550</v>
      </c>
      <c r="K225" s="9">
        <v>643900</v>
      </c>
      <c r="L225" s="9">
        <v>0</v>
      </c>
      <c r="M225" s="9">
        <v>0</v>
      </c>
    </row>
    <row r="226" spans="1:13" ht="16.5" x14ac:dyDescent="0.3">
      <c r="A226" s="8" t="s">
        <v>265</v>
      </c>
      <c r="B226" s="8" t="s">
        <v>511</v>
      </c>
      <c r="C226" s="8">
        <f t="shared" si="11"/>
        <v>86</v>
      </c>
      <c r="D226" s="17">
        <f t="shared" si="12"/>
        <v>3.42123</v>
      </c>
      <c r="E226" s="18">
        <v>1.49918</v>
      </c>
      <c r="F226" s="18">
        <v>1.59606</v>
      </c>
      <c r="G226" s="18">
        <v>0</v>
      </c>
      <c r="H226" s="18">
        <v>0.32599</v>
      </c>
      <c r="I226" s="9">
        <f t="shared" si="10"/>
        <v>3162584</v>
      </c>
      <c r="J226" s="9">
        <v>1385117</v>
      </c>
      <c r="K226" s="9">
        <v>1476000</v>
      </c>
      <c r="L226" s="9">
        <v>0</v>
      </c>
      <c r="M226" s="9">
        <v>301467</v>
      </c>
    </row>
    <row r="227" spans="1:13" ht="16.5" x14ac:dyDescent="0.3">
      <c r="A227" s="8" t="s">
        <v>264</v>
      </c>
      <c r="B227" s="8" t="s">
        <v>510</v>
      </c>
      <c r="C227" s="8">
        <f t="shared" si="11"/>
        <v>72</v>
      </c>
      <c r="D227" s="17">
        <f t="shared" si="12"/>
        <v>3.5690200000000001</v>
      </c>
      <c r="E227" s="18">
        <v>1.952</v>
      </c>
      <c r="F227" s="18">
        <v>1.6170199999999999</v>
      </c>
      <c r="G227" s="18">
        <v>0</v>
      </c>
      <c r="H227" s="18">
        <v>0</v>
      </c>
      <c r="I227" s="9">
        <f t="shared" si="10"/>
        <v>30081708</v>
      </c>
      <c r="J227" s="9">
        <v>16450000</v>
      </c>
      <c r="K227" s="9">
        <v>13631708</v>
      </c>
      <c r="L227" s="9">
        <v>0</v>
      </c>
      <c r="M227" s="9">
        <v>0</v>
      </c>
    </row>
    <row r="228" spans="1:13" ht="16.5" x14ac:dyDescent="0.3">
      <c r="A228" s="8" t="s">
        <v>258</v>
      </c>
      <c r="B228" s="8" t="s">
        <v>505</v>
      </c>
      <c r="C228" s="8">
        <f t="shared" si="11"/>
        <v>64</v>
      </c>
      <c r="D228" s="17">
        <f t="shared" si="12"/>
        <v>3.6771400000000001</v>
      </c>
      <c r="E228" s="18">
        <v>2.31792</v>
      </c>
      <c r="F228" s="18">
        <v>1.3592200000000001</v>
      </c>
      <c r="G228" s="18">
        <v>0</v>
      </c>
      <c r="H228" s="18">
        <v>0</v>
      </c>
      <c r="I228" s="9">
        <f t="shared" si="10"/>
        <v>46341000</v>
      </c>
      <c r="J228" s="9">
        <v>29211000</v>
      </c>
      <c r="K228" s="9">
        <v>17130000</v>
      </c>
      <c r="L228" s="9">
        <v>0</v>
      </c>
      <c r="M228" s="9">
        <v>0</v>
      </c>
    </row>
    <row r="229" spans="1:13" ht="16.5" x14ac:dyDescent="0.3">
      <c r="A229" s="8" t="s">
        <v>261</v>
      </c>
      <c r="B229" s="8" t="s">
        <v>507</v>
      </c>
      <c r="C229" s="8">
        <f t="shared" si="11"/>
        <v>23</v>
      </c>
      <c r="D229" s="17">
        <f t="shared" si="12"/>
        <v>4.4716800000000001</v>
      </c>
      <c r="E229" s="18">
        <v>1.4562200000000001</v>
      </c>
      <c r="F229" s="18">
        <v>1.8475999999999999</v>
      </c>
      <c r="G229" s="18">
        <v>0</v>
      </c>
      <c r="H229" s="18">
        <v>1.1678599999999999</v>
      </c>
      <c r="I229" s="9">
        <f t="shared" si="10"/>
        <v>4053410</v>
      </c>
      <c r="J229" s="9">
        <v>1318023</v>
      </c>
      <c r="K229" s="9">
        <v>1676000</v>
      </c>
      <c r="L229" s="9">
        <v>0</v>
      </c>
      <c r="M229" s="9">
        <v>1059387</v>
      </c>
    </row>
    <row r="230" spans="1:13" ht="16.5" x14ac:dyDescent="0.3">
      <c r="A230" s="8" t="s">
        <v>50</v>
      </c>
      <c r="B230" s="8" t="s">
        <v>51</v>
      </c>
      <c r="C230" s="8">
        <f t="shared" si="11"/>
        <v>73</v>
      </c>
      <c r="D230" s="17">
        <f t="shared" si="12"/>
        <v>3.5637400000000001</v>
      </c>
      <c r="E230" s="18">
        <v>1.57579</v>
      </c>
      <c r="F230" s="18">
        <v>1.89751</v>
      </c>
      <c r="G230" s="18">
        <v>0</v>
      </c>
      <c r="H230" s="18">
        <v>9.0440000000000006E-2</v>
      </c>
      <c r="I230" s="9">
        <f t="shared" si="10"/>
        <v>19611000</v>
      </c>
      <c r="J230" s="9">
        <v>8700000</v>
      </c>
      <c r="K230" s="9">
        <v>10411000</v>
      </c>
      <c r="L230" s="9">
        <v>0</v>
      </c>
      <c r="M230" s="9">
        <v>500000</v>
      </c>
    </row>
    <row r="231" spans="1:13" ht="16.5" x14ac:dyDescent="0.3">
      <c r="A231" s="8" t="s">
        <v>260</v>
      </c>
      <c r="B231" s="8" t="s">
        <v>564</v>
      </c>
      <c r="C231" s="8">
        <f t="shared" si="11"/>
        <v>118</v>
      </c>
      <c r="D231" s="17">
        <f t="shared" si="12"/>
        <v>3.0691299999999999</v>
      </c>
      <c r="E231" s="18">
        <v>2.3148499999999999</v>
      </c>
      <c r="F231" s="18">
        <v>0</v>
      </c>
      <c r="G231" s="18">
        <v>0</v>
      </c>
      <c r="H231" s="18">
        <v>0.75427999999999995</v>
      </c>
      <c r="I231" s="9">
        <f t="shared" si="10"/>
        <v>14506685</v>
      </c>
      <c r="J231" s="9">
        <v>10939800</v>
      </c>
      <c r="K231" s="9">
        <v>0</v>
      </c>
      <c r="L231" s="9">
        <v>0</v>
      </c>
      <c r="M231" s="9">
        <v>3566885</v>
      </c>
    </row>
    <row r="232" spans="1:13" ht="16.5" x14ac:dyDescent="0.3">
      <c r="A232" s="8" t="s">
        <v>263</v>
      </c>
      <c r="B232" s="8" t="s">
        <v>509</v>
      </c>
      <c r="C232" s="8">
        <f t="shared" si="11"/>
        <v>109</v>
      </c>
      <c r="D232" s="17">
        <f t="shared" si="12"/>
        <v>3.1957</v>
      </c>
      <c r="E232" s="18">
        <v>1.79131</v>
      </c>
      <c r="F232" s="18">
        <v>1.1852400000000001</v>
      </c>
      <c r="G232" s="18">
        <v>0</v>
      </c>
      <c r="H232" s="18">
        <v>0.21915000000000001</v>
      </c>
      <c r="I232" s="9">
        <f t="shared" si="10"/>
        <v>2642202</v>
      </c>
      <c r="J232" s="9">
        <v>1484202</v>
      </c>
      <c r="K232" s="9">
        <v>983000</v>
      </c>
      <c r="L232" s="9">
        <v>0</v>
      </c>
      <c r="M232" s="9">
        <v>175000</v>
      </c>
    </row>
    <row r="233" spans="1:13" ht="16.5" x14ac:dyDescent="0.3">
      <c r="A233" s="8" t="s">
        <v>270</v>
      </c>
      <c r="B233" s="8" t="s">
        <v>565</v>
      </c>
      <c r="C233" s="8">
        <f t="shared" si="11"/>
        <v>47</v>
      </c>
      <c r="D233" s="17">
        <f t="shared" si="12"/>
        <v>4.0340400000000001</v>
      </c>
      <c r="E233" s="18">
        <v>2.6119300000000001</v>
      </c>
      <c r="F233" s="18">
        <v>0</v>
      </c>
      <c r="G233" s="18">
        <v>0</v>
      </c>
      <c r="H233" s="18">
        <v>1.42211</v>
      </c>
      <c r="I233" s="9">
        <f t="shared" si="10"/>
        <v>11698679</v>
      </c>
      <c r="J233" s="9">
        <v>7574504</v>
      </c>
      <c r="K233" s="9">
        <v>0</v>
      </c>
      <c r="L233" s="9">
        <v>0</v>
      </c>
      <c r="M233" s="9">
        <v>4124175</v>
      </c>
    </row>
    <row r="234" spans="1:13" ht="16.5" x14ac:dyDescent="0.3">
      <c r="A234" s="8" t="s">
        <v>259</v>
      </c>
      <c r="B234" s="8" t="s">
        <v>506</v>
      </c>
      <c r="C234" s="8">
        <f t="shared" si="11"/>
        <v>69</v>
      </c>
      <c r="D234" s="17">
        <f t="shared" si="12"/>
        <v>3.6427300000000002</v>
      </c>
      <c r="E234" s="18">
        <v>1.5018</v>
      </c>
      <c r="F234" s="18">
        <v>2.14093</v>
      </c>
      <c r="G234" s="18">
        <v>0</v>
      </c>
      <c r="H234" s="18">
        <v>0</v>
      </c>
      <c r="I234" s="9">
        <f t="shared" si="10"/>
        <v>5358700</v>
      </c>
      <c r="J234" s="9">
        <v>2205000</v>
      </c>
      <c r="K234" s="9">
        <v>3153700</v>
      </c>
      <c r="L234" s="9">
        <v>0</v>
      </c>
      <c r="M234" s="9">
        <v>0</v>
      </c>
    </row>
    <row r="235" spans="1:13" ht="16.5" x14ac:dyDescent="0.3">
      <c r="A235" s="8" t="s">
        <v>268</v>
      </c>
      <c r="B235" s="8" t="s">
        <v>514</v>
      </c>
      <c r="C235" s="8">
        <f t="shared" si="11"/>
        <v>210</v>
      </c>
      <c r="D235" s="17">
        <f t="shared" si="12"/>
        <v>1.9617199999999999</v>
      </c>
      <c r="E235" s="18">
        <v>1.4107799999999999</v>
      </c>
      <c r="F235" s="18">
        <v>0</v>
      </c>
      <c r="G235" s="18">
        <v>0</v>
      </c>
      <c r="H235" s="18">
        <v>0.55093999999999999</v>
      </c>
      <c r="I235" s="9">
        <f t="shared" si="10"/>
        <v>3057049</v>
      </c>
      <c r="J235" s="9">
        <v>2196049</v>
      </c>
      <c r="K235" s="9">
        <v>0</v>
      </c>
      <c r="L235" s="9">
        <v>0</v>
      </c>
      <c r="M235" s="9">
        <v>861000</v>
      </c>
    </row>
    <row r="236" spans="1:13" ht="16.5" x14ac:dyDescent="0.3">
      <c r="A236" s="8" t="s">
        <v>277</v>
      </c>
      <c r="B236" s="8" t="s">
        <v>519</v>
      </c>
      <c r="C236" s="8">
        <f t="shared" si="11"/>
        <v>141</v>
      </c>
      <c r="D236" s="17">
        <f t="shared" si="12"/>
        <v>2.8472600000000003</v>
      </c>
      <c r="E236" s="18">
        <v>2.1916600000000002</v>
      </c>
      <c r="F236" s="18">
        <v>0</v>
      </c>
      <c r="G236" s="18">
        <v>0</v>
      </c>
      <c r="H236" s="18">
        <v>0.65559999999999996</v>
      </c>
      <c r="I236" s="9">
        <f t="shared" si="10"/>
        <v>101060</v>
      </c>
      <c r="J236" s="9">
        <v>76060</v>
      </c>
      <c r="K236" s="9">
        <v>0</v>
      </c>
      <c r="L236" s="9">
        <v>0</v>
      </c>
      <c r="M236" s="9">
        <v>25000</v>
      </c>
    </row>
    <row r="237" spans="1:13" ht="16.5" x14ac:dyDescent="0.3">
      <c r="A237" s="8" t="s">
        <v>52</v>
      </c>
      <c r="B237" s="8" t="s">
        <v>53</v>
      </c>
      <c r="C237" s="8">
        <f t="shared" si="11"/>
        <v>196</v>
      </c>
      <c r="D237" s="17">
        <f t="shared" si="12"/>
        <v>2.2312099999999999</v>
      </c>
      <c r="E237" s="18">
        <v>1.57616</v>
      </c>
      <c r="F237" s="18">
        <v>0</v>
      </c>
      <c r="G237" s="18">
        <v>0</v>
      </c>
      <c r="H237" s="18">
        <v>0.65505000000000002</v>
      </c>
      <c r="I237" s="9">
        <f t="shared" si="10"/>
        <v>1425511</v>
      </c>
      <c r="J237" s="9">
        <v>1000000</v>
      </c>
      <c r="K237" s="9">
        <v>0</v>
      </c>
      <c r="L237" s="9">
        <v>0</v>
      </c>
      <c r="M237" s="9">
        <v>425511</v>
      </c>
    </row>
    <row r="238" spans="1:13" ht="16.5" x14ac:dyDescent="0.3">
      <c r="A238" s="8" t="s">
        <v>280</v>
      </c>
      <c r="B238" s="8" t="s">
        <v>522</v>
      </c>
      <c r="C238" s="8">
        <f t="shared" si="11"/>
        <v>272</v>
      </c>
      <c r="D238" s="17">
        <f t="shared" si="12"/>
        <v>1.11107</v>
      </c>
      <c r="E238" s="18">
        <v>1.11107</v>
      </c>
      <c r="F238" s="18">
        <v>0</v>
      </c>
      <c r="G238" s="18">
        <v>0</v>
      </c>
      <c r="H238" s="18">
        <v>0</v>
      </c>
      <c r="I238" s="9">
        <f t="shared" si="10"/>
        <v>50000</v>
      </c>
      <c r="J238" s="9">
        <v>50000</v>
      </c>
      <c r="K238" s="9">
        <v>0</v>
      </c>
      <c r="L238" s="9">
        <v>0</v>
      </c>
      <c r="M238" s="9">
        <v>0</v>
      </c>
    </row>
    <row r="239" spans="1:13" ht="16.5" x14ac:dyDescent="0.3">
      <c r="A239" s="8" t="s">
        <v>279</v>
      </c>
      <c r="B239" s="8" t="s">
        <v>521</v>
      </c>
      <c r="C239" s="8">
        <f t="shared" si="11"/>
        <v>144</v>
      </c>
      <c r="D239" s="17">
        <f t="shared" si="12"/>
        <v>2.7530600000000001</v>
      </c>
      <c r="E239" s="18">
        <v>0.92101</v>
      </c>
      <c r="F239" s="18">
        <v>1.83205</v>
      </c>
      <c r="G239" s="18">
        <v>0</v>
      </c>
      <c r="H239" s="18">
        <v>0</v>
      </c>
      <c r="I239" s="9">
        <f t="shared" si="10"/>
        <v>466508</v>
      </c>
      <c r="J239" s="9">
        <v>152000</v>
      </c>
      <c r="K239" s="9">
        <v>314508</v>
      </c>
      <c r="L239" s="9">
        <v>0</v>
      </c>
      <c r="M239" s="9">
        <v>0</v>
      </c>
    </row>
    <row r="240" spans="1:13" ht="16.5" x14ac:dyDescent="0.3">
      <c r="A240" s="8" t="s">
        <v>272</v>
      </c>
      <c r="B240" s="8" t="s">
        <v>515</v>
      </c>
      <c r="C240" s="8">
        <f t="shared" si="11"/>
        <v>260</v>
      </c>
      <c r="D240" s="17">
        <f t="shared" si="12"/>
        <v>1.3458600000000001</v>
      </c>
      <c r="E240" s="18">
        <v>1.3458600000000001</v>
      </c>
      <c r="F240" s="18">
        <v>0</v>
      </c>
      <c r="G240" s="18">
        <v>0</v>
      </c>
      <c r="H240" s="18">
        <v>0</v>
      </c>
      <c r="I240" s="9">
        <f t="shared" si="10"/>
        <v>1738024</v>
      </c>
      <c r="J240" s="9">
        <v>1738024</v>
      </c>
      <c r="K240" s="9">
        <v>0</v>
      </c>
      <c r="L240" s="9">
        <v>0</v>
      </c>
      <c r="M240" s="9">
        <v>0</v>
      </c>
    </row>
    <row r="241" spans="1:13" ht="16.5" x14ac:dyDescent="0.3">
      <c r="A241" s="8" t="s">
        <v>274</v>
      </c>
      <c r="B241" s="8" t="s">
        <v>516</v>
      </c>
      <c r="C241" s="8">
        <f t="shared" si="11"/>
        <v>253</v>
      </c>
      <c r="D241" s="17">
        <f t="shared" si="12"/>
        <v>1.4389400000000001</v>
      </c>
      <c r="E241" s="18">
        <v>0.53657999999999995</v>
      </c>
      <c r="F241" s="18">
        <v>0</v>
      </c>
      <c r="G241" s="18">
        <v>0</v>
      </c>
      <c r="H241" s="18">
        <v>0.90236000000000005</v>
      </c>
      <c r="I241" s="9">
        <f t="shared" si="10"/>
        <v>673667</v>
      </c>
      <c r="J241" s="9">
        <v>250000</v>
      </c>
      <c r="K241" s="9">
        <v>0</v>
      </c>
      <c r="L241" s="9">
        <v>0</v>
      </c>
      <c r="M241" s="9">
        <v>423667</v>
      </c>
    </row>
    <row r="242" spans="1:13" ht="16.5" x14ac:dyDescent="0.3">
      <c r="A242" s="8" t="s">
        <v>278</v>
      </c>
      <c r="B242" s="8" t="s">
        <v>520</v>
      </c>
      <c r="C242" s="8">
        <f t="shared" si="11"/>
        <v>242</v>
      </c>
      <c r="D242" s="17">
        <f t="shared" si="12"/>
        <v>1.5762100000000001</v>
      </c>
      <c r="E242" s="18">
        <v>1.5762100000000001</v>
      </c>
      <c r="F242" s="18">
        <v>0</v>
      </c>
      <c r="G242" s="18">
        <v>0</v>
      </c>
      <c r="H242" s="18">
        <v>0</v>
      </c>
      <c r="I242" s="9">
        <f t="shared" si="10"/>
        <v>94500</v>
      </c>
      <c r="J242" s="9">
        <v>94500</v>
      </c>
      <c r="K242" s="9">
        <v>0</v>
      </c>
      <c r="L242" s="9">
        <v>0</v>
      </c>
      <c r="M242" s="9">
        <v>0</v>
      </c>
    </row>
    <row r="243" spans="1:13" ht="16.5" x14ac:dyDescent="0.3">
      <c r="A243" s="8" t="s">
        <v>273</v>
      </c>
      <c r="B243" s="8" t="s">
        <v>17</v>
      </c>
      <c r="C243" s="8">
        <f t="shared" si="11"/>
        <v>287</v>
      </c>
      <c r="D243" s="17">
        <f t="shared" si="12"/>
        <v>0.46351999999999999</v>
      </c>
      <c r="E243" s="18">
        <v>0.46351999999999999</v>
      </c>
      <c r="F243" s="18">
        <v>0</v>
      </c>
      <c r="G243" s="18">
        <v>0</v>
      </c>
      <c r="H243" s="18">
        <v>0</v>
      </c>
      <c r="I243" s="9">
        <f t="shared" si="10"/>
        <v>30000</v>
      </c>
      <c r="J243" s="9">
        <v>30000</v>
      </c>
      <c r="K243" s="9">
        <v>0</v>
      </c>
      <c r="L243" s="9">
        <v>0</v>
      </c>
      <c r="M243" s="9">
        <v>0</v>
      </c>
    </row>
    <row r="244" spans="1:13" ht="16.5" x14ac:dyDescent="0.3">
      <c r="A244" s="8" t="s">
        <v>271</v>
      </c>
      <c r="B244" s="8" t="s">
        <v>94</v>
      </c>
      <c r="C244" s="8">
        <f t="shared" si="11"/>
        <v>255</v>
      </c>
      <c r="D244" s="17">
        <f t="shared" si="12"/>
        <v>1.39968</v>
      </c>
      <c r="E244" s="18">
        <v>1.39968</v>
      </c>
      <c r="F244" s="18">
        <v>0</v>
      </c>
      <c r="G244" s="18">
        <v>0</v>
      </c>
      <c r="H244" s="18">
        <v>0</v>
      </c>
      <c r="I244" s="9">
        <f t="shared" si="10"/>
        <v>175000</v>
      </c>
      <c r="J244" s="9">
        <v>175000</v>
      </c>
      <c r="K244" s="9">
        <v>0</v>
      </c>
      <c r="L244" s="9">
        <v>0</v>
      </c>
      <c r="M244" s="9">
        <v>0</v>
      </c>
    </row>
    <row r="245" spans="1:13" ht="16.5" x14ac:dyDescent="0.3">
      <c r="A245" s="8" t="s">
        <v>275</v>
      </c>
      <c r="B245" s="8" t="s">
        <v>517</v>
      </c>
      <c r="C245" s="8">
        <f t="shared" si="11"/>
        <v>254</v>
      </c>
      <c r="D245" s="17">
        <f t="shared" si="12"/>
        <v>1.4180699999999999</v>
      </c>
      <c r="E245" s="18">
        <v>1.4180699999999999</v>
      </c>
      <c r="F245" s="18">
        <v>0</v>
      </c>
      <c r="G245" s="18">
        <v>0</v>
      </c>
      <c r="H245" s="18">
        <v>0</v>
      </c>
      <c r="I245" s="9">
        <f t="shared" si="10"/>
        <v>342273</v>
      </c>
      <c r="J245" s="9">
        <v>342273</v>
      </c>
      <c r="K245" s="9">
        <v>0</v>
      </c>
      <c r="L245" s="9">
        <v>0</v>
      </c>
      <c r="M245" s="9">
        <v>0</v>
      </c>
    </row>
    <row r="246" spans="1:13" ht="16.5" x14ac:dyDescent="0.3">
      <c r="A246" s="8" t="s">
        <v>276</v>
      </c>
      <c r="B246" s="8" t="s">
        <v>518</v>
      </c>
      <c r="C246" s="8">
        <f t="shared" si="11"/>
        <v>223</v>
      </c>
      <c r="D246" s="17">
        <f t="shared" si="12"/>
        <v>1.85093</v>
      </c>
      <c r="E246" s="18">
        <v>1.5109900000000001</v>
      </c>
      <c r="F246" s="18">
        <v>0.33994000000000002</v>
      </c>
      <c r="G246" s="18">
        <v>0</v>
      </c>
      <c r="H246" s="18">
        <v>0</v>
      </c>
      <c r="I246" s="9">
        <f t="shared" si="10"/>
        <v>465800</v>
      </c>
      <c r="J246" s="9">
        <v>375000</v>
      </c>
      <c r="K246" s="9">
        <v>90800</v>
      </c>
      <c r="L246" s="9">
        <v>0</v>
      </c>
      <c r="M246" s="9">
        <v>0</v>
      </c>
    </row>
    <row r="247" spans="1:13" ht="16.5" x14ac:dyDescent="0.3">
      <c r="A247" s="8" t="s">
        <v>54</v>
      </c>
      <c r="B247" s="8" t="s">
        <v>55</v>
      </c>
      <c r="C247" s="8">
        <f t="shared" si="11"/>
        <v>221</v>
      </c>
      <c r="D247" s="17">
        <f t="shared" si="12"/>
        <v>1.85727</v>
      </c>
      <c r="E247" s="18">
        <v>1.4051199999999999</v>
      </c>
      <c r="F247" s="18">
        <v>0</v>
      </c>
      <c r="G247" s="18">
        <v>0</v>
      </c>
      <c r="H247" s="18">
        <v>0.45215</v>
      </c>
      <c r="I247" s="9">
        <f t="shared" si="10"/>
        <v>1280554</v>
      </c>
      <c r="J247" s="9">
        <v>965242</v>
      </c>
      <c r="K247" s="9">
        <v>0</v>
      </c>
      <c r="L247" s="9">
        <v>0</v>
      </c>
      <c r="M247" s="9">
        <v>315312</v>
      </c>
    </row>
    <row r="248" spans="1:13" ht="16.5" x14ac:dyDescent="0.3">
      <c r="A248" s="8" t="s">
        <v>281</v>
      </c>
      <c r="B248" s="8" t="s">
        <v>523</v>
      </c>
      <c r="C248" s="8">
        <f t="shared" si="11"/>
        <v>66</v>
      </c>
      <c r="D248" s="17">
        <f t="shared" si="12"/>
        <v>3.6688000000000001</v>
      </c>
      <c r="E248" s="18">
        <v>2.3021400000000001</v>
      </c>
      <c r="F248" s="18">
        <v>1.36666</v>
      </c>
      <c r="G248" s="18">
        <v>0</v>
      </c>
      <c r="H248" s="18">
        <v>0</v>
      </c>
      <c r="I248" s="9">
        <f t="shared" si="10"/>
        <v>17488599</v>
      </c>
      <c r="J248" s="9">
        <v>10942599</v>
      </c>
      <c r="K248" s="9">
        <v>6546000</v>
      </c>
      <c r="L248" s="9">
        <v>0</v>
      </c>
      <c r="M248" s="9">
        <v>0</v>
      </c>
    </row>
    <row r="249" spans="1:13" ht="16.5" x14ac:dyDescent="0.3">
      <c r="A249" s="8" t="s">
        <v>282</v>
      </c>
      <c r="B249" s="8" t="s">
        <v>524</v>
      </c>
      <c r="C249" s="8">
        <f t="shared" si="11"/>
        <v>13</v>
      </c>
      <c r="D249" s="17">
        <f t="shared" si="12"/>
        <v>4.6712100000000003</v>
      </c>
      <c r="E249" s="18">
        <v>2.3909799999999999</v>
      </c>
      <c r="F249" s="18">
        <v>2.28023</v>
      </c>
      <c r="G249" s="18">
        <v>0</v>
      </c>
      <c r="H249" s="18">
        <v>0</v>
      </c>
      <c r="I249" s="9">
        <f t="shared" si="10"/>
        <v>58486062</v>
      </c>
      <c r="J249" s="9">
        <v>42100696</v>
      </c>
      <c r="K249" s="9">
        <v>16385366</v>
      </c>
      <c r="L249" s="9">
        <v>0</v>
      </c>
      <c r="M249" s="9">
        <v>0</v>
      </c>
    </row>
    <row r="250" spans="1:13" ht="16.5" x14ac:dyDescent="0.3">
      <c r="A250" s="8" t="s">
        <v>283</v>
      </c>
      <c r="B250" s="8" t="s">
        <v>525</v>
      </c>
      <c r="C250" s="8">
        <f t="shared" si="11"/>
        <v>15</v>
      </c>
      <c r="D250" s="17">
        <f t="shared" si="12"/>
        <v>4.6023700000000005</v>
      </c>
      <c r="E250" s="18">
        <v>2.43546</v>
      </c>
      <c r="F250" s="18">
        <v>1.4978800000000001</v>
      </c>
      <c r="G250" s="18">
        <v>0</v>
      </c>
      <c r="H250" s="18">
        <v>0.66903000000000001</v>
      </c>
      <c r="I250" s="9">
        <f t="shared" si="10"/>
        <v>34378307</v>
      </c>
      <c r="J250" s="9">
        <v>18172977</v>
      </c>
      <c r="K250" s="9">
        <v>11201956</v>
      </c>
      <c r="L250" s="9">
        <v>0</v>
      </c>
      <c r="M250" s="9">
        <v>5003374</v>
      </c>
    </row>
    <row r="251" spans="1:13" ht="16.5" x14ac:dyDescent="0.3">
      <c r="A251" s="8" t="s">
        <v>284</v>
      </c>
      <c r="B251" s="8" t="s">
        <v>526</v>
      </c>
      <c r="C251" s="8">
        <f t="shared" si="11"/>
        <v>19</v>
      </c>
      <c r="D251" s="17">
        <f t="shared" si="12"/>
        <v>4.5578500000000002</v>
      </c>
      <c r="E251" s="18">
        <v>2.2203400000000002</v>
      </c>
      <c r="F251" s="18">
        <v>1.5321400000000001</v>
      </c>
      <c r="G251" s="18">
        <v>0</v>
      </c>
      <c r="H251" s="18">
        <v>0.80537000000000003</v>
      </c>
      <c r="I251" s="9">
        <f t="shared" si="10"/>
        <v>55654654</v>
      </c>
      <c r="J251" s="9">
        <v>27098729</v>
      </c>
      <c r="K251" s="9">
        <v>18717204</v>
      </c>
      <c r="L251" s="9">
        <v>0</v>
      </c>
      <c r="M251" s="9">
        <v>9838721</v>
      </c>
    </row>
    <row r="252" spans="1:13" ht="16.5" x14ac:dyDescent="0.3">
      <c r="A252" s="8" t="s">
        <v>285</v>
      </c>
      <c r="B252" s="8" t="s">
        <v>527</v>
      </c>
      <c r="C252" s="8">
        <f t="shared" si="11"/>
        <v>111</v>
      </c>
      <c r="D252" s="17">
        <f t="shared" si="12"/>
        <v>3.1896200000000001</v>
      </c>
      <c r="E252" s="18">
        <v>2.28335</v>
      </c>
      <c r="F252" s="18">
        <v>0.90627000000000002</v>
      </c>
      <c r="G252" s="18">
        <v>0</v>
      </c>
      <c r="H252" s="18">
        <v>0</v>
      </c>
      <c r="I252" s="9">
        <f t="shared" si="10"/>
        <v>2635475</v>
      </c>
      <c r="J252" s="9">
        <v>1879475</v>
      </c>
      <c r="K252" s="9">
        <v>756000</v>
      </c>
      <c r="L252" s="9">
        <v>0</v>
      </c>
      <c r="M252" s="9">
        <v>0</v>
      </c>
    </row>
    <row r="253" spans="1:13" ht="16.5" x14ac:dyDescent="0.3">
      <c r="A253" s="8" t="s">
        <v>286</v>
      </c>
      <c r="B253" s="8" t="s">
        <v>528</v>
      </c>
      <c r="C253" s="8">
        <f t="shared" si="11"/>
        <v>217</v>
      </c>
      <c r="D253" s="17">
        <f t="shared" si="12"/>
        <v>1.8992900000000001</v>
      </c>
      <c r="E253" s="18">
        <v>1.43269</v>
      </c>
      <c r="F253" s="18">
        <v>0</v>
      </c>
      <c r="G253" s="18">
        <v>0</v>
      </c>
      <c r="H253" s="18">
        <v>0.46660000000000001</v>
      </c>
      <c r="I253" s="9">
        <f t="shared" si="10"/>
        <v>3064671</v>
      </c>
      <c r="J253" s="9">
        <v>2309671</v>
      </c>
      <c r="K253" s="9">
        <v>0</v>
      </c>
      <c r="L253" s="9">
        <v>0</v>
      </c>
      <c r="M253" s="9">
        <v>755000</v>
      </c>
    </row>
    <row r="254" spans="1:13" ht="16.5" x14ac:dyDescent="0.3">
      <c r="A254" s="8" t="s">
        <v>287</v>
      </c>
      <c r="B254" s="8" t="s">
        <v>529</v>
      </c>
      <c r="C254" s="8">
        <f t="shared" si="11"/>
        <v>165</v>
      </c>
      <c r="D254" s="17">
        <f t="shared" si="12"/>
        <v>2.4898699999999998</v>
      </c>
      <c r="E254" s="18">
        <v>2.4898699999999998</v>
      </c>
      <c r="F254" s="18">
        <v>0</v>
      </c>
      <c r="G254" s="18">
        <v>0</v>
      </c>
      <c r="H254" s="18">
        <v>0</v>
      </c>
      <c r="I254" s="9">
        <f t="shared" ref="I254:I255" si="13">SUM(J254:M254)</f>
        <v>4105452</v>
      </c>
      <c r="J254" s="9">
        <v>4105452</v>
      </c>
      <c r="K254" s="9">
        <v>0</v>
      </c>
      <c r="L254" s="9">
        <v>0</v>
      </c>
      <c r="M254" s="9">
        <v>0</v>
      </c>
    </row>
    <row r="255" spans="1:13" ht="16.5" x14ac:dyDescent="0.3">
      <c r="A255" s="8" t="s">
        <v>288</v>
      </c>
      <c r="B255" s="8" t="s">
        <v>530</v>
      </c>
      <c r="C255" s="8">
        <f t="shared" si="11"/>
        <v>178</v>
      </c>
      <c r="D255" s="17">
        <f t="shared" si="12"/>
        <v>2.36456</v>
      </c>
      <c r="E255" s="18">
        <v>2.36456</v>
      </c>
      <c r="F255" s="18">
        <v>0</v>
      </c>
      <c r="G255" s="18">
        <v>0</v>
      </c>
      <c r="H255" s="18">
        <v>0</v>
      </c>
      <c r="I255" s="9">
        <f t="shared" si="13"/>
        <v>3535196</v>
      </c>
      <c r="J255" s="9">
        <v>3535196</v>
      </c>
      <c r="K255" s="9">
        <v>0</v>
      </c>
      <c r="L255" s="9">
        <v>0</v>
      </c>
      <c r="M255" s="9">
        <v>0</v>
      </c>
    </row>
    <row r="256" spans="1:13" ht="16.5" x14ac:dyDescent="0.3">
      <c r="A256" s="8" t="s">
        <v>290</v>
      </c>
      <c r="B256" s="8" t="s">
        <v>289</v>
      </c>
      <c r="C256" s="8">
        <f t="shared" si="11"/>
        <v>229</v>
      </c>
      <c r="D256" s="17">
        <f t="shared" si="12"/>
        <v>1.7167600000000001</v>
      </c>
      <c r="E256" s="18">
        <v>1.7167600000000001</v>
      </c>
      <c r="F256" s="18">
        <v>0</v>
      </c>
      <c r="G256" s="18">
        <v>0</v>
      </c>
      <c r="H256" s="18">
        <v>0</v>
      </c>
      <c r="I256" s="9">
        <f>SUM(J256:M256)</f>
        <v>997000</v>
      </c>
      <c r="J256" s="9">
        <v>997000</v>
      </c>
      <c r="K256" s="9">
        <v>0</v>
      </c>
      <c r="L256" s="9">
        <v>0</v>
      </c>
      <c r="M256" s="9">
        <v>0</v>
      </c>
    </row>
    <row r="257" spans="1:13" ht="16.5" x14ac:dyDescent="0.3">
      <c r="A257" s="8" t="s">
        <v>293</v>
      </c>
      <c r="B257" s="8" t="s">
        <v>531</v>
      </c>
      <c r="C257" s="8">
        <f t="shared" si="11"/>
        <v>206</v>
      </c>
      <c r="D257" s="17">
        <f t="shared" si="12"/>
        <v>2.0550299999999999</v>
      </c>
      <c r="E257" s="18">
        <v>1.32996</v>
      </c>
      <c r="F257" s="18">
        <v>0</v>
      </c>
      <c r="G257" s="18">
        <v>0</v>
      </c>
      <c r="H257" s="18">
        <v>0.72506999999999999</v>
      </c>
      <c r="I257" s="9">
        <f t="shared" ref="I257:I298" si="14">SUM(J257:M257)</f>
        <v>212431</v>
      </c>
      <c r="J257" s="9">
        <v>137431</v>
      </c>
      <c r="K257" s="9">
        <v>0</v>
      </c>
      <c r="L257" s="9">
        <v>0</v>
      </c>
      <c r="M257" s="9">
        <v>75000</v>
      </c>
    </row>
    <row r="258" spans="1:13" ht="16.5" x14ac:dyDescent="0.3">
      <c r="A258" s="8" t="s">
        <v>292</v>
      </c>
      <c r="B258" s="8" t="s">
        <v>291</v>
      </c>
      <c r="C258" s="8">
        <f t="shared" si="11"/>
        <v>74</v>
      </c>
      <c r="D258" s="17">
        <f t="shared" si="12"/>
        <v>3.54935</v>
      </c>
      <c r="E258" s="18">
        <v>2.52095</v>
      </c>
      <c r="F258" s="18">
        <v>1.0284</v>
      </c>
      <c r="G258" s="18">
        <v>0</v>
      </c>
      <c r="H258" s="18">
        <v>0</v>
      </c>
      <c r="I258" s="9">
        <f t="shared" si="14"/>
        <v>15889662</v>
      </c>
      <c r="J258" s="9">
        <v>11285662</v>
      </c>
      <c r="K258" s="9">
        <v>4604000</v>
      </c>
      <c r="L258" s="9">
        <v>0</v>
      </c>
      <c r="M258" s="9">
        <v>0</v>
      </c>
    </row>
    <row r="259" spans="1:13" ht="16.5" x14ac:dyDescent="0.3">
      <c r="A259" s="8" t="s">
        <v>294</v>
      </c>
      <c r="B259" s="8" t="s">
        <v>532</v>
      </c>
      <c r="C259" s="8">
        <f t="shared" si="11"/>
        <v>39</v>
      </c>
      <c r="D259" s="17">
        <f t="shared" si="12"/>
        <v>4.1309100000000001</v>
      </c>
      <c r="E259" s="18">
        <v>1.8562099999999999</v>
      </c>
      <c r="F259" s="18">
        <v>1.8562099999999999</v>
      </c>
      <c r="G259" s="18">
        <v>8.1000000000000003E-2</v>
      </c>
      <c r="H259" s="18">
        <v>0.33749000000000001</v>
      </c>
      <c r="I259" s="9">
        <f t="shared" si="14"/>
        <v>6120000</v>
      </c>
      <c r="J259" s="9">
        <v>2750000</v>
      </c>
      <c r="K259" s="9">
        <v>2750000</v>
      </c>
      <c r="L259" s="9">
        <v>120000</v>
      </c>
      <c r="M259" s="9">
        <v>500000</v>
      </c>
    </row>
    <row r="260" spans="1:13" ht="16.5" x14ac:dyDescent="0.3">
      <c r="A260" s="8" t="s">
        <v>298</v>
      </c>
      <c r="B260" s="8" t="s">
        <v>535</v>
      </c>
      <c r="C260" s="8">
        <f t="shared" si="11"/>
        <v>10</v>
      </c>
      <c r="D260" s="17">
        <f t="shared" si="12"/>
        <v>4.78024</v>
      </c>
      <c r="E260" s="18">
        <v>2.6358600000000001</v>
      </c>
      <c r="F260" s="18">
        <v>2.14438</v>
      </c>
      <c r="G260" s="18">
        <v>0</v>
      </c>
      <c r="H260" s="18">
        <v>0</v>
      </c>
      <c r="I260" s="9">
        <f t="shared" si="14"/>
        <v>1332891</v>
      </c>
      <c r="J260" s="9">
        <v>734966</v>
      </c>
      <c r="K260" s="9">
        <v>597925</v>
      </c>
      <c r="L260" s="9">
        <v>0</v>
      </c>
      <c r="M260" s="9">
        <v>0</v>
      </c>
    </row>
    <row r="261" spans="1:13" ht="16.5" x14ac:dyDescent="0.3">
      <c r="A261" s="8" t="s">
        <v>295</v>
      </c>
      <c r="B261" s="8" t="s">
        <v>94</v>
      </c>
      <c r="C261" s="8">
        <f t="shared" ref="C261:C298" si="15">IF(D261=0,"",_xlfn.RANK.EQ(D261,$D$4:$D$298,0))</f>
        <v>95</v>
      </c>
      <c r="D261" s="17">
        <f t="shared" ref="D261:D298" si="16">SUM(E261:H261)</f>
        <v>3.3252899999999999</v>
      </c>
      <c r="E261" s="18">
        <v>1.9563999999999999</v>
      </c>
      <c r="F261" s="18">
        <v>1.0032700000000001</v>
      </c>
      <c r="G261" s="18">
        <v>0</v>
      </c>
      <c r="H261" s="18">
        <v>0.36562</v>
      </c>
      <c r="I261" s="9">
        <f t="shared" si="14"/>
        <v>3410571</v>
      </c>
      <c r="J261" s="9">
        <v>2006571</v>
      </c>
      <c r="K261" s="9">
        <v>1029000</v>
      </c>
      <c r="L261" s="9">
        <v>0</v>
      </c>
      <c r="M261" s="9">
        <v>375000</v>
      </c>
    </row>
    <row r="262" spans="1:13" ht="16.5" x14ac:dyDescent="0.3">
      <c r="A262" s="8" t="s">
        <v>296</v>
      </c>
      <c r="B262" s="8" t="s">
        <v>533</v>
      </c>
      <c r="C262" s="8">
        <f t="shared" si="15"/>
        <v>28</v>
      </c>
      <c r="D262" s="17">
        <f t="shared" si="16"/>
        <v>4.4032099999999996</v>
      </c>
      <c r="E262" s="18">
        <v>3.1857899999999999</v>
      </c>
      <c r="F262" s="18">
        <v>1.2174199999999999</v>
      </c>
      <c r="G262" s="18">
        <v>0</v>
      </c>
      <c r="H262" s="18">
        <v>0</v>
      </c>
      <c r="I262" s="9">
        <f t="shared" si="14"/>
        <v>885535</v>
      </c>
      <c r="J262" s="9">
        <v>640535</v>
      </c>
      <c r="K262" s="9">
        <v>245000</v>
      </c>
      <c r="L262" s="9">
        <v>0</v>
      </c>
      <c r="M262" s="9">
        <v>0</v>
      </c>
    </row>
    <row r="263" spans="1:13" ht="16.5" x14ac:dyDescent="0.3">
      <c r="A263" s="8" t="s">
        <v>297</v>
      </c>
      <c r="B263" s="8" t="s">
        <v>534</v>
      </c>
      <c r="C263" s="8">
        <f t="shared" si="15"/>
        <v>180</v>
      </c>
      <c r="D263" s="17">
        <f t="shared" si="16"/>
        <v>2.3584700000000001</v>
      </c>
      <c r="E263" s="18">
        <v>1.5194000000000001</v>
      </c>
      <c r="F263" s="18">
        <v>0.83906999999999998</v>
      </c>
      <c r="G263" s="18">
        <v>0</v>
      </c>
      <c r="H263" s="18">
        <v>0</v>
      </c>
      <c r="I263" s="9">
        <f t="shared" si="14"/>
        <v>1040000</v>
      </c>
      <c r="J263" s="9">
        <v>670000</v>
      </c>
      <c r="K263" s="9">
        <v>370000</v>
      </c>
      <c r="L263" s="9">
        <v>0</v>
      </c>
      <c r="M263" s="9">
        <v>0</v>
      </c>
    </row>
    <row r="264" spans="1:13" ht="16.5" x14ac:dyDescent="0.3">
      <c r="A264" s="8" t="s">
        <v>299</v>
      </c>
      <c r="B264" s="8" t="s">
        <v>536</v>
      </c>
      <c r="C264" s="8">
        <f t="shared" si="15"/>
        <v>82</v>
      </c>
      <c r="D264" s="17">
        <f t="shared" si="16"/>
        <v>3.4661999999999997</v>
      </c>
      <c r="E264" s="18">
        <v>1.5108900000000001</v>
      </c>
      <c r="F264" s="18">
        <v>1.17598</v>
      </c>
      <c r="G264" s="18">
        <v>0</v>
      </c>
      <c r="H264" s="18">
        <v>0.77932999999999997</v>
      </c>
      <c r="I264" s="9">
        <f t="shared" si="14"/>
        <v>72900000</v>
      </c>
      <c r="J264" s="9">
        <v>32000000</v>
      </c>
      <c r="K264" s="9">
        <v>24500000</v>
      </c>
      <c r="L264" s="9">
        <v>0</v>
      </c>
      <c r="M264" s="9">
        <v>16400000</v>
      </c>
    </row>
    <row r="265" spans="1:13" ht="16.5" x14ac:dyDescent="0.3">
      <c r="A265" s="8" t="s">
        <v>300</v>
      </c>
      <c r="B265" s="8" t="s">
        <v>537</v>
      </c>
      <c r="C265" s="8">
        <f t="shared" si="15"/>
        <v>163</v>
      </c>
      <c r="D265" s="17">
        <f t="shared" si="16"/>
        <v>2.4902699999999998</v>
      </c>
      <c r="E265" s="18">
        <v>1.3221000000000001</v>
      </c>
      <c r="F265" s="18">
        <v>1.1681699999999999</v>
      </c>
      <c r="G265" s="18">
        <v>0</v>
      </c>
      <c r="H265" s="18">
        <v>0</v>
      </c>
      <c r="I265" s="9">
        <f t="shared" si="14"/>
        <v>16232676</v>
      </c>
      <c r="J265" s="9">
        <v>8617676</v>
      </c>
      <c r="K265" s="9">
        <v>7615000</v>
      </c>
      <c r="L265" s="9">
        <v>0</v>
      </c>
      <c r="M265" s="9">
        <v>0</v>
      </c>
    </row>
    <row r="266" spans="1:13" ht="16.5" x14ac:dyDescent="0.3">
      <c r="A266" s="8" t="s">
        <v>301</v>
      </c>
      <c r="B266" s="8" t="s">
        <v>538</v>
      </c>
      <c r="C266" s="8">
        <f t="shared" si="15"/>
        <v>199</v>
      </c>
      <c r="D266" s="17">
        <f t="shared" si="16"/>
        <v>2.19977</v>
      </c>
      <c r="E266" s="18">
        <v>1.1289199999999999</v>
      </c>
      <c r="F266" s="18">
        <v>0.69576000000000005</v>
      </c>
      <c r="G266" s="18">
        <v>0</v>
      </c>
      <c r="H266" s="18">
        <v>0.37508999999999998</v>
      </c>
      <c r="I266" s="9">
        <f t="shared" si="14"/>
        <v>11782990</v>
      </c>
      <c r="J266" s="9">
        <v>6082990</v>
      </c>
      <c r="K266" s="9">
        <v>3700000</v>
      </c>
      <c r="L266" s="9">
        <v>0</v>
      </c>
      <c r="M266" s="9">
        <v>2000000</v>
      </c>
    </row>
    <row r="267" spans="1:13" ht="16.5" x14ac:dyDescent="0.3">
      <c r="A267" s="8" t="s">
        <v>302</v>
      </c>
      <c r="B267" s="8" t="s">
        <v>539</v>
      </c>
      <c r="C267" s="8">
        <f t="shared" si="15"/>
        <v>123</v>
      </c>
      <c r="D267" s="17">
        <f t="shared" si="16"/>
        <v>3.0148000000000001</v>
      </c>
      <c r="E267" s="18">
        <v>1.9740899999999999</v>
      </c>
      <c r="F267" s="18">
        <v>0.82925000000000004</v>
      </c>
      <c r="G267" s="18">
        <v>0</v>
      </c>
      <c r="H267" s="18">
        <v>0.21146000000000001</v>
      </c>
      <c r="I267" s="9">
        <f t="shared" si="14"/>
        <v>10963000</v>
      </c>
      <c r="J267" s="9">
        <v>7200000</v>
      </c>
      <c r="K267" s="9">
        <v>3013000</v>
      </c>
      <c r="L267" s="9">
        <v>0</v>
      </c>
      <c r="M267" s="9">
        <v>750000</v>
      </c>
    </row>
    <row r="268" spans="1:13" ht="16.5" x14ac:dyDescent="0.3">
      <c r="A268" s="8" t="s">
        <v>303</v>
      </c>
      <c r="B268" s="8" t="s">
        <v>540</v>
      </c>
      <c r="C268" s="8">
        <f t="shared" si="15"/>
        <v>89</v>
      </c>
      <c r="D268" s="17">
        <f t="shared" si="16"/>
        <v>3.3964599999999998</v>
      </c>
      <c r="E268" s="18">
        <v>2.32084</v>
      </c>
      <c r="F268" s="18">
        <v>0.69391999999999998</v>
      </c>
      <c r="G268" s="18">
        <v>0</v>
      </c>
      <c r="H268" s="18">
        <v>0.38169999999999998</v>
      </c>
      <c r="I268" s="9">
        <f t="shared" si="14"/>
        <v>6222234</v>
      </c>
      <c r="J268" s="9">
        <v>4269167</v>
      </c>
      <c r="K268" s="9">
        <v>1270000</v>
      </c>
      <c r="L268" s="9">
        <v>0</v>
      </c>
      <c r="M268" s="9">
        <v>683067</v>
      </c>
    </row>
    <row r="269" spans="1:13" ht="16.5" x14ac:dyDescent="0.3">
      <c r="A269" s="8" t="s">
        <v>304</v>
      </c>
      <c r="B269" s="8" t="s">
        <v>541</v>
      </c>
      <c r="C269" s="8">
        <f t="shared" si="15"/>
        <v>49</v>
      </c>
      <c r="D269" s="17">
        <f t="shared" si="16"/>
        <v>4.0190700000000001</v>
      </c>
      <c r="E269" s="18">
        <v>1.62134</v>
      </c>
      <c r="F269" s="18">
        <v>2.3977300000000001</v>
      </c>
      <c r="G269" s="18">
        <v>0</v>
      </c>
      <c r="H269" s="18">
        <v>0</v>
      </c>
      <c r="I269" s="9">
        <f t="shared" si="14"/>
        <v>5876385</v>
      </c>
      <c r="J269" s="9">
        <v>2388385</v>
      </c>
      <c r="K269" s="9">
        <v>3488000</v>
      </c>
      <c r="L269" s="9">
        <v>0</v>
      </c>
      <c r="M269" s="9">
        <v>0</v>
      </c>
    </row>
    <row r="270" spans="1:13" ht="16.5" x14ac:dyDescent="0.3">
      <c r="A270" s="8" t="s">
        <v>305</v>
      </c>
      <c r="B270" s="8" t="s">
        <v>542</v>
      </c>
      <c r="C270" s="8">
        <f t="shared" si="15"/>
        <v>157</v>
      </c>
      <c r="D270" s="17">
        <f t="shared" si="16"/>
        <v>2.5682700000000001</v>
      </c>
      <c r="E270" s="18">
        <v>1.9202999999999999</v>
      </c>
      <c r="F270" s="18">
        <v>0</v>
      </c>
      <c r="G270" s="18">
        <v>0</v>
      </c>
      <c r="H270" s="18">
        <v>0.64797000000000005</v>
      </c>
      <c r="I270" s="9">
        <f t="shared" si="14"/>
        <v>6569368</v>
      </c>
      <c r="J270" s="9">
        <v>4899368</v>
      </c>
      <c r="K270" s="9">
        <v>0</v>
      </c>
      <c r="L270" s="9">
        <v>0</v>
      </c>
      <c r="M270" s="9">
        <v>1670000</v>
      </c>
    </row>
    <row r="271" spans="1:13" ht="16.5" x14ac:dyDescent="0.3">
      <c r="A271" s="8" t="s">
        <v>307</v>
      </c>
      <c r="B271" s="8" t="s">
        <v>575</v>
      </c>
      <c r="C271" s="8">
        <f t="shared" si="15"/>
        <v>175</v>
      </c>
      <c r="D271" s="17">
        <f t="shared" si="16"/>
        <v>2.4207999999999998</v>
      </c>
      <c r="E271" s="18">
        <v>0.91224000000000005</v>
      </c>
      <c r="F271" s="18">
        <v>0</v>
      </c>
      <c r="G271" s="18">
        <v>0</v>
      </c>
      <c r="H271" s="18">
        <v>1.5085599999999999</v>
      </c>
      <c r="I271" s="9">
        <f t="shared" si="14"/>
        <v>588393</v>
      </c>
      <c r="J271" s="9">
        <v>221727</v>
      </c>
      <c r="K271" s="9">
        <v>0</v>
      </c>
      <c r="L271" s="9">
        <v>0</v>
      </c>
      <c r="M271" s="9">
        <v>366666</v>
      </c>
    </row>
    <row r="272" spans="1:13" ht="16.5" x14ac:dyDescent="0.3">
      <c r="A272" s="8" t="s">
        <v>316</v>
      </c>
      <c r="B272" s="8" t="s">
        <v>550</v>
      </c>
      <c r="C272" s="8">
        <f t="shared" si="15"/>
        <v>155</v>
      </c>
      <c r="D272" s="17">
        <f t="shared" si="16"/>
        <v>2.5692599999999999</v>
      </c>
      <c r="E272" s="18">
        <v>2.5692599999999999</v>
      </c>
      <c r="F272" s="18">
        <v>0</v>
      </c>
      <c r="G272" s="18">
        <v>0</v>
      </c>
      <c r="H272" s="18">
        <v>0</v>
      </c>
      <c r="I272" s="9">
        <f t="shared" si="14"/>
        <v>130000</v>
      </c>
      <c r="J272" s="9">
        <v>130000</v>
      </c>
      <c r="K272" s="9">
        <v>0</v>
      </c>
      <c r="L272" s="9">
        <v>0</v>
      </c>
      <c r="M272" s="9">
        <v>0</v>
      </c>
    </row>
    <row r="273" spans="1:13" ht="16.5" x14ac:dyDescent="0.3">
      <c r="A273" s="8" t="s">
        <v>308</v>
      </c>
      <c r="B273" s="8" t="s">
        <v>544</v>
      </c>
      <c r="C273" s="8">
        <f t="shared" si="15"/>
        <v>16</v>
      </c>
      <c r="D273" s="17">
        <f t="shared" si="16"/>
        <v>4.5956100000000006</v>
      </c>
      <c r="E273" s="18">
        <v>2.8749600000000002</v>
      </c>
      <c r="F273" s="18">
        <v>0</v>
      </c>
      <c r="G273" s="18">
        <v>0</v>
      </c>
      <c r="H273" s="18">
        <v>1.72065</v>
      </c>
      <c r="I273" s="9">
        <f t="shared" si="14"/>
        <v>378908</v>
      </c>
      <c r="J273" s="9">
        <v>236818</v>
      </c>
      <c r="K273" s="9">
        <v>0</v>
      </c>
      <c r="L273" s="9">
        <v>0</v>
      </c>
      <c r="M273" s="9">
        <v>142090</v>
      </c>
    </row>
    <row r="274" spans="1:13" ht="16.5" x14ac:dyDescent="0.3">
      <c r="A274" s="8" t="s">
        <v>306</v>
      </c>
      <c r="B274" s="8" t="s">
        <v>543</v>
      </c>
      <c r="C274" s="8">
        <f t="shared" si="15"/>
        <v>8</v>
      </c>
      <c r="D274" s="17">
        <f t="shared" si="16"/>
        <v>4.8585800000000008</v>
      </c>
      <c r="E274" s="18">
        <v>2.0470999999999999</v>
      </c>
      <c r="F274" s="18">
        <v>2.7342300000000002</v>
      </c>
      <c r="G274" s="18">
        <v>0</v>
      </c>
      <c r="H274" s="18">
        <v>7.7249999999999999E-2</v>
      </c>
      <c r="I274" s="9">
        <f t="shared" si="14"/>
        <v>12579000</v>
      </c>
      <c r="J274" s="9">
        <v>5300000</v>
      </c>
      <c r="K274" s="9">
        <v>7079000</v>
      </c>
      <c r="L274" s="9">
        <v>0</v>
      </c>
      <c r="M274" s="9">
        <v>200000</v>
      </c>
    </row>
    <row r="275" spans="1:13" ht="16.5" x14ac:dyDescent="0.3">
      <c r="A275" s="8" t="s">
        <v>309</v>
      </c>
      <c r="B275" s="8" t="s">
        <v>545</v>
      </c>
      <c r="C275" s="8">
        <f t="shared" si="15"/>
        <v>20</v>
      </c>
      <c r="D275" s="17">
        <f t="shared" si="16"/>
        <v>4.5250899999999996</v>
      </c>
      <c r="E275" s="18">
        <v>1.9192199999999999</v>
      </c>
      <c r="F275" s="18">
        <v>2.6058699999999999</v>
      </c>
      <c r="G275" s="18">
        <v>0</v>
      </c>
      <c r="H275" s="18">
        <v>0</v>
      </c>
      <c r="I275" s="9">
        <f t="shared" si="14"/>
        <v>2122000</v>
      </c>
      <c r="J275" s="9">
        <v>900000</v>
      </c>
      <c r="K275" s="9">
        <v>1222000</v>
      </c>
      <c r="L275" s="9">
        <v>0</v>
      </c>
      <c r="M275" s="9">
        <v>0</v>
      </c>
    </row>
    <row r="276" spans="1:13" ht="16.5" x14ac:dyDescent="0.3">
      <c r="A276" s="8" t="s">
        <v>310</v>
      </c>
      <c r="B276" s="8" t="s">
        <v>546</v>
      </c>
      <c r="C276" s="8">
        <f t="shared" si="15"/>
        <v>9</v>
      </c>
      <c r="D276" s="17">
        <f t="shared" si="16"/>
        <v>4.7916499999999997</v>
      </c>
      <c r="E276" s="18">
        <v>2.8532899999999999</v>
      </c>
      <c r="F276" s="18">
        <v>0</v>
      </c>
      <c r="G276" s="18">
        <v>0</v>
      </c>
      <c r="H276" s="18">
        <v>1.9383600000000001</v>
      </c>
      <c r="I276" s="9">
        <f t="shared" si="14"/>
        <v>741603</v>
      </c>
      <c r="J276" s="9">
        <v>441603</v>
      </c>
      <c r="K276" s="9">
        <v>0</v>
      </c>
      <c r="L276" s="9">
        <v>0</v>
      </c>
      <c r="M276" s="9">
        <v>300000</v>
      </c>
    </row>
    <row r="277" spans="1:13" ht="16.5" x14ac:dyDescent="0.3">
      <c r="A277" s="8" t="s">
        <v>311</v>
      </c>
      <c r="B277" s="8" t="s">
        <v>115</v>
      </c>
      <c r="C277" s="8">
        <f t="shared" si="15"/>
        <v>122</v>
      </c>
      <c r="D277" s="17">
        <f t="shared" si="16"/>
        <v>3.0235799999999999</v>
      </c>
      <c r="E277" s="18">
        <v>1.92824</v>
      </c>
      <c r="F277" s="18">
        <v>0</v>
      </c>
      <c r="G277" s="18">
        <v>0</v>
      </c>
      <c r="H277" s="18">
        <v>1.09534</v>
      </c>
      <c r="I277" s="9">
        <f t="shared" si="14"/>
        <v>276040</v>
      </c>
      <c r="J277" s="9">
        <v>176040</v>
      </c>
      <c r="K277" s="9">
        <v>0</v>
      </c>
      <c r="L277" s="9">
        <v>0</v>
      </c>
      <c r="M277" s="9">
        <v>100000</v>
      </c>
    </row>
    <row r="278" spans="1:13" ht="16.5" x14ac:dyDescent="0.3">
      <c r="A278" s="8" t="s">
        <v>312</v>
      </c>
      <c r="B278" s="8" t="s">
        <v>547</v>
      </c>
      <c r="C278" s="8">
        <f t="shared" si="15"/>
        <v>181</v>
      </c>
      <c r="D278" s="17">
        <f t="shared" si="16"/>
        <v>2.3576000000000001</v>
      </c>
      <c r="E278" s="18">
        <v>2.3576000000000001</v>
      </c>
      <c r="F278" s="18">
        <v>0</v>
      </c>
      <c r="G278" s="18">
        <v>0</v>
      </c>
      <c r="H278" s="18">
        <v>0</v>
      </c>
      <c r="I278" s="9">
        <f t="shared" si="14"/>
        <v>110000</v>
      </c>
      <c r="J278" s="9">
        <v>110000</v>
      </c>
      <c r="K278" s="9">
        <v>0</v>
      </c>
      <c r="L278" s="9">
        <v>0</v>
      </c>
      <c r="M278" s="9">
        <v>0</v>
      </c>
    </row>
    <row r="279" spans="1:13" ht="16.5" x14ac:dyDescent="0.3">
      <c r="A279" s="8" t="s">
        <v>317</v>
      </c>
      <c r="B279" s="8" t="s">
        <v>551</v>
      </c>
      <c r="C279" s="8">
        <f t="shared" si="15"/>
        <v>35</v>
      </c>
      <c r="D279" s="17">
        <f t="shared" si="16"/>
        <v>4.2247000000000003</v>
      </c>
      <c r="E279" s="18">
        <v>2.2886000000000002</v>
      </c>
      <c r="F279" s="18">
        <v>1.9360999999999999</v>
      </c>
      <c r="G279" s="18">
        <v>0</v>
      </c>
      <c r="H279" s="18">
        <v>0</v>
      </c>
      <c r="I279" s="9">
        <f t="shared" si="14"/>
        <v>736447</v>
      </c>
      <c r="J279" s="9">
        <v>398947</v>
      </c>
      <c r="K279" s="9">
        <v>337500</v>
      </c>
      <c r="L279" s="9">
        <v>0</v>
      </c>
      <c r="M279" s="9">
        <v>0</v>
      </c>
    </row>
    <row r="280" spans="1:13" ht="16.5" x14ac:dyDescent="0.3">
      <c r="A280" s="8" t="s">
        <v>313</v>
      </c>
      <c r="B280" s="8" t="s">
        <v>548</v>
      </c>
      <c r="C280" s="8">
        <f t="shared" si="15"/>
        <v>243</v>
      </c>
      <c r="D280" s="17">
        <f t="shared" si="16"/>
        <v>1.56738</v>
      </c>
      <c r="E280" s="18">
        <v>1.56738</v>
      </c>
      <c r="F280" s="18">
        <v>0</v>
      </c>
      <c r="G280" s="18">
        <v>0</v>
      </c>
      <c r="H280" s="18">
        <v>0</v>
      </c>
      <c r="I280" s="9">
        <f t="shared" si="14"/>
        <v>220000</v>
      </c>
      <c r="J280" s="9">
        <v>220000</v>
      </c>
      <c r="K280" s="9">
        <v>0</v>
      </c>
      <c r="L280" s="9">
        <v>0</v>
      </c>
      <c r="M280" s="9">
        <v>0</v>
      </c>
    </row>
    <row r="281" spans="1:13" ht="16.5" x14ac:dyDescent="0.3">
      <c r="A281" s="8" t="s">
        <v>314</v>
      </c>
      <c r="B281" s="8" t="s">
        <v>549</v>
      </c>
      <c r="C281" s="8">
        <f t="shared" si="15"/>
        <v>160</v>
      </c>
      <c r="D281" s="17">
        <f t="shared" si="16"/>
        <v>2.53281</v>
      </c>
      <c r="E281" s="18">
        <v>2.53281</v>
      </c>
      <c r="F281" s="18">
        <v>0</v>
      </c>
      <c r="G281" s="18">
        <v>0</v>
      </c>
      <c r="H281" s="18">
        <v>0</v>
      </c>
      <c r="I281" s="9">
        <f t="shared" si="14"/>
        <v>448000</v>
      </c>
      <c r="J281" s="9">
        <v>448000</v>
      </c>
      <c r="K281" s="9">
        <v>0</v>
      </c>
      <c r="L281" s="9">
        <v>0</v>
      </c>
      <c r="M281" s="9">
        <v>0</v>
      </c>
    </row>
    <row r="282" spans="1:13" ht="16.5" x14ac:dyDescent="0.3">
      <c r="A282" s="8" t="s">
        <v>315</v>
      </c>
      <c r="B282" s="8" t="s">
        <v>576</v>
      </c>
      <c r="C282" s="8">
        <f t="shared" si="15"/>
        <v>167</v>
      </c>
      <c r="D282" s="17">
        <f t="shared" si="16"/>
        <v>2.48075</v>
      </c>
      <c r="E282" s="18">
        <v>1.4884500000000001</v>
      </c>
      <c r="F282" s="18">
        <v>0</v>
      </c>
      <c r="G282" s="18">
        <v>0</v>
      </c>
      <c r="H282" s="18">
        <v>0.99229999999999996</v>
      </c>
      <c r="I282" s="9">
        <f t="shared" si="14"/>
        <v>625000</v>
      </c>
      <c r="J282" s="9">
        <v>375000</v>
      </c>
      <c r="K282" s="9">
        <v>0</v>
      </c>
      <c r="L282" s="9">
        <v>0</v>
      </c>
      <c r="M282" s="9">
        <v>250000</v>
      </c>
    </row>
    <row r="283" spans="1:13" ht="16.5" x14ac:dyDescent="0.3">
      <c r="A283" s="8" t="s">
        <v>318</v>
      </c>
      <c r="B283" s="8" t="s">
        <v>552</v>
      </c>
      <c r="C283" s="8">
        <f t="shared" si="15"/>
        <v>25</v>
      </c>
      <c r="D283" s="17">
        <f t="shared" si="16"/>
        <v>4.4276099999999996</v>
      </c>
      <c r="E283" s="18">
        <v>2.1794099999999998</v>
      </c>
      <c r="F283" s="18">
        <v>0</v>
      </c>
      <c r="G283" s="18">
        <v>0</v>
      </c>
      <c r="H283" s="18">
        <v>2.2482000000000002</v>
      </c>
      <c r="I283" s="9">
        <f t="shared" si="14"/>
        <v>787761</v>
      </c>
      <c r="J283" s="9">
        <v>387761</v>
      </c>
      <c r="K283" s="9">
        <v>0</v>
      </c>
      <c r="L283" s="9">
        <v>0</v>
      </c>
      <c r="M283" s="9">
        <v>400000</v>
      </c>
    </row>
    <row r="284" spans="1:13" ht="16.5" x14ac:dyDescent="0.3">
      <c r="A284" s="8" t="s">
        <v>323</v>
      </c>
      <c r="B284" s="8" t="s">
        <v>556</v>
      </c>
      <c r="C284" s="8">
        <f t="shared" si="15"/>
        <v>128</v>
      </c>
      <c r="D284" s="17">
        <f t="shared" si="16"/>
        <v>2.96557</v>
      </c>
      <c r="E284" s="18">
        <v>1.5836399999999999</v>
      </c>
      <c r="F284" s="18">
        <v>1.3819300000000001</v>
      </c>
      <c r="G284" s="18">
        <v>0</v>
      </c>
      <c r="H284" s="18">
        <v>0</v>
      </c>
      <c r="I284" s="9">
        <f t="shared" si="14"/>
        <v>1727500</v>
      </c>
      <c r="J284" s="9">
        <v>922500</v>
      </c>
      <c r="K284" s="9">
        <v>805000</v>
      </c>
      <c r="L284" s="9">
        <v>0</v>
      </c>
      <c r="M284" s="9">
        <v>0</v>
      </c>
    </row>
    <row r="285" spans="1:13" ht="16.5" x14ac:dyDescent="0.3">
      <c r="A285" s="8" t="s">
        <v>319</v>
      </c>
      <c r="B285" s="8" t="s">
        <v>553</v>
      </c>
      <c r="C285" s="8">
        <f t="shared" si="15"/>
        <v>56</v>
      </c>
      <c r="D285" s="17">
        <f t="shared" si="16"/>
        <v>3.8228399999999998</v>
      </c>
      <c r="E285" s="18">
        <v>2.4516499999999999</v>
      </c>
      <c r="F285" s="18">
        <v>1.3711899999999999</v>
      </c>
      <c r="G285" s="18">
        <v>0</v>
      </c>
      <c r="H285" s="18">
        <v>0</v>
      </c>
      <c r="I285" s="9">
        <f t="shared" si="14"/>
        <v>4600000</v>
      </c>
      <c r="J285" s="9">
        <v>2950000</v>
      </c>
      <c r="K285" s="9">
        <v>1650000</v>
      </c>
      <c r="L285" s="9">
        <v>0</v>
      </c>
      <c r="M285" s="9">
        <v>0</v>
      </c>
    </row>
    <row r="286" spans="1:13" ht="16.5" x14ac:dyDescent="0.3">
      <c r="A286" s="8" t="s">
        <v>320</v>
      </c>
      <c r="B286" s="8" t="s">
        <v>63</v>
      </c>
      <c r="C286" s="8">
        <f t="shared" si="15"/>
        <v>81</v>
      </c>
      <c r="D286" s="17">
        <f t="shared" si="16"/>
        <v>3.4899800000000001</v>
      </c>
      <c r="E286" s="18">
        <v>2.3006799999999998</v>
      </c>
      <c r="F286" s="18">
        <v>1.1893</v>
      </c>
      <c r="G286" s="18">
        <v>0</v>
      </c>
      <c r="H286" s="18">
        <v>0</v>
      </c>
      <c r="I286" s="9">
        <f t="shared" si="14"/>
        <v>23182497</v>
      </c>
      <c r="J286" s="9">
        <v>15282497</v>
      </c>
      <c r="K286" s="9">
        <v>7900000</v>
      </c>
      <c r="L286" s="9">
        <v>0</v>
      </c>
      <c r="M286" s="9">
        <v>0</v>
      </c>
    </row>
    <row r="287" spans="1:13" ht="16.5" x14ac:dyDescent="0.3">
      <c r="A287" s="8" t="s">
        <v>324</v>
      </c>
      <c r="B287" s="8" t="s">
        <v>564</v>
      </c>
      <c r="C287" s="8">
        <f t="shared" si="15"/>
        <v>18</v>
      </c>
      <c r="D287" s="17">
        <f t="shared" si="16"/>
        <v>4.5620000000000003</v>
      </c>
      <c r="E287" s="18">
        <v>1.85009</v>
      </c>
      <c r="F287" s="18">
        <v>2.71191</v>
      </c>
      <c r="G287" s="18">
        <v>0</v>
      </c>
      <c r="H287" s="18">
        <v>0</v>
      </c>
      <c r="I287" s="9">
        <f t="shared" si="14"/>
        <v>10246352</v>
      </c>
      <c r="J287" s="9">
        <v>4155352</v>
      </c>
      <c r="K287" s="9">
        <v>6091000</v>
      </c>
      <c r="L287" s="9">
        <v>0</v>
      </c>
      <c r="M287" s="9">
        <v>0</v>
      </c>
    </row>
    <row r="288" spans="1:13" ht="16.5" x14ac:dyDescent="0.3">
      <c r="A288" s="8" t="s">
        <v>331</v>
      </c>
      <c r="B288" s="8" t="s">
        <v>562</v>
      </c>
      <c r="C288" s="8">
        <f t="shared" si="15"/>
        <v>91</v>
      </c>
      <c r="D288" s="17">
        <f t="shared" si="16"/>
        <v>3.3902299999999999</v>
      </c>
      <c r="E288" s="18">
        <v>1.4858899999999999</v>
      </c>
      <c r="F288" s="18">
        <v>1.9043399999999999</v>
      </c>
      <c r="G288" s="18">
        <v>0</v>
      </c>
      <c r="H288" s="18">
        <v>0</v>
      </c>
      <c r="I288" s="9">
        <f t="shared" si="14"/>
        <v>8100187</v>
      </c>
      <c r="J288" s="9">
        <v>3550187</v>
      </c>
      <c r="K288" s="9">
        <v>4550000</v>
      </c>
      <c r="L288" s="9">
        <v>0</v>
      </c>
      <c r="M288" s="9">
        <v>0</v>
      </c>
    </row>
    <row r="289" spans="1:15" ht="16.5" x14ac:dyDescent="0.3">
      <c r="A289" s="8" t="s">
        <v>321</v>
      </c>
      <c r="B289" s="8" t="s">
        <v>554</v>
      </c>
      <c r="C289" s="8">
        <f t="shared" si="15"/>
        <v>98</v>
      </c>
      <c r="D289" s="17">
        <f t="shared" si="16"/>
        <v>3.2909299999999999</v>
      </c>
      <c r="E289" s="18">
        <v>1.6112299999999999</v>
      </c>
      <c r="F289" s="18">
        <v>0</v>
      </c>
      <c r="G289" s="18">
        <v>0</v>
      </c>
      <c r="H289" s="18">
        <v>1.6797</v>
      </c>
      <c r="I289" s="9">
        <f t="shared" si="14"/>
        <v>817000</v>
      </c>
      <c r="J289" s="9">
        <v>400000</v>
      </c>
      <c r="K289" s="9">
        <v>0</v>
      </c>
      <c r="L289" s="9">
        <v>0</v>
      </c>
      <c r="M289" s="9">
        <v>417000</v>
      </c>
    </row>
    <row r="290" spans="1:15" ht="16.5" x14ac:dyDescent="0.3">
      <c r="A290" s="8" t="s">
        <v>325</v>
      </c>
      <c r="B290" s="8" t="s">
        <v>557</v>
      </c>
      <c r="C290" s="8">
        <f t="shared" si="15"/>
        <v>42</v>
      </c>
      <c r="D290" s="17">
        <f t="shared" si="16"/>
        <v>4.0922400000000003</v>
      </c>
      <c r="E290" s="18">
        <v>1.65334</v>
      </c>
      <c r="F290" s="18">
        <v>2.4388999999999998</v>
      </c>
      <c r="G290" s="18">
        <v>0</v>
      </c>
      <c r="H290" s="18">
        <v>0</v>
      </c>
      <c r="I290" s="9">
        <f t="shared" si="14"/>
        <v>4579000</v>
      </c>
      <c r="J290" s="9">
        <v>1850000</v>
      </c>
      <c r="K290" s="9">
        <v>2729000</v>
      </c>
      <c r="L290" s="9">
        <v>0</v>
      </c>
      <c r="M290" s="9">
        <v>0</v>
      </c>
    </row>
    <row r="291" spans="1:15" ht="16.5" x14ac:dyDescent="0.3">
      <c r="A291" s="8" t="s">
        <v>322</v>
      </c>
      <c r="B291" s="8" t="s">
        <v>555</v>
      </c>
      <c r="C291" s="8">
        <f t="shared" si="15"/>
        <v>197</v>
      </c>
      <c r="D291" s="17">
        <f t="shared" si="16"/>
        <v>2.2311000000000001</v>
      </c>
      <c r="E291" s="18">
        <v>1.69607</v>
      </c>
      <c r="F291" s="18">
        <v>0.53503000000000001</v>
      </c>
      <c r="G291" s="18">
        <v>0</v>
      </c>
      <c r="H291" s="18">
        <v>0</v>
      </c>
      <c r="I291" s="9">
        <f t="shared" si="14"/>
        <v>4032000</v>
      </c>
      <c r="J291" s="9">
        <v>3100000</v>
      </c>
      <c r="K291" s="9">
        <v>932000</v>
      </c>
      <c r="L291" s="9">
        <v>0</v>
      </c>
      <c r="M291" s="9">
        <v>0</v>
      </c>
    </row>
    <row r="292" spans="1:15" ht="16.5" x14ac:dyDescent="0.3">
      <c r="A292" s="8" t="s">
        <v>56</v>
      </c>
      <c r="B292" s="8" t="s">
        <v>57</v>
      </c>
      <c r="C292" s="8">
        <f t="shared" si="15"/>
        <v>36</v>
      </c>
      <c r="D292" s="17">
        <f t="shared" si="16"/>
        <v>4.1822999999999997</v>
      </c>
      <c r="E292" s="18">
        <v>1.7445900000000001</v>
      </c>
      <c r="F292" s="18">
        <v>0.39212000000000002</v>
      </c>
      <c r="G292" s="18">
        <v>0</v>
      </c>
      <c r="H292" s="18">
        <v>2.0455899999999998</v>
      </c>
      <c r="I292" s="9">
        <f t="shared" si="14"/>
        <v>3404162</v>
      </c>
      <c r="J292" s="9">
        <v>1420000</v>
      </c>
      <c r="K292" s="9">
        <v>319162</v>
      </c>
      <c r="L292" s="9">
        <v>0</v>
      </c>
      <c r="M292" s="9">
        <v>1665000</v>
      </c>
    </row>
    <row r="293" spans="1:15" ht="16.5" x14ac:dyDescent="0.3">
      <c r="A293" s="8" t="s">
        <v>332</v>
      </c>
      <c r="B293" s="8" t="s">
        <v>563</v>
      </c>
      <c r="C293" s="8">
        <f t="shared" si="15"/>
        <v>115</v>
      </c>
      <c r="D293" s="17">
        <f t="shared" si="16"/>
        <v>3.1287099999999999</v>
      </c>
      <c r="E293" s="18">
        <v>1.7695000000000001</v>
      </c>
      <c r="F293" s="18">
        <v>1.35921</v>
      </c>
      <c r="G293" s="18">
        <v>0</v>
      </c>
      <c r="H293" s="18">
        <v>0</v>
      </c>
      <c r="I293" s="9">
        <f t="shared" si="14"/>
        <v>2210000</v>
      </c>
      <c r="J293" s="9">
        <v>1250000</v>
      </c>
      <c r="K293" s="9">
        <v>960000</v>
      </c>
      <c r="L293" s="9">
        <v>0</v>
      </c>
      <c r="M293" s="9">
        <v>0</v>
      </c>
    </row>
    <row r="294" spans="1:15" ht="16.5" x14ac:dyDescent="0.3">
      <c r="A294" s="8" t="s">
        <v>326</v>
      </c>
      <c r="B294" s="8" t="s">
        <v>558</v>
      </c>
      <c r="C294" s="8">
        <f t="shared" si="15"/>
        <v>76</v>
      </c>
      <c r="D294" s="17">
        <f t="shared" si="16"/>
        <v>3.5255799999999997</v>
      </c>
      <c r="E294" s="18">
        <v>1.61073</v>
      </c>
      <c r="F294" s="18">
        <v>1.9148499999999999</v>
      </c>
      <c r="G294" s="18">
        <v>0</v>
      </c>
      <c r="H294" s="18">
        <v>0</v>
      </c>
      <c r="I294" s="9">
        <f t="shared" si="14"/>
        <v>1565000</v>
      </c>
      <c r="J294" s="9">
        <v>715000</v>
      </c>
      <c r="K294" s="9">
        <v>850000</v>
      </c>
      <c r="L294" s="9">
        <v>0</v>
      </c>
      <c r="M294" s="9">
        <v>0</v>
      </c>
    </row>
    <row r="295" spans="1:15" ht="16.5" x14ac:dyDescent="0.3">
      <c r="A295" s="8" t="s">
        <v>327</v>
      </c>
      <c r="B295" s="8" t="s">
        <v>559</v>
      </c>
      <c r="C295" s="8">
        <f t="shared" si="15"/>
        <v>7</v>
      </c>
      <c r="D295" s="17">
        <f t="shared" si="16"/>
        <v>4.9414699999999998</v>
      </c>
      <c r="E295" s="18">
        <v>1.87435</v>
      </c>
      <c r="F295" s="18">
        <v>3.0671200000000001</v>
      </c>
      <c r="G295" s="18">
        <v>0</v>
      </c>
      <c r="H295" s="18">
        <v>0</v>
      </c>
      <c r="I295" s="9">
        <f t="shared" si="14"/>
        <v>2900000</v>
      </c>
      <c r="J295" s="9">
        <v>1100000</v>
      </c>
      <c r="K295" s="9">
        <v>1800000</v>
      </c>
      <c r="L295" s="9">
        <v>0</v>
      </c>
      <c r="M295" s="9">
        <v>0</v>
      </c>
    </row>
    <row r="296" spans="1:15" ht="16.5" x14ac:dyDescent="0.3">
      <c r="A296" s="8" t="s">
        <v>328</v>
      </c>
      <c r="B296" s="8" t="s">
        <v>560</v>
      </c>
      <c r="C296" s="8">
        <f t="shared" si="15"/>
        <v>137</v>
      </c>
      <c r="D296" s="17">
        <f t="shared" si="16"/>
        <v>2.9030199999999997</v>
      </c>
      <c r="E296" s="18">
        <v>1.5249299999999999</v>
      </c>
      <c r="F296" s="18">
        <v>1.37809</v>
      </c>
      <c r="G296" s="18">
        <v>0</v>
      </c>
      <c r="H296" s="18">
        <v>0</v>
      </c>
      <c r="I296" s="9">
        <f t="shared" si="14"/>
        <v>2570000</v>
      </c>
      <c r="J296" s="9">
        <v>1350000</v>
      </c>
      <c r="K296" s="9">
        <v>1220000</v>
      </c>
      <c r="L296" s="9">
        <v>0</v>
      </c>
      <c r="M296" s="9">
        <v>0</v>
      </c>
    </row>
    <row r="297" spans="1:15" ht="16.5" x14ac:dyDescent="0.3">
      <c r="A297" s="8" t="s">
        <v>329</v>
      </c>
      <c r="B297" s="8" t="s">
        <v>565</v>
      </c>
      <c r="C297" s="8">
        <f t="shared" si="15"/>
        <v>87</v>
      </c>
      <c r="D297" s="17">
        <f t="shared" si="16"/>
        <v>3.4087499999999999</v>
      </c>
      <c r="E297" s="18">
        <v>1.43899</v>
      </c>
      <c r="F297" s="18">
        <v>1.96976</v>
      </c>
      <c r="G297" s="18">
        <v>0</v>
      </c>
      <c r="H297" s="18">
        <v>0</v>
      </c>
      <c r="I297" s="9">
        <f t="shared" si="14"/>
        <v>14131226</v>
      </c>
      <c r="J297" s="9">
        <v>5965626</v>
      </c>
      <c r="K297" s="9">
        <v>8165600</v>
      </c>
      <c r="L297" s="9">
        <v>0</v>
      </c>
      <c r="M297" s="9">
        <v>0</v>
      </c>
    </row>
    <row r="298" spans="1:15" ht="16.5" x14ac:dyDescent="0.3">
      <c r="A298" s="8" t="s">
        <v>330</v>
      </c>
      <c r="B298" s="8" t="s">
        <v>561</v>
      </c>
      <c r="C298" s="8">
        <f t="shared" si="15"/>
        <v>267</v>
      </c>
      <c r="D298" s="17">
        <f t="shared" si="16"/>
        <v>1.2375</v>
      </c>
      <c r="E298" s="18">
        <v>1.2375</v>
      </c>
      <c r="F298" s="18">
        <v>0</v>
      </c>
      <c r="G298" s="18">
        <v>0</v>
      </c>
      <c r="H298" s="18">
        <v>0</v>
      </c>
      <c r="I298" s="9">
        <f t="shared" si="14"/>
        <v>262000</v>
      </c>
      <c r="J298" s="9">
        <v>262000</v>
      </c>
      <c r="K298" s="9">
        <v>0</v>
      </c>
      <c r="L298" s="9">
        <v>0</v>
      </c>
      <c r="M298" s="9">
        <v>0</v>
      </c>
    </row>
    <row r="300" spans="1:15" s="8" customFormat="1" ht="16.5" x14ac:dyDescent="0.3">
      <c r="B300" s="8" t="s">
        <v>599</v>
      </c>
      <c r="E300" s="12"/>
      <c r="J300" s="10"/>
      <c r="N300" s="21">
        <v>1606109391.3139999</v>
      </c>
      <c r="O300" s="8" t="s">
        <v>597</v>
      </c>
    </row>
    <row r="301" spans="1:15" s="8" customFormat="1" ht="16.5" x14ac:dyDescent="0.3">
      <c r="A301" s="11"/>
      <c r="B301" s="8" t="s">
        <v>600</v>
      </c>
      <c r="E301" s="12"/>
      <c r="J301" s="10"/>
      <c r="N301" s="24">
        <v>1608146131.562</v>
      </c>
      <c r="O301" s="8" t="s">
        <v>598</v>
      </c>
    </row>
    <row r="302" spans="1:15" ht="16.5" x14ac:dyDescent="0.3">
      <c r="B302" s="8"/>
    </row>
    <row r="303" spans="1:15" ht="16.5" x14ac:dyDescent="0.3">
      <c r="C303" s="8"/>
      <c r="D303" s="8"/>
      <c r="E303" s="22"/>
      <c r="F303" s="22"/>
      <c r="G303" s="22"/>
      <c r="H303" s="22"/>
      <c r="I303" s="9"/>
      <c r="J303" s="22"/>
      <c r="K303" s="22"/>
      <c r="L303" s="22"/>
      <c r="M303" s="22"/>
    </row>
    <row r="304" spans="1:15" ht="16.5" x14ac:dyDescent="0.3">
      <c r="C304" s="8"/>
      <c r="D304" s="13"/>
      <c r="E304" s="13"/>
      <c r="F304" s="13"/>
      <c r="G304" s="13"/>
      <c r="H304" s="13"/>
      <c r="I304" s="9"/>
      <c r="J304" s="9"/>
      <c r="K304" s="9"/>
      <c r="L304" s="9"/>
      <c r="M304" s="9"/>
    </row>
    <row r="305" spans="3:13" ht="16.5" x14ac:dyDescent="0.3">
      <c r="C305" s="8"/>
      <c r="D305" s="8"/>
      <c r="E305" s="8"/>
      <c r="F305" s="8"/>
      <c r="G305" s="8"/>
      <c r="H305" s="8"/>
      <c r="I305" s="9"/>
      <c r="J305" s="9"/>
      <c r="K305" s="9"/>
      <c r="L305" s="9"/>
      <c r="M305" s="9"/>
    </row>
  </sheetData>
  <pageMargins left="0.9" right="0.9" top="0.93" bottom="0.81" header="0.5" footer="0.5"/>
  <pageSetup scale="69" orientation="landscape" horizontalDpi="1200" verticalDpi="1200" r:id="rId1"/>
  <headerFooter differentFirst="1">
    <oddHeader>&amp;C&amp;"Segoe UI,Bold"&amp;22School District 2021 Property Tax Rates and Certified Levies by Fund</oddHeader>
    <oddFooter>&amp;Rp.&amp;P│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2010(22)Table</vt:lpstr>
      <vt:lpstr>'2010(22)Table'!Print_Area</vt:lpstr>
      <vt:lpstr>'2010(22)Table'!Print_Titles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Levy 2010</dc:title>
  <dc:creator>Melissa Jarmon</dc:creator>
  <cp:keywords>2022 Levy;2010;2022 Election Year</cp:keywords>
  <cp:lastModifiedBy>Melissa Jarmon</cp:lastModifiedBy>
  <cp:lastPrinted>2021-10-13T22:13:11Z</cp:lastPrinted>
  <dcterms:created xsi:type="dcterms:W3CDTF">2003-05-09T20:40:41Z</dcterms:created>
  <dcterms:modified xsi:type="dcterms:W3CDTF">2023-04-07T22:40:42Z</dcterms:modified>
</cp:coreProperties>
</file>