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helle.matakas\AppData\Local\Microsoft\Windows\INetCache\Content.Outlook\3ROHD0C2\"/>
    </mc:Choice>
  </mc:AlternateContent>
  <xr:revisionPtr revIDLastSave="0" documentId="13_ncr:1_{101AEA84-97AF-40B5-8DE8-5BA46A497280}" xr6:coauthVersionLast="46" xr6:coauthVersionMax="46" xr10:uidLastSave="{00000000-0000-0000-0000-000000000000}"/>
  <bookViews>
    <workbookView xWindow="-110" yWindow="-110" windowWidth="19420" windowHeight="10420" xr2:uid="{F885E477-57C2-4E11-9511-7252156A0AF2}"/>
  </bookViews>
  <sheets>
    <sheet name="Introduction " sheetId="3" r:id="rId1"/>
    <sheet name="OSPI Stab Request Detail" sheetId="1" r:id="rId2"/>
  </sheets>
  <definedNames>
    <definedName name="_xlnm._FilterDatabase" localSheetId="1" hidden="1">'OSPI Stab Request Detail'!$A$4:$G$322</definedName>
    <definedName name="alloc" localSheetId="0">#REF!</definedName>
    <definedName name="alloc">#REF!</definedName>
    <definedName name="CCDDD" localSheetId="0">#REF!</definedName>
    <definedName name="CCDDD">#REF!</definedName>
    <definedName name="CY_Eligibles" localSheetId="0">#REF!</definedName>
    <definedName name="CY_Eligibles">#REF!</definedName>
    <definedName name="Pov_lu" localSheetId="0">#REF!</definedName>
    <definedName name="Pov_lu">#REF!</definedName>
    <definedName name="PY_Eligibles" localSheetId="0">#REF!</definedName>
    <definedName name="PY_Eligi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C3" i="1"/>
  <c r="E3" i="1"/>
  <c r="G301" i="1"/>
  <c r="G79" i="1" l="1"/>
  <c r="F181" i="1"/>
  <c r="F75" i="1"/>
  <c r="F66" i="1"/>
  <c r="F119" i="1"/>
  <c r="F178" i="1"/>
  <c r="F135" i="1"/>
  <c r="F291" i="1"/>
  <c r="F190" i="1"/>
  <c r="F96" i="1"/>
  <c r="F130" i="1"/>
  <c r="F244" i="1"/>
  <c r="F59" i="1"/>
  <c r="F152" i="1"/>
  <c r="F188" i="1"/>
  <c r="F92" i="1"/>
  <c r="F122" i="1"/>
  <c r="F33" i="1"/>
  <c r="F319" i="1"/>
  <c r="F280" i="1"/>
  <c r="F60" i="1"/>
  <c r="F216" i="1"/>
  <c r="F182" i="1"/>
  <c r="F172" i="1"/>
  <c r="F54" i="1"/>
  <c r="F227" i="1"/>
  <c r="F114" i="1"/>
  <c r="F285" i="1"/>
  <c r="F262" i="1"/>
  <c r="F229" i="1"/>
  <c r="F263" i="1"/>
  <c r="F230" i="1"/>
  <c r="F303" i="1"/>
  <c r="F125" i="1"/>
  <c r="F247" i="1"/>
  <c r="F202" i="1"/>
  <c r="F62" i="1"/>
  <c r="F207" i="1"/>
  <c r="F91" i="1"/>
  <c r="F210" i="1"/>
  <c r="F255" i="1"/>
  <c r="F258" i="1"/>
  <c r="F115" i="1"/>
  <c r="F132" i="1"/>
  <c r="F57" i="1"/>
  <c r="F28" i="1"/>
  <c r="F131" i="1"/>
  <c r="F83" i="1"/>
  <c r="F261" i="1"/>
  <c r="F265" i="1"/>
  <c r="F234" i="1"/>
  <c r="F193" i="1"/>
  <c r="F7" i="1"/>
  <c r="F158" i="1"/>
  <c r="F311" i="1"/>
  <c r="F282" i="1"/>
  <c r="F192" i="1"/>
  <c r="F198" i="1"/>
  <c r="F76" i="1"/>
  <c r="F110" i="1"/>
  <c r="F176" i="1"/>
  <c r="F259" i="1"/>
  <c r="F156" i="1"/>
  <c r="F142" i="1"/>
  <c r="F318" i="1"/>
  <c r="F95" i="1"/>
  <c r="F225" i="1"/>
  <c r="F271" i="1"/>
  <c r="F153" i="1"/>
  <c r="F70" i="1"/>
  <c r="F203" i="1"/>
  <c r="F98" i="1"/>
  <c r="F161" i="1"/>
  <c r="F248" i="1"/>
  <c r="F97" i="1"/>
  <c r="F111" i="1"/>
  <c r="F99" i="1"/>
  <c r="F252" i="1"/>
  <c r="F61" i="1"/>
  <c r="F48" i="1"/>
  <c r="F80" i="1"/>
  <c r="F24" i="1"/>
  <c r="F238" i="1"/>
  <c r="F53" i="1"/>
  <c r="F16" i="1"/>
  <c r="F52" i="1"/>
  <c r="F101" i="1"/>
  <c r="F10" i="1"/>
  <c r="F217" i="1"/>
  <c r="F18" i="1"/>
  <c r="F317" i="1"/>
  <c r="F314" i="1"/>
  <c r="F68" i="1"/>
  <c r="F220" i="1"/>
  <c r="F168" i="1"/>
  <c r="F113" i="1"/>
  <c r="F304" i="1"/>
  <c r="F278" i="1"/>
  <c r="F20" i="1"/>
  <c r="F201" i="1"/>
  <c r="F222" i="1"/>
  <c r="F74" i="1"/>
  <c r="F43" i="1"/>
  <c r="F236" i="1"/>
  <c r="F297" i="1"/>
  <c r="F185" i="1"/>
  <c r="F133" i="1"/>
  <c r="F276" i="1"/>
  <c r="F231" i="1"/>
  <c r="F120" i="1"/>
  <c r="F224" i="1"/>
  <c r="F199" i="1"/>
  <c r="F47" i="1"/>
  <c r="F237" i="1"/>
  <c r="F315" i="1"/>
  <c r="F100" i="1"/>
  <c r="F127" i="1"/>
  <c r="F136" i="1"/>
  <c r="F30" i="1"/>
  <c r="F316" i="1"/>
  <c r="F71" i="1"/>
  <c r="F90" i="1"/>
  <c r="F251" i="1"/>
  <c r="F58" i="1"/>
  <c r="F51" i="1"/>
  <c r="F45" i="1"/>
  <c r="F64" i="1"/>
  <c r="F143" i="1"/>
  <c r="F93" i="1"/>
  <c r="F39" i="1"/>
  <c r="F63" i="1"/>
  <c r="F55" i="1"/>
  <c r="F167" i="1"/>
  <c r="F324" i="1"/>
  <c r="F242" i="1"/>
  <c r="F183" i="1"/>
  <c r="F284" i="1"/>
  <c r="F31" i="1"/>
  <c r="F286" i="1"/>
  <c r="F139" i="1"/>
  <c r="F38" i="1"/>
  <c r="F293" i="1"/>
  <c r="F123" i="1"/>
  <c r="F145" i="1"/>
  <c r="F105" i="1"/>
  <c r="F170" i="1"/>
  <c r="F173" i="1"/>
  <c r="F305" i="1"/>
  <c r="F235" i="1"/>
  <c r="F295" i="1"/>
  <c r="F281" i="1"/>
  <c r="F78" i="1"/>
  <c r="F310" i="1"/>
  <c r="F194" i="1"/>
  <c r="F89" i="1"/>
  <c r="F6" i="1"/>
  <c r="F189" i="1"/>
  <c r="F27" i="1"/>
  <c r="F23" i="1"/>
  <c r="F147" i="1"/>
  <c r="F283" i="1"/>
  <c r="F128" i="1"/>
  <c r="F124" i="1"/>
  <c r="F87" i="1"/>
  <c r="F22" i="1"/>
  <c r="F49" i="1"/>
  <c r="F195" i="1"/>
  <c r="F272" i="1"/>
  <c r="F151" i="1"/>
  <c r="F300" i="1"/>
  <c r="F56" i="1"/>
  <c r="F46" i="1"/>
  <c r="F121" i="1"/>
  <c r="F184" i="1"/>
  <c r="F106" i="1"/>
  <c r="F219" i="1"/>
  <c r="F289" i="1"/>
  <c r="F165" i="1"/>
  <c r="F104" i="1"/>
  <c r="F197" i="1"/>
  <c r="F206" i="1"/>
  <c r="F191" i="1"/>
  <c r="F175" i="1"/>
  <c r="F209" i="1"/>
  <c r="F149" i="1"/>
  <c r="F77" i="1"/>
  <c r="F288" i="1"/>
  <c r="F241" i="1"/>
  <c r="F296" i="1"/>
  <c r="F166" i="1"/>
  <c r="F155" i="1"/>
  <c r="F267" i="1"/>
  <c r="F102" i="1"/>
  <c r="F290" i="1"/>
  <c r="F141" i="1"/>
  <c r="F159" i="1"/>
  <c r="F279" i="1"/>
  <c r="F29" i="1"/>
  <c r="F171" i="1"/>
  <c r="F144" i="1"/>
  <c r="F196" i="1"/>
  <c r="F186" i="1"/>
  <c r="F169" i="1"/>
  <c r="F50" i="1"/>
  <c r="F266" i="1"/>
  <c r="F94" i="1"/>
  <c r="F233" i="1"/>
  <c r="F214" i="1"/>
  <c r="F41" i="1"/>
  <c r="F320" i="1"/>
  <c r="F312" i="1"/>
  <c r="F17" i="1"/>
  <c r="F308" i="1"/>
  <c r="F19" i="1"/>
  <c r="F73" i="1"/>
  <c r="F36" i="1"/>
  <c r="F35" i="1"/>
  <c r="F126" i="1"/>
  <c r="F86" i="1"/>
  <c r="F37" i="1"/>
  <c r="F42" i="1"/>
  <c r="F254" i="1"/>
  <c r="F212" i="1"/>
  <c r="F250" i="1"/>
  <c r="F8" i="1"/>
  <c r="F65" i="1"/>
  <c r="F160" i="1"/>
  <c r="F243" i="1"/>
  <c r="F12" i="1"/>
  <c r="F264" i="1"/>
  <c r="F260" i="1"/>
  <c r="F208" i="1"/>
  <c r="F307" i="1"/>
  <c r="F298" i="1"/>
  <c r="F140" i="1"/>
  <c r="F228" i="1"/>
  <c r="F287" i="1"/>
  <c r="F273" i="1"/>
  <c r="F299" i="1"/>
  <c r="F116" i="1"/>
  <c r="F5" i="1"/>
  <c r="F69" i="1"/>
  <c r="F240" i="1"/>
  <c r="F302" i="1"/>
  <c r="F277" i="1"/>
  <c r="F25" i="1"/>
  <c r="F85" i="1"/>
  <c r="F245" i="1"/>
  <c r="F253" i="1"/>
  <c r="F148" i="1"/>
  <c r="F232" i="1"/>
  <c r="F134" i="1"/>
  <c r="F306" i="1"/>
  <c r="F323" i="1"/>
  <c r="F162" i="1"/>
  <c r="F26" i="1"/>
  <c r="F9" i="1"/>
  <c r="F180" i="1"/>
  <c r="F200" i="1"/>
  <c r="F150" i="1"/>
  <c r="F67" i="1"/>
  <c r="F88" i="1"/>
  <c r="F157" i="1"/>
  <c r="F249" i="1"/>
  <c r="F15" i="1"/>
  <c r="F177" i="1"/>
  <c r="F11" i="1"/>
  <c r="F21" i="1"/>
  <c r="F174" i="1"/>
  <c r="F146" i="1"/>
  <c r="F322" i="1"/>
  <c r="F117" i="1"/>
  <c r="F246" i="1"/>
  <c r="F34" i="1"/>
  <c r="F81" i="1"/>
  <c r="F204" i="1"/>
  <c r="F154" i="1"/>
  <c r="F179" i="1"/>
  <c r="F226" i="1"/>
  <c r="F72" i="1"/>
  <c r="F187" i="1"/>
  <c r="F44" i="1"/>
  <c r="F129" i="1"/>
  <c r="F103" i="1"/>
  <c r="F164" i="1"/>
  <c r="F215" i="1"/>
  <c r="F13" i="1"/>
  <c r="F292" i="1"/>
  <c r="F112" i="1"/>
  <c r="F275" i="1"/>
  <c r="F14" i="1"/>
  <c r="F257" i="1"/>
  <c r="F84" i="1"/>
  <c r="F118" i="1"/>
  <c r="F82" i="1"/>
  <c r="F239" i="1"/>
  <c r="F321" i="1"/>
  <c r="F138" i="1"/>
  <c r="F294" i="1"/>
  <c r="F40" i="1"/>
  <c r="F274" i="1"/>
  <c r="F163" i="1"/>
  <c r="F218" i="1"/>
  <c r="F213" i="1"/>
  <c r="F309" i="1"/>
  <c r="F211" i="1"/>
  <c r="F137" i="1"/>
  <c r="F256" i="1"/>
  <c r="F269" i="1"/>
  <c r="F107" i="1"/>
  <c r="F32" i="1"/>
  <c r="F313" i="1"/>
  <c r="F109" i="1"/>
  <c r="F108" i="1"/>
  <c r="F223" i="1"/>
  <c r="F221" i="1"/>
  <c r="F268" i="1"/>
  <c r="F270" i="1"/>
  <c r="F205" i="1"/>
  <c r="F3" i="1" l="1"/>
  <c r="G5" i="1" s="1"/>
  <c r="G40" i="1"/>
  <c r="G256" i="1"/>
  <c r="G108" i="1"/>
  <c r="G211" i="1"/>
  <c r="G110" i="1"/>
  <c r="G132" i="1"/>
  <c r="G202" i="1"/>
  <c r="G285" i="1"/>
  <c r="G207" i="1"/>
  <c r="G59" i="1"/>
  <c r="G119" i="1"/>
  <c r="G280" i="1"/>
  <c r="G32" i="1"/>
  <c r="G309" i="1"/>
  <c r="G321" i="1"/>
  <c r="G283" i="1"/>
  <c r="G255" i="1"/>
  <c r="G303" i="1"/>
  <c r="G54" i="1"/>
  <c r="G122" i="1"/>
  <c r="G96" i="1"/>
  <c r="G181" i="1"/>
  <c r="G107" i="1"/>
  <c r="G236" i="1"/>
  <c r="G10" i="1"/>
  <c r="G282" i="1"/>
  <c r="G210" i="1"/>
  <c r="G230" i="1"/>
  <c r="G172" i="1"/>
  <c r="G92" i="1"/>
  <c r="G213" i="1"/>
  <c r="G156" i="1"/>
  <c r="G311" i="1"/>
  <c r="G263" i="1"/>
  <c r="G182" i="1"/>
  <c r="G137" i="1"/>
  <c r="G274" i="1"/>
  <c r="G190" i="1"/>
  <c r="G291" i="1"/>
  <c r="G220" i="1"/>
  <c r="G252" i="1"/>
  <c r="G158" i="1"/>
  <c r="G38" i="1"/>
  <c r="G231" i="1"/>
  <c r="G68" i="1"/>
  <c r="G7" i="1"/>
  <c r="G57" i="1"/>
  <c r="G62" i="1"/>
  <c r="G262" i="1"/>
  <c r="G60" i="1"/>
  <c r="G152" i="1"/>
  <c r="G178" i="1"/>
  <c r="G109" i="1"/>
  <c r="G317" i="1"/>
  <c r="G97" i="1"/>
  <c r="G225" i="1"/>
  <c r="G76" i="1"/>
  <c r="G247" i="1"/>
  <c r="G114" i="1"/>
  <c r="G319" i="1"/>
  <c r="G244" i="1"/>
  <c r="G66" i="1"/>
  <c r="G313" i="1"/>
  <c r="G128" i="1"/>
  <c r="G24" i="1"/>
  <c r="G125" i="1"/>
  <c r="G227" i="1"/>
  <c r="G33" i="1"/>
  <c r="G130" i="1"/>
  <c r="G205" i="1"/>
  <c r="G75" i="1"/>
  <c r="G135" i="1"/>
  <c r="G188" i="1"/>
  <c r="G216" i="1"/>
  <c r="G229" i="1"/>
  <c r="G246" i="1" l="1"/>
  <c r="G9" i="1"/>
  <c r="G253" i="1"/>
  <c r="G8" i="1"/>
  <c r="G41" i="1"/>
  <c r="G102" i="1"/>
  <c r="G151" i="1"/>
  <c r="G310" i="1"/>
  <c r="G93" i="1"/>
  <c r="G47" i="1"/>
  <c r="G304" i="1"/>
  <c r="G161" i="1"/>
  <c r="G261" i="1"/>
  <c r="G112" i="1"/>
  <c r="G307" i="1"/>
  <c r="G149" i="1"/>
  <c r="G105" i="1"/>
  <c r="G71" i="1"/>
  <c r="G217" i="1"/>
  <c r="G192" i="1"/>
  <c r="G187" i="1"/>
  <c r="G15" i="1"/>
  <c r="G35" i="1"/>
  <c r="G196" i="1"/>
  <c r="G289" i="1"/>
  <c r="G284" i="1"/>
  <c r="G297" i="1"/>
  <c r="G80" i="1"/>
  <c r="G318" i="1"/>
  <c r="G222" i="1"/>
  <c r="G324" i="1"/>
  <c r="G224" i="1"/>
  <c r="G218" i="1"/>
  <c r="G250" i="1"/>
  <c r="G17" i="1"/>
  <c r="G126" i="1"/>
  <c r="G315" i="1"/>
  <c r="G221" i="1"/>
  <c r="G306" i="1"/>
  <c r="G259" i="1"/>
  <c r="G91" i="1"/>
  <c r="G30" i="1"/>
  <c r="G175" i="1"/>
  <c r="G85" i="1"/>
  <c r="G269" i="1"/>
  <c r="G150" i="1"/>
  <c r="G113" i="1"/>
  <c r="G272" i="1"/>
  <c r="G208" i="1"/>
  <c r="G239" i="1"/>
  <c r="G271" i="1"/>
  <c r="G228" i="1"/>
  <c r="G18" i="1"/>
  <c r="G194" i="1"/>
  <c r="G65" i="1"/>
  <c r="G275" i="1"/>
  <c r="G251" i="1"/>
  <c r="G288" i="1"/>
  <c r="G14" i="1"/>
  <c r="G50" i="1"/>
  <c r="G51" i="1"/>
  <c r="G279" i="1"/>
  <c r="G67" i="1"/>
  <c r="G70" i="1"/>
  <c r="G295" i="1"/>
  <c r="G19" i="1"/>
  <c r="G131" i="1"/>
  <c r="G64" i="1"/>
  <c r="G155" i="1"/>
  <c r="G162" i="1"/>
  <c r="G268" i="1"/>
  <c r="G103" i="1"/>
  <c r="G199" i="1"/>
  <c r="G219" i="1"/>
  <c r="G116" i="1"/>
  <c r="G270" i="1"/>
  <c r="G53" i="1"/>
  <c r="G204" i="1"/>
  <c r="G278" i="1"/>
  <c r="G300" i="1"/>
  <c r="G298" i="1"/>
  <c r="G138" i="1"/>
  <c r="G63" i="1"/>
  <c r="G141" i="1"/>
  <c r="G193" i="1"/>
  <c r="G243" i="1"/>
  <c r="G206" i="1"/>
  <c r="G29" i="1"/>
  <c r="G106" i="1"/>
  <c r="G302" i="1"/>
  <c r="G292" i="1"/>
  <c r="G248" i="1"/>
  <c r="G81" i="1"/>
  <c r="G296" i="1"/>
  <c r="G94" i="1"/>
  <c r="G167" i="1"/>
  <c r="G174" i="1"/>
  <c r="G27" i="1"/>
  <c r="G203" i="1"/>
  <c r="G171" i="1"/>
  <c r="G58" i="1"/>
  <c r="G316" i="1"/>
  <c r="G245" i="1"/>
  <c r="G201" i="1"/>
  <c r="G185" i="1"/>
  <c r="G69" i="1"/>
  <c r="G286" i="1"/>
  <c r="G111" i="1"/>
  <c r="G176" i="1"/>
  <c r="G235" i="1"/>
  <c r="G308" i="1"/>
  <c r="G154" i="1"/>
  <c r="G74" i="1"/>
  <c r="G49" i="1"/>
  <c r="G264" i="1"/>
  <c r="G61" i="1"/>
  <c r="G123" i="1"/>
  <c r="G233" i="1"/>
  <c r="G322" i="1"/>
  <c r="G305" i="1"/>
  <c r="G163" i="1"/>
  <c r="G143" i="1"/>
  <c r="G267" i="1"/>
  <c r="G26" i="1"/>
  <c r="G140" i="1"/>
  <c r="G100" i="1"/>
  <c r="G258" i="1"/>
  <c r="G237" i="1"/>
  <c r="G77" i="1"/>
  <c r="G148" i="1"/>
  <c r="G234" i="1"/>
  <c r="G173" i="1"/>
  <c r="G86" i="1"/>
  <c r="G314" i="1"/>
  <c r="G21" i="1"/>
  <c r="G277" i="1"/>
  <c r="G179" i="1"/>
  <c r="G299" i="1"/>
  <c r="G48" i="1"/>
  <c r="G294" i="1"/>
  <c r="G170" i="1"/>
  <c r="G44" i="1"/>
  <c r="G104" i="1"/>
  <c r="G197" i="1"/>
  <c r="G127" i="1"/>
  <c r="G293" i="1"/>
  <c r="G266" i="1"/>
  <c r="G52" i="1"/>
  <c r="G254" i="1"/>
  <c r="G242" i="1"/>
  <c r="G157" i="1"/>
  <c r="G88" i="1"/>
  <c r="G209" i="1"/>
  <c r="G169" i="1"/>
  <c r="G118" i="1"/>
  <c r="G165" i="1"/>
  <c r="G115" i="1"/>
  <c r="G312" i="1"/>
  <c r="G134" i="1"/>
  <c r="G153" i="1"/>
  <c r="G189" i="1"/>
  <c r="G42" i="1"/>
  <c r="G164" i="1"/>
  <c r="G120" i="1"/>
  <c r="G184" i="1"/>
  <c r="G273" i="1"/>
  <c r="G101" i="1"/>
  <c r="G281" i="1"/>
  <c r="G73" i="1"/>
  <c r="G226" i="1"/>
  <c r="G46" i="1"/>
  <c r="G83" i="1"/>
  <c r="G183" i="1"/>
  <c r="G144" i="1"/>
  <c r="G249" i="1"/>
  <c r="G232" i="1"/>
  <c r="G139" i="1"/>
  <c r="G265" i="1"/>
  <c r="G90" i="1"/>
  <c r="G290" i="1"/>
  <c r="G180" i="1"/>
  <c r="G238" i="1"/>
  <c r="G89" i="1"/>
  <c r="G160" i="1"/>
  <c r="G276" i="1"/>
  <c r="G257" i="1"/>
  <c r="G28" i="1"/>
  <c r="G147" i="1"/>
  <c r="G99" i="1"/>
  <c r="G22" i="1"/>
  <c r="G12" i="1"/>
  <c r="G84" i="1"/>
  <c r="G136" i="1"/>
  <c r="G191" i="1"/>
  <c r="G25" i="1"/>
  <c r="G168" i="1"/>
  <c r="G23" i="1"/>
  <c r="G212" i="1"/>
  <c r="G13" i="1"/>
  <c r="G159" i="1"/>
  <c r="G142" i="1"/>
  <c r="G145" i="1"/>
  <c r="G214" i="1"/>
  <c r="G117" i="1"/>
  <c r="G11" i="1"/>
  <c r="G3" i="1" s="1"/>
  <c r="G87" i="1"/>
  <c r="G198" i="1"/>
  <c r="G39" i="1"/>
  <c r="G186" i="1"/>
  <c r="G177" i="1"/>
  <c r="G20" i="1"/>
  <c r="G124" i="1"/>
  <c r="G240" i="1"/>
  <c r="G55" i="1"/>
  <c r="G146" i="1"/>
  <c r="G16" i="1"/>
  <c r="G121" i="1"/>
  <c r="G287" i="1"/>
  <c r="G223" i="1"/>
  <c r="G45" i="1"/>
  <c r="G166" i="1"/>
  <c r="G323" i="1"/>
  <c r="G43" i="1"/>
  <c r="G195" i="1"/>
  <c r="G260" i="1"/>
  <c r="G82" i="1"/>
  <c r="G37" i="1"/>
  <c r="G98" i="1"/>
  <c r="G78" i="1"/>
  <c r="G36" i="1"/>
  <c r="G72" i="1"/>
  <c r="G129" i="1"/>
  <c r="G241" i="1"/>
  <c r="G95" i="1"/>
  <c r="G31" i="1"/>
  <c r="G320" i="1"/>
  <c r="G34" i="1"/>
  <c r="G133" i="1"/>
  <c r="G56" i="1"/>
  <c r="G200" i="1"/>
  <c r="G6" i="1"/>
  <c r="G215" i="1"/>
</calcChain>
</file>

<file path=xl/sharedStrings.xml><?xml version="1.0" encoding="utf-8"?>
<sst xmlns="http://schemas.openxmlformats.org/spreadsheetml/2006/main" count="679" uniqueCount="678">
  <si>
    <t>CCDDD</t>
  </si>
  <si>
    <t>District</t>
  </si>
  <si>
    <t>00000</t>
  </si>
  <si>
    <t>State Summary</t>
  </si>
  <si>
    <t>04901</t>
  </si>
  <si>
    <t>Pinnacles Prep</t>
  </si>
  <si>
    <t>17902</t>
  </si>
  <si>
    <t>Summit Public School: Sierra</t>
  </si>
  <si>
    <t>17905</t>
  </si>
  <si>
    <t>Summit Public School: Atlas</t>
  </si>
  <si>
    <t>17908</t>
  </si>
  <si>
    <t>Rainier Prep Charter School District</t>
  </si>
  <si>
    <t>17910</t>
  </si>
  <si>
    <t xml:space="preserve">Rainier Valley Leadership Academy </t>
  </si>
  <si>
    <t>17911</t>
  </si>
  <si>
    <t>Impact | Puget Sound Elementary</t>
  </si>
  <si>
    <t>17916</t>
  </si>
  <si>
    <t>Impact | Salish Sea Elementary</t>
  </si>
  <si>
    <t>17917</t>
  </si>
  <si>
    <t>Why Not You Academy (formerly Cascade: Midway charter)</t>
  </si>
  <si>
    <t>18901</t>
  </si>
  <si>
    <t>Catalyst Public Schools</t>
  </si>
  <si>
    <t>27902</t>
  </si>
  <si>
    <t>Impact | Commencement Bay Elementary</t>
  </si>
  <si>
    <t>27905</t>
  </si>
  <si>
    <t>Summit Public School: Olympus</t>
  </si>
  <si>
    <t>32901</t>
  </si>
  <si>
    <t>Spokane International Academy</t>
  </si>
  <si>
    <t>32903</t>
  </si>
  <si>
    <t>Lumen Public School</t>
  </si>
  <si>
    <t>32907</t>
  </si>
  <si>
    <t>PRIDE Prep Charter School District</t>
  </si>
  <si>
    <t>37902</t>
  </si>
  <si>
    <t>Whatcom Intergenerational High School</t>
  </si>
  <si>
    <t>38901</t>
  </si>
  <si>
    <t>Pullman Community Montessori</t>
  </si>
  <si>
    <t>05903</t>
  </si>
  <si>
    <t>Quileute Tribal School District</t>
  </si>
  <si>
    <t>17903</t>
  </si>
  <si>
    <t>Muckleshoot Indian Tribe</t>
  </si>
  <si>
    <t>18902</t>
  </si>
  <si>
    <t>Suquamish Tribal Education Department</t>
  </si>
  <si>
    <t>27901</t>
  </si>
  <si>
    <t>Chief Leschi Tribal Compact</t>
  </si>
  <si>
    <t>34901</t>
  </si>
  <si>
    <t>WA HE LUT Indian School Agency</t>
  </si>
  <si>
    <t>37903</t>
  </si>
  <si>
    <t>Lummi Tribal Agency</t>
  </si>
  <si>
    <t>39901</t>
  </si>
  <si>
    <t>Yakama Nation Tribal Compact</t>
  </si>
  <si>
    <t>17001</t>
  </si>
  <si>
    <t>Seattle Public Schools</t>
  </si>
  <si>
    <t>06114</t>
  </si>
  <si>
    <t>Evergreen School District (Clark)</t>
  </si>
  <si>
    <t>17415</t>
  </si>
  <si>
    <t>Kent School District</t>
  </si>
  <si>
    <t>17210</t>
  </si>
  <si>
    <t>Federal Way School District</t>
  </si>
  <si>
    <t>32081</t>
  </si>
  <si>
    <t>Spokane School District</t>
  </si>
  <si>
    <t>17405</t>
  </si>
  <si>
    <t>Bellevue School District</t>
  </si>
  <si>
    <t>27010</t>
  </si>
  <si>
    <t>Tacoma School District</t>
  </si>
  <si>
    <t>17411</t>
  </si>
  <si>
    <t>Issaquah School District</t>
  </si>
  <si>
    <t>06037</t>
  </si>
  <si>
    <t>Vancouver School District</t>
  </si>
  <si>
    <t>06119</t>
  </si>
  <si>
    <t>Battle Ground School District</t>
  </si>
  <si>
    <t>27003</t>
  </si>
  <si>
    <t>Puyallup School District</t>
  </si>
  <si>
    <t>31006</t>
  </si>
  <si>
    <t>Mukilteo School District</t>
  </si>
  <si>
    <t>17401</t>
  </si>
  <si>
    <t>Highline School District</t>
  </si>
  <si>
    <t>17414</t>
  </si>
  <si>
    <t>Lake Washington School District</t>
  </si>
  <si>
    <t>27400</t>
  </si>
  <si>
    <t>Clover Park School District</t>
  </si>
  <si>
    <t>34111</t>
  </si>
  <si>
    <t>Olympia School District</t>
  </si>
  <si>
    <t>31015</t>
  </si>
  <si>
    <t>Edmonds School District</t>
  </si>
  <si>
    <t>17403</t>
  </si>
  <si>
    <t>Renton School District</t>
  </si>
  <si>
    <t>17417</t>
  </si>
  <si>
    <t>Northshore School District</t>
  </si>
  <si>
    <t>31103</t>
  </si>
  <si>
    <t>Monroe School District</t>
  </si>
  <si>
    <t>27401</t>
  </si>
  <si>
    <t>Peninsula School District</t>
  </si>
  <si>
    <t>31002</t>
  </si>
  <si>
    <t>Everett School District</t>
  </si>
  <si>
    <t>18401</t>
  </si>
  <si>
    <t>Central Kitsap School District</t>
  </si>
  <si>
    <t>17412</t>
  </si>
  <si>
    <t>Shoreline School District</t>
  </si>
  <si>
    <t>03017</t>
  </si>
  <si>
    <t>Kennewick School District</t>
  </si>
  <si>
    <t>39007</t>
  </si>
  <si>
    <t>Yakima School District</t>
  </si>
  <si>
    <t>31025</t>
  </si>
  <si>
    <t>Marysville School District</t>
  </si>
  <si>
    <t>18400</t>
  </si>
  <si>
    <t>North Kitsap School District</t>
  </si>
  <si>
    <t>18100</t>
  </si>
  <si>
    <t>Bremerton School District</t>
  </si>
  <si>
    <t>17408</t>
  </si>
  <si>
    <t>Auburn School District</t>
  </si>
  <si>
    <t>34003</t>
  </si>
  <si>
    <t>North Thurston Public Schools</t>
  </si>
  <si>
    <t>37501</t>
  </si>
  <si>
    <t>Bellingham School District</t>
  </si>
  <si>
    <t>31201</t>
  </si>
  <si>
    <t>Snohomish School District</t>
  </si>
  <si>
    <t>13161</t>
  </si>
  <si>
    <t>Moses Lake School District</t>
  </si>
  <si>
    <t>27402</t>
  </si>
  <si>
    <t>Franklin Pierce School District</t>
  </si>
  <si>
    <t>32361</t>
  </si>
  <si>
    <t>East Valley School District (Spokane)</t>
  </si>
  <si>
    <t>17400</t>
  </si>
  <si>
    <t>Mercer Island School District</t>
  </si>
  <si>
    <t>11001</t>
  </si>
  <si>
    <t>Pasco School District</t>
  </si>
  <si>
    <t>15201</t>
  </si>
  <si>
    <t>Oak Harbor School District</t>
  </si>
  <si>
    <t>31016</t>
  </si>
  <si>
    <t>Arlington School District</t>
  </si>
  <si>
    <t>06117</t>
  </si>
  <si>
    <t>Camas School District</t>
  </si>
  <si>
    <t>29320</t>
  </si>
  <si>
    <t>Mount Vernon School District</t>
  </si>
  <si>
    <t>34002</t>
  </si>
  <si>
    <t>Yelm School District</t>
  </si>
  <si>
    <t>04246</t>
  </si>
  <si>
    <t>Wenatchee School District</t>
  </si>
  <si>
    <t>08122</t>
  </si>
  <si>
    <t>Longview School District</t>
  </si>
  <si>
    <t>17407</t>
  </si>
  <si>
    <t>Riverview School District</t>
  </si>
  <si>
    <t>32354</t>
  </si>
  <si>
    <t>Mead School District</t>
  </si>
  <si>
    <t>18402</t>
  </si>
  <si>
    <t>South Kitsap School District</t>
  </si>
  <si>
    <t>23309</t>
  </si>
  <si>
    <t>Shelton School District</t>
  </si>
  <si>
    <t>37502</t>
  </si>
  <si>
    <t>Ferndale School District</t>
  </si>
  <si>
    <t>29100</t>
  </si>
  <si>
    <t>Burlington-Edison School District</t>
  </si>
  <si>
    <t>17409</t>
  </si>
  <si>
    <t>Tahoma School District</t>
  </si>
  <si>
    <t>06112</t>
  </si>
  <si>
    <t>Washougal School District</t>
  </si>
  <si>
    <t>29101</t>
  </si>
  <si>
    <t>Sedro-Woolley School District</t>
  </si>
  <si>
    <t>09206</t>
  </si>
  <si>
    <t>Eastmont School District</t>
  </si>
  <si>
    <t>14005</t>
  </si>
  <si>
    <t>Aberdeen School District</t>
  </si>
  <si>
    <t>08458</t>
  </si>
  <si>
    <t>Kelso School District</t>
  </si>
  <si>
    <t>39207</t>
  </si>
  <si>
    <t>Wapato School District</t>
  </si>
  <si>
    <t>39201</t>
  </si>
  <si>
    <t>Sunnyside School District</t>
  </si>
  <si>
    <t>17406</t>
  </si>
  <si>
    <t>Tukwila School District</t>
  </si>
  <si>
    <t>03400</t>
  </si>
  <si>
    <t>Richland School District</t>
  </si>
  <si>
    <t>37504</t>
  </si>
  <si>
    <t>Lynden School District</t>
  </si>
  <si>
    <t>36140</t>
  </si>
  <si>
    <t>Walla Walla Public Schools</t>
  </si>
  <si>
    <t>32363</t>
  </si>
  <si>
    <t>West Valley School District (Spokane)</t>
  </si>
  <si>
    <t>05121</t>
  </si>
  <si>
    <t>Port Angeles School District</t>
  </si>
  <si>
    <t>31401</t>
  </si>
  <si>
    <t>Stanwood-Camano School District</t>
  </si>
  <si>
    <t>27001</t>
  </si>
  <si>
    <t>Steilacoom Hist. School District</t>
  </si>
  <si>
    <t>18303</t>
  </si>
  <si>
    <t>Bainbridge Island School District</t>
  </si>
  <si>
    <t>05323</t>
  </si>
  <si>
    <t>Sequim School District</t>
  </si>
  <si>
    <t>37507</t>
  </si>
  <si>
    <t>Mount Baker School District</t>
  </si>
  <si>
    <t>27343</t>
  </si>
  <si>
    <t>Dieringer School District</t>
  </si>
  <si>
    <t>29103</t>
  </si>
  <si>
    <t>Anacortes School District</t>
  </si>
  <si>
    <t>17410</t>
  </si>
  <si>
    <t>Snoqualmie Valley School District</t>
  </si>
  <si>
    <t>03116</t>
  </si>
  <si>
    <t>Prosser School District</t>
  </si>
  <si>
    <t>15206</t>
  </si>
  <si>
    <t>South Whidbey School District</t>
  </si>
  <si>
    <t>02250</t>
  </si>
  <si>
    <t>Clarkston School District</t>
  </si>
  <si>
    <t>21302</t>
  </si>
  <si>
    <t>Chehalis School District</t>
  </si>
  <si>
    <t>27417</t>
  </si>
  <si>
    <t>Fife School District</t>
  </si>
  <si>
    <t>04129</t>
  </si>
  <si>
    <t>Lake Chelan School District</t>
  </si>
  <si>
    <t>32356</t>
  </si>
  <si>
    <t>Central Valley School District</t>
  </si>
  <si>
    <t>21401</t>
  </si>
  <si>
    <t>Centralia School District</t>
  </si>
  <si>
    <t>19401</t>
  </si>
  <si>
    <t>Ellensburg School District</t>
  </si>
  <si>
    <t>37503</t>
  </si>
  <si>
    <t>Blaine School District</t>
  </si>
  <si>
    <t>39208</t>
  </si>
  <si>
    <t>West Valley School District (Yakima)</t>
  </si>
  <si>
    <t>27403</t>
  </si>
  <si>
    <t>Bethel School District</t>
  </si>
  <si>
    <t>20405</t>
  </si>
  <si>
    <t>White Salmon Valley School District</t>
  </si>
  <si>
    <t>08404</t>
  </si>
  <si>
    <t>Woodland School District</t>
  </si>
  <si>
    <t>16049</t>
  </si>
  <si>
    <t>Chimacum School District</t>
  </si>
  <si>
    <t>38267</t>
  </si>
  <si>
    <t>Pullman School District</t>
  </si>
  <si>
    <t>34401</t>
  </si>
  <si>
    <t>Rochester School District</t>
  </si>
  <si>
    <t>39200</t>
  </si>
  <si>
    <t>Grandview School District</t>
  </si>
  <si>
    <t>30303</t>
  </si>
  <si>
    <t>Stevenson-Carson School District</t>
  </si>
  <si>
    <t>33115</t>
  </si>
  <si>
    <t>Colville School District</t>
  </si>
  <si>
    <t>26056</t>
  </si>
  <si>
    <t>Newport School District</t>
  </si>
  <si>
    <t>24105</t>
  </si>
  <si>
    <t>Okanogan School District</t>
  </si>
  <si>
    <t>27344</t>
  </si>
  <si>
    <t>Orting School District</t>
  </si>
  <si>
    <t>23311</t>
  </si>
  <si>
    <t>Mary M Knight School District</t>
  </si>
  <si>
    <t>37506</t>
  </si>
  <si>
    <t>Nooksack Valley School District</t>
  </si>
  <si>
    <t>04228</t>
  </si>
  <si>
    <t>Cascade School District</t>
  </si>
  <si>
    <t>34402</t>
  </si>
  <si>
    <t>Tenino School District</t>
  </si>
  <si>
    <t>39209</t>
  </si>
  <si>
    <t>Mount Adams School District</t>
  </si>
  <si>
    <t>39120</t>
  </si>
  <si>
    <t>Mabton School District</t>
  </si>
  <si>
    <t>27083</t>
  </si>
  <si>
    <t>University Place School District</t>
  </si>
  <si>
    <t>39203</t>
  </si>
  <si>
    <t>Highland School District</t>
  </si>
  <si>
    <t>31311</t>
  </si>
  <si>
    <t>Sultan School District</t>
  </si>
  <si>
    <t>14066</t>
  </si>
  <si>
    <t>Montesano School District</t>
  </si>
  <si>
    <t>21014</t>
  </si>
  <si>
    <t>Napavine School District</t>
  </si>
  <si>
    <t>13073</t>
  </si>
  <si>
    <t>Wahluke School District</t>
  </si>
  <si>
    <t>39119</t>
  </si>
  <si>
    <t>Selah School District</t>
  </si>
  <si>
    <t>34033</t>
  </si>
  <si>
    <t>Tumwater School District</t>
  </si>
  <si>
    <t>17216</t>
  </si>
  <si>
    <t>Enumclaw School District</t>
  </si>
  <si>
    <t>32326</t>
  </si>
  <si>
    <t>Medical Lake School District</t>
  </si>
  <si>
    <t>16050</t>
  </si>
  <si>
    <t>Port Townsend School District</t>
  </si>
  <si>
    <t>23403</t>
  </si>
  <si>
    <t>North Mason School District</t>
  </si>
  <si>
    <t>28137</t>
  </si>
  <si>
    <t>Orcas Island School District</t>
  </si>
  <si>
    <t>23402</t>
  </si>
  <si>
    <t>Pioneer School District</t>
  </si>
  <si>
    <t>01147</t>
  </si>
  <si>
    <t>Othello School District</t>
  </si>
  <si>
    <t>06098</t>
  </si>
  <si>
    <t>Hockinson School District</t>
  </si>
  <si>
    <t>39003</t>
  </si>
  <si>
    <t>Naches Valley School District</t>
  </si>
  <si>
    <t>39002</t>
  </si>
  <si>
    <t>Union Gap School District</t>
  </si>
  <si>
    <t>05402</t>
  </si>
  <si>
    <t>Quillayute Valley School District</t>
  </si>
  <si>
    <t>14028</t>
  </si>
  <si>
    <t>Hoquiam School District</t>
  </si>
  <si>
    <t>14172</t>
  </si>
  <si>
    <t>Ocosta School District</t>
  </si>
  <si>
    <t>19403</t>
  </si>
  <si>
    <t>Kittitas School District</t>
  </si>
  <si>
    <t>36250</t>
  </si>
  <si>
    <t>College Place School District</t>
  </si>
  <si>
    <t>05313</t>
  </si>
  <si>
    <t>Crescent School District</t>
  </si>
  <si>
    <t>13146</t>
  </si>
  <si>
    <t>Warden School District</t>
  </si>
  <si>
    <t>37505</t>
  </si>
  <si>
    <t>Meridian School District</t>
  </si>
  <si>
    <t>27320</t>
  </si>
  <si>
    <t>Sumner School District</t>
  </si>
  <si>
    <t>24410</t>
  </si>
  <si>
    <t>Oroville School District</t>
  </si>
  <si>
    <t>36400</t>
  </si>
  <si>
    <t>Columbia (Walla Walla) School District</t>
  </si>
  <si>
    <t>24111</t>
  </si>
  <si>
    <t>Brewster School District</t>
  </si>
  <si>
    <t>03053</t>
  </si>
  <si>
    <t>Finley School District</t>
  </si>
  <si>
    <t>29311</t>
  </si>
  <si>
    <t>La Conner School District</t>
  </si>
  <si>
    <t>31004</t>
  </si>
  <si>
    <t>Lake Stevens School District</t>
  </si>
  <si>
    <t>39202</t>
  </si>
  <si>
    <t>Toppenish School District</t>
  </si>
  <si>
    <t>14065</t>
  </si>
  <si>
    <t>McCleary School District</t>
  </si>
  <si>
    <t>09075</t>
  </si>
  <si>
    <t>Bridgeport School District</t>
  </si>
  <si>
    <t>05401</t>
  </si>
  <si>
    <t>Cape Flattery School District</t>
  </si>
  <si>
    <t>21300</t>
  </si>
  <si>
    <t>Onalaska School District</t>
  </si>
  <si>
    <t>21226</t>
  </si>
  <si>
    <t>Adna School District</t>
  </si>
  <si>
    <t>32358</t>
  </si>
  <si>
    <t>Freeman School District</t>
  </si>
  <si>
    <t>09013</t>
  </si>
  <si>
    <t>Orondo School District</t>
  </si>
  <si>
    <t>21303</t>
  </si>
  <si>
    <t>White Pass School District</t>
  </si>
  <si>
    <t>13165</t>
  </si>
  <si>
    <t>Ephrata School District</t>
  </si>
  <si>
    <t>21237</t>
  </si>
  <si>
    <t>Toledo School District</t>
  </si>
  <si>
    <t>35200</t>
  </si>
  <si>
    <t>Wahkiakum School District</t>
  </si>
  <si>
    <t>38320</t>
  </si>
  <si>
    <t>Rosalia School District</t>
  </si>
  <si>
    <t>33049</t>
  </si>
  <si>
    <t>Wellpinit School District</t>
  </si>
  <si>
    <t>11051</t>
  </si>
  <si>
    <t>North Franklin School District</t>
  </si>
  <si>
    <t>32325</t>
  </si>
  <si>
    <t>Nine Mile Falls School District</t>
  </si>
  <si>
    <t>23404</t>
  </si>
  <si>
    <t>Hood Canal School District</t>
  </si>
  <si>
    <t>33207</t>
  </si>
  <si>
    <t>Mary Walker School District</t>
  </si>
  <si>
    <t>06101</t>
  </si>
  <si>
    <t>La Center School District</t>
  </si>
  <si>
    <t>17402</t>
  </si>
  <si>
    <t>Vashon Island School District</t>
  </si>
  <si>
    <t>32360</t>
  </si>
  <si>
    <t>Cheney School District</t>
  </si>
  <si>
    <t>20406</t>
  </si>
  <si>
    <t>Lyle School District</t>
  </si>
  <si>
    <t>20400</t>
  </si>
  <si>
    <t>Trout Lake School District</t>
  </si>
  <si>
    <t>08401</t>
  </si>
  <si>
    <t>Castle Rock School District</t>
  </si>
  <si>
    <t>36300</t>
  </si>
  <si>
    <t>Touchet School District</t>
  </si>
  <si>
    <t>25101</t>
  </si>
  <si>
    <t>Ocean Beach School District</t>
  </si>
  <si>
    <t>26070</t>
  </si>
  <si>
    <t>Selkirk School District</t>
  </si>
  <si>
    <t>39205</t>
  </si>
  <si>
    <t>Zillah School District</t>
  </si>
  <si>
    <t>25155</t>
  </si>
  <si>
    <t>Naselle-Grays River Valley School District</t>
  </si>
  <si>
    <t>15204</t>
  </si>
  <si>
    <t>Coupeville School District</t>
  </si>
  <si>
    <t>07002</t>
  </si>
  <si>
    <t>Dayton School District</t>
  </si>
  <si>
    <t>33036</t>
  </si>
  <si>
    <t>Chewelah School District</t>
  </si>
  <si>
    <t>13301</t>
  </si>
  <si>
    <t>Grand Coulee Dam School District</t>
  </si>
  <si>
    <t>04019</t>
  </si>
  <si>
    <t>Manson School District</t>
  </si>
  <si>
    <t>32414</t>
  </si>
  <si>
    <t>Deer Park School District</t>
  </si>
  <si>
    <t>38300</t>
  </si>
  <si>
    <t>Colfax School District</t>
  </si>
  <si>
    <t>29011</t>
  </si>
  <si>
    <t>Concrete School District</t>
  </si>
  <si>
    <t>10050</t>
  </si>
  <si>
    <t>Curlew School District</t>
  </si>
  <si>
    <t>13156</t>
  </si>
  <si>
    <t>Soap Lake School District</t>
  </si>
  <si>
    <t>38302</t>
  </si>
  <si>
    <t>Garfield School District</t>
  </si>
  <si>
    <t>27404</t>
  </si>
  <si>
    <t>Eatonville School District</t>
  </si>
  <si>
    <t>13167</t>
  </si>
  <si>
    <t>Wilson Creek School District</t>
  </si>
  <si>
    <t>04222</t>
  </si>
  <si>
    <t>CASHMERE SCHOOL DISTRICT</t>
  </si>
  <si>
    <t>28144</t>
  </si>
  <si>
    <t>Lopez School District</t>
  </si>
  <si>
    <t>14097</t>
  </si>
  <si>
    <t>Lake Quinault School District</t>
  </si>
  <si>
    <t>34324</t>
  </si>
  <si>
    <t>Griffin School District</t>
  </si>
  <si>
    <t>25160</t>
  </si>
  <si>
    <t>Willapa Valley School District</t>
  </si>
  <si>
    <t>28149</t>
  </si>
  <si>
    <t>San Juan Island School District</t>
  </si>
  <si>
    <t>38306</t>
  </si>
  <si>
    <t>Colton School District</t>
  </si>
  <si>
    <t>38301</t>
  </si>
  <si>
    <t>Palouse School District</t>
  </si>
  <si>
    <t>25116</t>
  </si>
  <si>
    <t>Raymond School District</t>
  </si>
  <si>
    <t>03052</t>
  </si>
  <si>
    <t>Kiona-Benton City School District</t>
  </si>
  <si>
    <t>32416</t>
  </si>
  <si>
    <t>Riverside School District</t>
  </si>
  <si>
    <t>14077</t>
  </si>
  <si>
    <t>Taholah School District</t>
  </si>
  <si>
    <t>01158</t>
  </si>
  <si>
    <t>Lind School District</t>
  </si>
  <si>
    <t>22105</t>
  </si>
  <si>
    <t>Odessa School District</t>
  </si>
  <si>
    <t>36401</t>
  </si>
  <si>
    <t>Waitsburg School District</t>
  </si>
  <si>
    <t>13160</t>
  </si>
  <si>
    <t>Royal School District</t>
  </si>
  <si>
    <t>19404</t>
  </si>
  <si>
    <t>Cle Elum-Roslyn School District</t>
  </si>
  <si>
    <t>14068</t>
  </si>
  <si>
    <t>Elma School District</t>
  </si>
  <si>
    <t>34307</t>
  </si>
  <si>
    <t>Rainier School District</t>
  </si>
  <si>
    <t>24122</t>
  </si>
  <si>
    <t>Pateros School District</t>
  </si>
  <si>
    <t>21234</t>
  </si>
  <si>
    <t>Boistfort School District</t>
  </si>
  <si>
    <t>38265</t>
  </si>
  <si>
    <t>Tekoa School District</t>
  </si>
  <si>
    <t>09209</t>
  </si>
  <si>
    <t>Waterville School District</t>
  </si>
  <si>
    <t>11056</t>
  </si>
  <si>
    <t>Kahlotus School District</t>
  </si>
  <si>
    <t>24014</t>
  </si>
  <si>
    <t xml:space="preserve">Nespelem School District  </t>
  </si>
  <si>
    <t>13144</t>
  </si>
  <si>
    <t>Quincy School District</t>
  </si>
  <si>
    <t>39090</t>
  </si>
  <si>
    <t>East Valley School District (Yakima)</t>
  </si>
  <si>
    <t>22200</t>
  </si>
  <si>
    <t>Wilbur School District</t>
  </si>
  <si>
    <t>21232</t>
  </si>
  <si>
    <t>Winlock School District</t>
  </si>
  <si>
    <t>20203</t>
  </si>
  <si>
    <t>Bickleton School District</t>
  </si>
  <si>
    <t>16048</t>
  </si>
  <si>
    <t>Quilcene School District</t>
  </si>
  <si>
    <t>02420</t>
  </si>
  <si>
    <t>Asotin-Anatone School District</t>
  </si>
  <si>
    <t>22204</t>
  </si>
  <si>
    <t>Harrington School District</t>
  </si>
  <si>
    <t>29317</t>
  </si>
  <si>
    <t>Conway School District</t>
  </si>
  <si>
    <t>01122</t>
  </si>
  <si>
    <t>Benge School District</t>
  </si>
  <si>
    <t>14099</t>
  </si>
  <si>
    <t>Cosmopolis School District</t>
  </si>
  <si>
    <t>14104</t>
  </si>
  <si>
    <t>Satsop School District</t>
  </si>
  <si>
    <t>16046</t>
  </si>
  <si>
    <t>Brinnon School District</t>
  </si>
  <si>
    <t>21036</t>
  </si>
  <si>
    <t>Evaline School District</t>
  </si>
  <si>
    <t>33206</t>
  </si>
  <si>
    <t>Columbia (Stevens) School District</t>
  </si>
  <si>
    <t>31330</t>
  </si>
  <si>
    <t>Darrington School District</t>
  </si>
  <si>
    <t>25118</t>
  </si>
  <si>
    <t>South Bend School District</t>
  </si>
  <si>
    <t>06103</t>
  </si>
  <si>
    <t>Green Mountain School District</t>
  </si>
  <si>
    <t>31063</t>
  </si>
  <si>
    <t>Index School District</t>
  </si>
  <si>
    <t>23054</t>
  </si>
  <si>
    <t>Grapeview School District</t>
  </si>
  <si>
    <t>17404</t>
  </si>
  <si>
    <t>Skykomish School District</t>
  </si>
  <si>
    <t>30029</t>
  </si>
  <si>
    <t>Mount Pleasant School District</t>
  </si>
  <si>
    <t>32312</t>
  </si>
  <si>
    <t>Great Northern School District</t>
  </si>
  <si>
    <t>21301</t>
  </si>
  <si>
    <t>Pe Ell School District</t>
  </si>
  <si>
    <t>19028</t>
  </si>
  <si>
    <t>Easton School District</t>
  </si>
  <si>
    <t>30031</t>
  </si>
  <si>
    <t>Mill A School District</t>
  </si>
  <si>
    <t>33202</t>
  </si>
  <si>
    <t>Summit Valley School District</t>
  </si>
  <si>
    <t>22009</t>
  </si>
  <si>
    <t>Reardan-Edwall School District</t>
  </si>
  <si>
    <t>39204</t>
  </si>
  <si>
    <t>Granger School District</t>
  </si>
  <si>
    <t>14117</t>
  </si>
  <si>
    <t>Wishkah Valley School District</t>
  </si>
  <si>
    <t>09207</t>
  </si>
  <si>
    <t>Mansfield School District</t>
  </si>
  <si>
    <t>21214</t>
  </si>
  <si>
    <t>Morton School District</t>
  </si>
  <si>
    <t>38322</t>
  </si>
  <si>
    <t>St. John School District</t>
  </si>
  <si>
    <t>25200</t>
  </si>
  <si>
    <t>North River School District</t>
  </si>
  <si>
    <t>10070</t>
  </si>
  <si>
    <t>Inchelium School District</t>
  </si>
  <si>
    <t>04127</t>
  </si>
  <si>
    <t>Entiat School District</t>
  </si>
  <si>
    <t>09102</t>
  </si>
  <si>
    <t>Palisades School District</t>
  </si>
  <si>
    <t>32123</t>
  </si>
  <si>
    <t>Orchard Prairie School District</t>
  </si>
  <si>
    <t>24404</t>
  </si>
  <si>
    <t>Tonasket School District</t>
  </si>
  <si>
    <t>27416</t>
  </si>
  <si>
    <t>White River School District</t>
  </si>
  <si>
    <t>21206</t>
  </si>
  <si>
    <t>Mossyrock School District</t>
  </si>
  <si>
    <t>22017</t>
  </si>
  <si>
    <t>Almira School District</t>
  </si>
  <si>
    <t>10065</t>
  </si>
  <si>
    <t>Orient School District</t>
  </si>
  <si>
    <t>20403</t>
  </si>
  <si>
    <t>Roosevelt School District</t>
  </si>
  <si>
    <t>38304</t>
  </si>
  <si>
    <t>Steptoe School District</t>
  </si>
  <si>
    <t>11054</t>
  </si>
  <si>
    <t>Star School District No. 054</t>
  </si>
  <si>
    <t>33205</t>
  </si>
  <si>
    <t>Evergreen School District (Stevens)</t>
  </si>
  <si>
    <t>38264</t>
  </si>
  <si>
    <t>Lamont School District</t>
  </si>
  <si>
    <t>27019</t>
  </si>
  <si>
    <t>Carbonado School District</t>
  </si>
  <si>
    <t>22073</t>
  </si>
  <si>
    <t>Creston School District</t>
  </si>
  <si>
    <t>32362</t>
  </si>
  <si>
    <t>Liberty School District</t>
  </si>
  <si>
    <t>10003</t>
  </si>
  <si>
    <t>Keller School District</t>
  </si>
  <si>
    <t>22008</t>
  </si>
  <si>
    <t>Sprague School District</t>
  </si>
  <si>
    <t>23042</t>
  </si>
  <si>
    <t>Southside School District</t>
  </si>
  <si>
    <t>36402</t>
  </si>
  <si>
    <t>Prescott School District</t>
  </si>
  <si>
    <t>20401</t>
  </si>
  <si>
    <t>Glenwood School District</t>
  </si>
  <si>
    <t>12110</t>
  </si>
  <si>
    <t>Pomeroy School District</t>
  </si>
  <si>
    <t>22207</t>
  </si>
  <si>
    <t>Davenport School District</t>
  </si>
  <si>
    <t>03050</t>
  </si>
  <si>
    <t>Paterson School District</t>
  </si>
  <si>
    <t>30002</t>
  </si>
  <si>
    <t>Skamania School District</t>
  </si>
  <si>
    <t>38126</t>
  </si>
  <si>
    <t>LaCrosse School District</t>
  </si>
  <si>
    <t>01109</t>
  </si>
  <si>
    <t>Washtucna School District</t>
  </si>
  <si>
    <t>01160</t>
  </si>
  <si>
    <t>Ritzville School District</t>
  </si>
  <si>
    <t>04069</t>
  </si>
  <si>
    <t>Stehekin School District</t>
  </si>
  <si>
    <t>06122</t>
  </si>
  <si>
    <t>Ridgefield School District</t>
  </si>
  <si>
    <t>07035</t>
  </si>
  <si>
    <t>Starbuck School District</t>
  </si>
  <si>
    <t>08130</t>
  </si>
  <si>
    <t>Toutle Lake School District</t>
  </si>
  <si>
    <t>08402</t>
  </si>
  <si>
    <t>Kalama School District</t>
  </si>
  <si>
    <t>10309</t>
  </si>
  <si>
    <t>Republic School District</t>
  </si>
  <si>
    <t>13151</t>
  </si>
  <si>
    <t>Coulee-Hartline School District</t>
  </si>
  <si>
    <t>14064</t>
  </si>
  <si>
    <t>North Beach School District</t>
  </si>
  <si>
    <t>14400</t>
  </si>
  <si>
    <t>Oakville School District</t>
  </si>
  <si>
    <t>16020</t>
  </si>
  <si>
    <t>Queets-Clearwater School District</t>
  </si>
  <si>
    <t>19007</t>
  </si>
  <si>
    <t>Damman School District</t>
  </si>
  <si>
    <t>19400</t>
  </si>
  <si>
    <t>Thorp School District</t>
  </si>
  <si>
    <t>20094</t>
  </si>
  <si>
    <t>Wishram School District</t>
  </si>
  <si>
    <t>20215</t>
  </si>
  <si>
    <t>Centerville School District</t>
  </si>
  <si>
    <t>20402</t>
  </si>
  <si>
    <t>Klickitat School District</t>
  </si>
  <si>
    <t>20404</t>
  </si>
  <si>
    <t>Goldendale School District</t>
  </si>
  <si>
    <t>24019</t>
  </si>
  <si>
    <t>Omak School District</t>
  </si>
  <si>
    <t>24350</t>
  </si>
  <si>
    <t>Methow Valley School District</t>
  </si>
  <si>
    <t>26059</t>
  </si>
  <si>
    <t>Cusick School District</t>
  </si>
  <si>
    <t>28010</t>
  </si>
  <si>
    <t>Shaw Island School District</t>
  </si>
  <si>
    <t>31306</t>
  </si>
  <si>
    <t>Lakewood School District</t>
  </si>
  <si>
    <t>31332</t>
  </si>
  <si>
    <t>Granite Falls School District</t>
  </si>
  <si>
    <t>33030</t>
  </si>
  <si>
    <t>Onion Creek School District</t>
  </si>
  <si>
    <t>33070</t>
  </si>
  <si>
    <t>Valley School District</t>
  </si>
  <si>
    <t>33183</t>
  </si>
  <si>
    <t>Loon Lake School District</t>
  </si>
  <si>
    <t>33211</t>
  </si>
  <si>
    <t>Northport School District</t>
  </si>
  <si>
    <t>33212</t>
  </si>
  <si>
    <t>Kettle Falls School District</t>
  </si>
  <si>
    <t>36101</t>
  </si>
  <si>
    <t>Dixie School District</t>
  </si>
  <si>
    <t>38308</t>
  </si>
  <si>
    <t>Endicott School District</t>
  </si>
  <si>
    <t>38324</t>
  </si>
  <si>
    <t>Oakesdale School District</t>
  </si>
  <si>
    <t>Oct 2019 Enroll</t>
  </si>
  <si>
    <t>Oct 2021 Enroll</t>
  </si>
  <si>
    <t>Introduction:</t>
  </si>
  <si>
    <t>Assumptions:</t>
  </si>
  <si>
    <t xml:space="preserve"> Enrollment in this model is annual average full-time equivalent (AAFTE) final and includes running start, alternative learning experience (ALE), Special Education, students whose primary language is other than English (TBIP), highly capable program (HiCap), Dropout Reengagement, and vocational programs (CTE/SC).</t>
  </si>
  <si>
    <t xml:space="preserve"> Enrollment in this model is annual average full-time equivalent (AAFTE) as of April 2021 and includes running start, alternative learning experience (ALE), Special Education, students whose primary language is other than English (TBIP), highly capable program (HiCap), Dropout Reengagement, and vocational programs (CTE/SC).</t>
  </si>
  <si>
    <t>Calculations:</t>
  </si>
  <si>
    <t>Special Education</t>
  </si>
  <si>
    <t>If you have questions, please contact one of the following individuals:</t>
  </si>
  <si>
    <t>Melissa Jarmon</t>
  </si>
  <si>
    <t>melissa.jarmon@k12.wa.us</t>
  </si>
  <si>
    <t>Michelle Matakas</t>
  </si>
  <si>
    <t>michelle.matakas@k12.wa.us</t>
  </si>
  <si>
    <r>
      <t xml:space="preserve">School Year 2021-22 Enrollment </t>
    </r>
    <r>
      <rPr>
        <b/>
        <sz val="11"/>
        <color rgb="FFFF0000"/>
        <rFont val="Calibri"/>
        <family val="2"/>
        <scheme val="minor"/>
      </rPr>
      <t>AS OF OCTOBER 2021</t>
    </r>
  </si>
  <si>
    <r>
      <t xml:space="preserve">School Year 2019-20 Enrollment </t>
    </r>
    <r>
      <rPr>
        <b/>
        <sz val="11"/>
        <color rgb="FFFF0000"/>
        <rFont val="Calibri"/>
        <family val="2"/>
        <scheme val="minor"/>
      </rPr>
      <t>AS OF OCTOBER 2019</t>
    </r>
  </si>
  <si>
    <t>All special education enrollment is calculated using 0.995 excess cost multiplier for both years, safety net funding is not included in either year.</t>
  </si>
  <si>
    <t>T.J. Kelly</t>
  </si>
  <si>
    <t>thomas.kelly@k12.wa.us</t>
  </si>
  <si>
    <t>Step 3:  Calculate the total value of just the negatively impacted districts in step 1 - $577 million.</t>
  </si>
  <si>
    <t>Step 4:  Calculate each district’s proportionate share of the $577 million.</t>
  </si>
  <si>
    <t>Step 5:  Apply the proportionate share percentage in step 4 to the total cost of our proposal $522 to determine each district’s share of that amount.</t>
  </si>
  <si>
    <t>Step 1 &amp; 2</t>
  </si>
  <si>
    <t>Step 3</t>
  </si>
  <si>
    <t>Step 4 &amp; 5</t>
  </si>
  <si>
    <t>Negatively Impacted Districts only</t>
  </si>
  <si>
    <t>Final Stabilization Amount in OSPI Request</t>
  </si>
  <si>
    <t>Steps from Introduction tab Calculation Detail:</t>
  </si>
  <si>
    <t>Steps taken in Stabilization Calculation</t>
  </si>
  <si>
    <t>Step 1:  Calculate the enrollment impact for every district in the state positive or negative at the district level – not the program level.  Calculation done in Apportionment system using the assumptions listed above.  Enrollment totals used are stated on detail tab.</t>
  </si>
  <si>
    <t>Step 2:  The cost of the OSPI proposal is the sum of step one to ensure that no student generates a state allocation twice  - $522 million.</t>
  </si>
  <si>
    <r>
      <t xml:space="preserve">The following tab represents the estimated district by district calculations for enrollment stabilization policy that OSPI will be pursuing this legislative session. </t>
    </r>
    <r>
      <rPr>
        <b/>
        <sz val="11"/>
        <color theme="1"/>
        <rFont val="Calibri"/>
        <family val="2"/>
        <scheme val="minor"/>
      </rPr>
      <t>This proposed policy is for consideration by the legislature for action during the upcoming 2022 session. Funding represented here must be authorized via bill or budget during the upcoming session.  OSPI does not have independent authority to make this happen.</t>
    </r>
  </si>
  <si>
    <t>Year over year enrollment funding impact</t>
  </si>
  <si>
    <t xml:space="preserve">Enrollment Stabilization Policy Request For 2022 Legislative Session </t>
  </si>
  <si>
    <t>34950</t>
  </si>
  <si>
    <t>Washington State Charter School Commission</t>
  </si>
  <si>
    <t>06701</t>
  </si>
  <si>
    <t>ESA 112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</si>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</sst>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5"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name val="Calibri"/>
      <family val="2"/>
    </font>
    <font>
      <b/>
      <sz val="11"/>
      <name val="Calibri"/>
      <family val="2"/>
    </font>
    <font>
      <sz val="11"/>
      <name val="Calibri"/>
      <family val="2"/>
      <scheme val="minor"/>
    </font>
    <font>
      <u/>
      <sz val="11"/>
      <color theme="10"/>
      <name val="Calibri"/>
      <family val="2"/>
      <scheme val="minor"/>
    </font>
    <font>
      <sz val="10"/>
      <color indexed="8"/>
      <name val="MS Sans Serif"/>
    </font>
    <font>
      <b/>
      <sz val="22"/>
      <color theme="9" tint="-0.249977111117893"/>
      <name val="Calibri"/>
      <family val="2"/>
    </font>
    <font>
      <b/>
      <sz val="14"/>
      <color rgb="FF1F497D"/>
      <name val="Calibri"/>
      <family val="2"/>
      <scheme val="minor"/>
    </font>
    <font>
      <b/>
      <sz val="11"/>
      <name val="Calibri"/>
      <family val="2"/>
      <scheme val="minor"/>
    </font>
    <font>
      <b/>
      <sz val="11"/>
      <color rgb="FFFF0000"/>
      <name val="Calibri"/>
      <family val="2"/>
      <scheme val="minor"/>
    </font>
    <font>
      <sz val="8"/>
      <color theme="4"/>
      <name val="Calibri"/>
      <family val="2"/>
    </font>
    <font>
      <sz val="8"/>
      <color theme="4"/>
      <name val="Calibri"/>
      <family val="2"/>
      <scheme val="minor"/>
    </font>
  </fonts>
  <fills count="5">
    <fill>
      <patternFill patternType="none"/>
    </fill>
    <fill>
      <patternFill patternType="gray125"/>
    </fill>
    <fill>
      <patternFill patternType="solid">
        <fgColor rgb="FFFFC7CE"/>
      </patternFill>
    </fill>
    <fill>
      <patternFill patternType="solid">
        <fgColor theme="9" tint="0.79998168889431442"/>
        <bgColor indexed="64"/>
      </patternFill>
    </fill>
    <fill>
      <patternFill patternType="solid">
        <fgColor theme="0" tint="-0.14999847407452621"/>
        <bgColor indexed="64"/>
      </patternFill>
    </fill>
  </fills>
  <borders count="1">
    <border>
      <left/>
      <right/>
      <top/>
      <bottom/>
      <diagonal/>
    </border>
  </borders>
  <cellStyleXfs count="8">
    <xf numFmtId="0" fontId="0" fillId="0" borderId="0"/>
    <xf numFmtId="44"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43" fontId="1" fillId="0" borderId="0" applyFont="0" applyFill="0" applyBorder="0" applyAlignment="0" applyProtection="0"/>
    <xf numFmtId="0" fontId="7" fillId="0" borderId="0" applyNumberFormat="0" applyFill="0" applyBorder="0" applyAlignment="0" applyProtection="0"/>
    <xf numFmtId="0" fontId="8" fillId="0" borderId="0"/>
  </cellStyleXfs>
  <cellXfs count="38">
    <xf numFmtId="0" fontId="0" fillId="0" borderId="0" xfId="0"/>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wrapText="1"/>
    </xf>
    <xf numFmtId="44" fontId="3" fillId="0" borderId="0" xfId="0" applyNumberFormat="1" applyFont="1" applyAlignment="1">
      <alignment horizontal="center" wrapText="1"/>
    </xf>
    <xf numFmtId="44" fontId="0" fillId="0" borderId="0" xfId="1" applyFont="1" applyAlignment="1">
      <alignment horizontal="center"/>
    </xf>
    <xf numFmtId="164" fontId="0" fillId="0" borderId="0" xfId="5" applyNumberFormat="1" applyFont="1"/>
    <xf numFmtId="164" fontId="3" fillId="0" borderId="0" xfId="5" applyNumberFormat="1" applyFont="1" applyAlignment="1">
      <alignment horizontal="center" wrapText="1"/>
    </xf>
    <xf numFmtId="164" fontId="3" fillId="0" borderId="0" xfId="5" applyNumberFormat="1" applyFont="1" applyAlignment="1">
      <alignment wrapText="1"/>
    </xf>
    <xf numFmtId="0" fontId="5" fillId="0" borderId="0" xfId="3" applyFont="1" applyFill="1" applyAlignment="1">
      <alignment wrapText="1"/>
    </xf>
    <xf numFmtId="0" fontId="5" fillId="0" borderId="0" xfId="3" quotePrefix="1" applyFont="1" applyFill="1" applyAlignment="1">
      <alignment wrapText="1"/>
    </xf>
    <xf numFmtId="0" fontId="4" fillId="0" borderId="0" xfId="3" applyFont="1" applyFill="1"/>
    <xf numFmtId="0" fontId="6" fillId="0" borderId="0" xfId="2" applyFont="1" applyFill="1"/>
    <xf numFmtId="0" fontId="4" fillId="0" borderId="0" xfId="4" applyFont="1" applyFill="1"/>
    <xf numFmtId="43" fontId="4" fillId="0" borderId="0" xfId="4" applyNumberFormat="1" applyFont="1" applyFill="1"/>
    <xf numFmtId="0" fontId="9" fillId="0" borderId="0" xfId="7" applyFont="1"/>
    <xf numFmtId="0" fontId="10" fillId="0" borderId="0" xfId="0" applyFont="1" applyAlignment="1">
      <alignment vertical="center"/>
    </xf>
    <xf numFmtId="0" fontId="6" fillId="0" borderId="0" xfId="0" applyFont="1"/>
    <xf numFmtId="0" fontId="6" fillId="0" borderId="0" xfId="0" applyFont="1" applyAlignment="1">
      <alignment vertical="center"/>
    </xf>
    <xf numFmtId="0" fontId="11" fillId="0" borderId="0" xfId="0" applyFont="1" applyAlignment="1">
      <alignment vertical="center"/>
    </xf>
    <xf numFmtId="0" fontId="11" fillId="0" borderId="0" xfId="0" applyFont="1"/>
    <xf numFmtId="0" fontId="0" fillId="0" borderId="0" xfId="0" applyAlignment="1">
      <alignment horizontal="right"/>
    </xf>
    <xf numFmtId="0" fontId="7" fillId="0" borderId="0" xfId="6"/>
    <xf numFmtId="0" fontId="0" fillId="0" borderId="0" xfId="0" applyAlignment="1">
      <alignment vertical="center"/>
    </xf>
    <xf numFmtId="0" fontId="13" fillId="0" borderId="0" xfId="4" applyFont="1" applyFill="1" applyAlignment="1">
      <alignment wrapText="1"/>
    </xf>
    <xf numFmtId="43" fontId="13" fillId="0" borderId="0" xfId="4" applyNumberFormat="1" applyFont="1" applyFill="1" applyAlignment="1">
      <alignment wrapText="1"/>
    </xf>
    <xf numFmtId="164" fontId="14" fillId="0" borderId="0" xfId="5" applyNumberFormat="1" applyFont="1"/>
    <xf numFmtId="0" fontId="14" fillId="0" borderId="0" xfId="0" applyFont="1" applyAlignment="1">
      <alignment horizontal="center"/>
    </xf>
    <xf numFmtId="0" fontId="14" fillId="0" borderId="0" xfId="0" applyFont="1"/>
    <xf numFmtId="0" fontId="3" fillId="4" borderId="0" xfId="0" applyFont="1" applyFill="1" applyAlignment="1">
      <alignment horizontal="center" wrapText="1"/>
    </xf>
    <xf numFmtId="44" fontId="3" fillId="4" borderId="0" xfId="1" applyFont="1" applyFill="1" applyAlignment="1">
      <alignment horizontal="center" wrapText="1"/>
    </xf>
    <xf numFmtId="44" fontId="0" fillId="4" borderId="0" xfId="0" applyNumberFormat="1" applyFill="1" applyAlignment="1">
      <alignment horizontal="center"/>
    </xf>
    <xf numFmtId="164" fontId="14" fillId="0" borderId="0" xfId="5" applyNumberFormat="1" applyFont="1" applyAlignment="1">
      <alignment horizontal="right"/>
    </xf>
    <xf numFmtId="43" fontId="0" fillId="0" borderId="0" xfId="5" applyFont="1"/>
    <xf numFmtId="43" fontId="0" fillId="0" borderId="0" xfId="0" applyNumberFormat="1"/>
    <xf numFmtId="44" fontId="3" fillId="0" borderId="0" xfId="0" applyNumberFormat="1" applyFont="1" applyAlignment="1">
      <alignment wrapText="1"/>
    </xf>
    <xf numFmtId="0" fontId="6" fillId="0" borderId="0" xfId="0" applyFont="1" applyAlignment="1">
      <alignment horizontal="left" vertical="center" wrapText="1" indent="3"/>
    </xf>
    <xf numFmtId="0" fontId="11" fillId="3" borderId="0" xfId="0" applyFont="1" applyFill="1" applyAlignment="1">
      <alignment horizontal="left" vertical="center" wrapText="1"/>
    </xf>
  </cellXfs>
  <cellStyles count="8">
    <cellStyle name="Bad" xfId="2" builtinId="27"/>
    <cellStyle name="Comma" xfId="5" builtinId="3"/>
    <cellStyle name="Currency" xfId="1" builtinId="4"/>
    <cellStyle name="Hyperlink" xfId="6" builtinId="8"/>
    <cellStyle name="Normal" xfId="0" builtinId="0"/>
    <cellStyle name="Normal 2" xfId="3" xr:uid="{1EA82347-7A93-49BB-883D-21F43A29806B}"/>
    <cellStyle name="Normal 2 3" xfId="4" xr:uid="{92ABC8E6-3603-4015-AC32-A5ABCE088385}"/>
    <cellStyle name="Normal 3" xfId="7" xr:uid="{3464820B-4A4A-4DBC-9B7F-D00F236F5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homas.kelly@k12.wa.us" TargetMode="External"/><Relationship Id="rId2" Type="http://schemas.openxmlformats.org/officeDocument/2006/relationships/hyperlink" Target="mailto:melissa.jarmon@k12.wa.us" TargetMode="External"/><Relationship Id="rId1" Type="http://schemas.openxmlformats.org/officeDocument/2006/relationships/hyperlink" Target="mailto:michelle.matakas@k12.wa.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32F7-BBEF-4821-A7C7-75953CD58ABE}">
  <sheetPr>
    <pageSetUpPr fitToPage="1"/>
  </sheetPr>
  <dimension ref="A1:N28"/>
  <sheetViews>
    <sheetView tabSelected="1" zoomScaleNormal="100" workbookViewId="0">
      <selection activeCell="M8" sqref="M8"/>
    </sheetView>
  </sheetViews>
  <sheetFormatPr defaultRowHeight="14.5" x14ac:dyDescent="0.35"/>
  <cols>
    <col min="1" max="15" width="12" customWidth="1"/>
    <col min="16" max="22" width="10.1796875" customWidth="1"/>
  </cols>
  <sheetData>
    <row r="1" spans="1:11" ht="28.5" x14ac:dyDescent="0.65">
      <c r="A1" s="15" t="s">
        <v>672</v>
      </c>
    </row>
    <row r="2" spans="1:11" ht="6.75" customHeight="1" x14ac:dyDescent="0.35"/>
    <row r="3" spans="1:11" ht="6.75" customHeight="1" x14ac:dyDescent="0.35"/>
    <row r="4" spans="1:11" ht="18.5" x14ac:dyDescent="0.35">
      <c r="A4" s="16" t="s">
        <v>642</v>
      </c>
    </row>
    <row r="5" spans="1:11" s="17" customFormat="1" ht="51" customHeight="1" x14ac:dyDescent="0.35">
      <c r="A5" s="37" t="s">
        <v>670</v>
      </c>
      <c r="B5" s="37"/>
      <c r="C5" s="37"/>
      <c r="D5" s="37"/>
      <c r="E5" s="37"/>
      <c r="F5" s="37"/>
      <c r="G5" s="37"/>
      <c r="H5" s="37"/>
      <c r="I5" s="37"/>
      <c r="J5" s="37"/>
      <c r="K5" s="37"/>
    </row>
    <row r="6" spans="1:11" s="17" customFormat="1" ht="15.75" customHeight="1" x14ac:dyDescent="0.35">
      <c r="A6" s="18"/>
    </row>
    <row r="7" spans="1:11" ht="18.5" x14ac:dyDescent="0.35">
      <c r="A7" s="16" t="s">
        <v>643</v>
      </c>
    </row>
    <row r="8" spans="1:11" s="17" customFormat="1" x14ac:dyDescent="0.35">
      <c r="A8" s="19" t="s">
        <v>654</v>
      </c>
    </row>
    <row r="9" spans="1:11" s="17" customFormat="1" ht="47.25" customHeight="1" x14ac:dyDescent="0.35">
      <c r="A9" s="36" t="s">
        <v>644</v>
      </c>
      <c r="B9" s="36"/>
      <c r="C9" s="36"/>
      <c r="D9" s="36"/>
      <c r="E9" s="36"/>
      <c r="F9" s="36"/>
      <c r="G9" s="36"/>
      <c r="H9" s="36"/>
      <c r="I9" s="36"/>
      <c r="J9" s="36"/>
      <c r="K9" s="36"/>
    </row>
    <row r="10" spans="1:11" s="17" customFormat="1" x14ac:dyDescent="0.35">
      <c r="A10" s="19" t="s">
        <v>653</v>
      </c>
    </row>
    <row r="11" spans="1:11" s="17" customFormat="1" ht="46.5" customHeight="1" x14ac:dyDescent="0.35">
      <c r="A11" s="36" t="s">
        <v>645</v>
      </c>
      <c r="B11" s="36"/>
      <c r="C11" s="36"/>
      <c r="D11" s="36"/>
      <c r="E11" s="36"/>
      <c r="F11" s="36"/>
      <c r="G11" s="36"/>
      <c r="H11" s="36"/>
      <c r="I11" s="36"/>
      <c r="J11" s="36"/>
      <c r="K11" s="36"/>
    </row>
    <row r="12" spans="1:11" s="20" customFormat="1" x14ac:dyDescent="0.35">
      <c r="A12" s="19" t="s">
        <v>647</v>
      </c>
    </row>
    <row r="13" spans="1:11" s="17" customFormat="1" x14ac:dyDescent="0.35">
      <c r="A13" s="36" t="s">
        <v>655</v>
      </c>
      <c r="B13" s="36"/>
      <c r="C13" s="36"/>
      <c r="D13" s="36"/>
      <c r="E13" s="36"/>
      <c r="F13" s="36"/>
      <c r="G13" s="36"/>
      <c r="H13" s="36"/>
      <c r="I13" s="36"/>
      <c r="J13" s="36"/>
      <c r="K13" s="36"/>
    </row>
    <row r="14" spans="1:11" s="17" customFormat="1" ht="9" customHeight="1" x14ac:dyDescent="0.35">
      <c r="A14" s="18"/>
    </row>
    <row r="15" spans="1:11" ht="18.5" x14ac:dyDescent="0.35">
      <c r="A15" s="16" t="s">
        <v>646</v>
      </c>
    </row>
    <row r="16" spans="1:11" s="20" customFormat="1" x14ac:dyDescent="0.35">
      <c r="A16" s="19" t="s">
        <v>667</v>
      </c>
    </row>
    <row r="17" spans="1:14" s="17" customFormat="1" ht="32.25" customHeight="1" x14ac:dyDescent="0.35">
      <c r="A17" s="36" t="s">
        <v>668</v>
      </c>
      <c r="B17" s="36"/>
      <c r="C17" s="36"/>
      <c r="D17" s="36"/>
      <c r="E17" s="36"/>
      <c r="F17" s="36"/>
      <c r="G17" s="36"/>
      <c r="H17" s="36"/>
      <c r="I17" s="36"/>
      <c r="J17" s="36"/>
      <c r="K17" s="36"/>
      <c r="N17" s="23"/>
    </row>
    <row r="18" spans="1:14" s="17" customFormat="1" x14ac:dyDescent="0.35">
      <c r="A18" s="36" t="s">
        <v>669</v>
      </c>
      <c r="B18" s="36"/>
      <c r="C18" s="36"/>
      <c r="D18" s="36"/>
      <c r="E18" s="36"/>
      <c r="F18" s="36"/>
      <c r="G18" s="36"/>
      <c r="H18" s="36"/>
      <c r="I18" s="36"/>
      <c r="J18" s="36"/>
      <c r="K18" s="36"/>
      <c r="N18" s="23"/>
    </row>
    <row r="19" spans="1:14" s="17" customFormat="1" x14ac:dyDescent="0.35">
      <c r="A19" s="36" t="s">
        <v>658</v>
      </c>
      <c r="B19" s="36"/>
      <c r="C19" s="36"/>
      <c r="D19" s="36"/>
      <c r="E19" s="36"/>
      <c r="F19" s="36"/>
      <c r="G19" s="36"/>
      <c r="H19" s="36"/>
      <c r="I19" s="36"/>
      <c r="J19" s="36"/>
      <c r="K19" s="36"/>
      <c r="N19" s="23"/>
    </row>
    <row r="20" spans="1:14" s="17" customFormat="1" x14ac:dyDescent="0.35">
      <c r="A20" s="36" t="s">
        <v>659</v>
      </c>
      <c r="B20" s="36"/>
      <c r="C20" s="36"/>
      <c r="D20" s="36"/>
      <c r="E20" s="36"/>
      <c r="F20" s="36"/>
      <c r="G20" s="36"/>
      <c r="H20" s="36"/>
      <c r="I20" s="36"/>
      <c r="J20" s="36"/>
      <c r="K20" s="36"/>
      <c r="N20" s="23"/>
    </row>
    <row r="21" spans="1:14" s="17" customFormat="1" ht="33.75" customHeight="1" x14ac:dyDescent="0.35">
      <c r="A21" s="36" t="s">
        <v>660</v>
      </c>
      <c r="B21" s="36"/>
      <c r="C21" s="36"/>
      <c r="D21" s="36"/>
      <c r="E21" s="36"/>
      <c r="F21" s="36"/>
      <c r="G21" s="36"/>
      <c r="H21" s="36"/>
      <c r="I21" s="36"/>
      <c r="J21" s="36"/>
      <c r="K21" s="36"/>
      <c r="N21" s="23"/>
    </row>
    <row r="22" spans="1:14" x14ac:dyDescent="0.35">
      <c r="N22" s="23"/>
    </row>
    <row r="23" spans="1:14" s="17" customFormat="1" ht="9" customHeight="1" x14ac:dyDescent="0.35">
      <c r="A23" s="18"/>
    </row>
    <row r="24" spans="1:14" x14ac:dyDescent="0.35">
      <c r="A24" t="s">
        <v>648</v>
      </c>
    </row>
    <row r="26" spans="1:14" x14ac:dyDescent="0.35">
      <c r="B26" s="21" t="s">
        <v>649</v>
      </c>
      <c r="C26" s="22" t="s">
        <v>650</v>
      </c>
    </row>
    <row r="27" spans="1:14" x14ac:dyDescent="0.35">
      <c r="B27" s="21" t="s">
        <v>651</v>
      </c>
      <c r="C27" s="22" t="s">
        <v>652</v>
      </c>
    </row>
    <row r="28" spans="1:14" x14ac:dyDescent="0.35">
      <c r="B28" s="21" t="s">
        <v>656</v>
      </c>
      <c r="C28" s="22" t="s">
        <v>657</v>
      </c>
    </row>
  </sheetData>
  <mergeCells count="9">
    <mergeCell ref="A18:K18"/>
    <mergeCell ref="A19:K19"/>
    <mergeCell ref="A20:K20"/>
    <mergeCell ref="A21:K21"/>
    <mergeCell ref="A5:K5"/>
    <mergeCell ref="A9:K9"/>
    <mergeCell ref="A11:K11"/>
    <mergeCell ref="A17:K17"/>
    <mergeCell ref="A13:K13"/>
  </mergeCells>
  <hyperlinks>
    <hyperlink ref="C27" r:id="rId1" xr:uid="{8E3F5D97-4918-4B8D-AD7F-992770D6A070}"/>
    <hyperlink ref="C26" r:id="rId2" xr:uid="{E4EEB234-4864-43E5-A2B3-FE06261FF9C3}"/>
    <hyperlink ref="C28" r:id="rId3" xr:uid="{CE660F0A-C852-466F-81F5-04AA2E9A9E5A}"/>
  </hyperlinks>
  <pageMargins left="0.7" right="0.7" top="0.75" bottom="0.75" header="0.3" footer="0.3"/>
  <pageSetup scale="93"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1CB6B-0AC3-4829-BE8C-B128F8D3F563}">
  <dimension ref="A1:M639"/>
  <sheetViews>
    <sheetView workbookViewId="0">
      <selection activeCell="A2" sqref="A2"/>
    </sheetView>
  </sheetViews>
  <sheetFormatPr defaultRowHeight="14.5" x14ac:dyDescent="0.35"/>
  <cols>
    <col min="1" max="1" width="16.26953125" style="13" bestFit="1" customWidth="1"/>
    <col min="2" max="2" width="56.26953125" style="14" bestFit="1" customWidth="1"/>
    <col min="3" max="3" width="13.54296875" style="6" customWidth="1"/>
    <col min="4" max="4" width="13.26953125" style="6" customWidth="1"/>
    <col min="5" max="5" width="18.1796875" style="1" customWidth="1"/>
    <col min="6" max="6" width="19.81640625" style="1" customWidth="1"/>
    <col min="7" max="7" width="17.81640625" style="1" customWidth="1"/>
    <col min="8" max="8" width="14.26953125" bestFit="1" customWidth="1"/>
    <col min="12" max="12" width="11.36328125" bestFit="1" customWidth="1"/>
    <col min="13" max="13" width="12.6328125" bestFit="1" customWidth="1"/>
  </cols>
  <sheetData>
    <row r="1" spans="1:13" s="28" customFormat="1" ht="10.5" x14ac:dyDescent="0.25">
      <c r="A1" s="24"/>
      <c r="B1" s="25"/>
      <c r="C1" s="26"/>
      <c r="D1" s="32" t="s">
        <v>666</v>
      </c>
      <c r="E1" s="27" t="s">
        <v>661</v>
      </c>
      <c r="F1" s="27" t="s">
        <v>662</v>
      </c>
      <c r="G1" s="27" t="s">
        <v>663</v>
      </c>
    </row>
    <row r="2" spans="1:13" s="3" customFormat="1" ht="43.5" x14ac:dyDescent="0.35">
      <c r="A2" s="9" t="s">
        <v>0</v>
      </c>
      <c r="B2" s="9" t="s">
        <v>1</v>
      </c>
      <c r="C2" s="7" t="s">
        <v>640</v>
      </c>
      <c r="D2" s="7" t="s">
        <v>641</v>
      </c>
      <c r="E2" s="2" t="s">
        <v>671</v>
      </c>
      <c r="F2" s="2" t="s">
        <v>664</v>
      </c>
      <c r="G2" s="29" t="s">
        <v>665</v>
      </c>
      <c r="M2" s="35"/>
    </row>
    <row r="3" spans="1:13" s="3" customFormat="1" x14ac:dyDescent="0.35">
      <c r="A3" s="10" t="s">
        <v>2</v>
      </c>
      <c r="B3" s="9" t="s">
        <v>3</v>
      </c>
      <c r="C3" s="8">
        <f>SUM(C5:C324)</f>
        <v>1102790.4700000007</v>
      </c>
      <c r="D3" s="8">
        <f>SUM(D5:D324)</f>
        <v>1058906.9000000001</v>
      </c>
      <c r="E3" s="4">
        <f>SUM(E5:E324)</f>
        <v>-522286188.55000025</v>
      </c>
      <c r="F3" s="4">
        <f>SUM(F5:F324)</f>
        <v>-576693517.96000028</v>
      </c>
      <c r="G3" s="30">
        <f>SUM(G5:G324)</f>
        <v>522286188.55000031</v>
      </c>
    </row>
    <row r="4" spans="1:13" s="3" customFormat="1" ht="6.75" customHeight="1" x14ac:dyDescent="0.35">
      <c r="A4" s="9"/>
      <c r="B4" s="9"/>
      <c r="C4" s="8"/>
      <c r="D4" s="8"/>
      <c r="E4" s="2"/>
      <c r="F4" s="2"/>
      <c r="G4" s="29"/>
    </row>
    <row r="5" spans="1:13" x14ac:dyDescent="0.35">
      <c r="A5" s="11" t="s">
        <v>160</v>
      </c>
      <c r="B5" s="11" t="s">
        <v>161</v>
      </c>
      <c r="C5" s="6">
        <v>3345.35</v>
      </c>
      <c r="D5" s="6">
        <v>3097.56</v>
      </c>
      <c r="E5" s="5">
        <v>-2649505.5399999954</v>
      </c>
      <c r="F5" s="5">
        <f t="shared" ref="F5:F36" si="0">IF(E5&lt;0,E5,0)</f>
        <v>-2649505.5399999954</v>
      </c>
      <c r="G5" s="31">
        <f t="shared" ref="G5:G68" si="1">(IF(F5&lt;0,F5/$F$3,0))*$E$3*-1</f>
        <v>2399541.7096480853</v>
      </c>
      <c r="H5" s="33"/>
      <c r="I5" s="34"/>
    </row>
    <row r="6" spans="1:13" x14ac:dyDescent="0.35">
      <c r="A6" s="11" t="s">
        <v>330</v>
      </c>
      <c r="B6" s="11" t="s">
        <v>331</v>
      </c>
      <c r="C6" s="6">
        <v>634.11</v>
      </c>
      <c r="D6" s="6">
        <v>598.16</v>
      </c>
      <c r="E6" s="5">
        <v>-252325.16999999899</v>
      </c>
      <c r="F6" s="5">
        <f t="shared" si="0"/>
        <v>-252325.16999999899</v>
      </c>
      <c r="G6" s="31">
        <f t="shared" si="1"/>
        <v>228519.9108544013</v>
      </c>
      <c r="H6" s="33"/>
      <c r="I6" s="34"/>
    </row>
    <row r="7" spans="1:13" x14ac:dyDescent="0.35">
      <c r="A7" s="11" t="s">
        <v>536</v>
      </c>
      <c r="B7" s="11" t="s">
        <v>537</v>
      </c>
      <c r="C7" s="6">
        <v>92.67</v>
      </c>
      <c r="D7" s="6">
        <v>92.15</v>
      </c>
      <c r="E7" s="5">
        <v>32000.620000000112</v>
      </c>
      <c r="F7" s="5">
        <f t="shared" si="0"/>
        <v>0</v>
      </c>
      <c r="G7" s="31">
        <f t="shared" si="1"/>
        <v>0</v>
      </c>
      <c r="H7" s="33"/>
      <c r="I7" s="34"/>
    </row>
    <row r="8" spans="1:13" x14ac:dyDescent="0.35">
      <c r="A8" s="11" t="s">
        <v>192</v>
      </c>
      <c r="B8" s="11" t="s">
        <v>193</v>
      </c>
      <c r="C8" s="6">
        <v>2697.25</v>
      </c>
      <c r="D8" s="6">
        <v>2514.4499999999998</v>
      </c>
      <c r="E8" s="5">
        <v>-1917367.2799999975</v>
      </c>
      <c r="F8" s="5">
        <f t="shared" si="0"/>
        <v>-1917367.2799999975</v>
      </c>
      <c r="G8" s="31">
        <f t="shared" si="1"/>
        <v>1736475.9920730344</v>
      </c>
      <c r="H8" s="33"/>
      <c r="I8" s="34"/>
    </row>
    <row r="9" spans="1:13" x14ac:dyDescent="0.35">
      <c r="A9" s="11" t="s">
        <v>128</v>
      </c>
      <c r="B9" s="11" t="s">
        <v>129</v>
      </c>
      <c r="C9" s="6">
        <v>5686.21</v>
      </c>
      <c r="D9" s="6">
        <v>5330.7</v>
      </c>
      <c r="E9" s="5">
        <v>-4013020.7600000054</v>
      </c>
      <c r="F9" s="5">
        <f t="shared" si="0"/>
        <v>-4013020.7600000054</v>
      </c>
      <c r="G9" s="31">
        <f t="shared" si="1"/>
        <v>3634418.0262796083</v>
      </c>
      <c r="H9" s="33"/>
      <c r="I9" s="34"/>
    </row>
    <row r="10" spans="1:13" x14ac:dyDescent="0.35">
      <c r="A10" s="11" t="s">
        <v>466</v>
      </c>
      <c r="B10" s="11" t="s">
        <v>467</v>
      </c>
      <c r="C10" s="6">
        <v>614.52</v>
      </c>
      <c r="D10" s="6">
        <v>603.94000000000005</v>
      </c>
      <c r="E10" s="5">
        <v>88329.069999999367</v>
      </c>
      <c r="F10" s="5">
        <f t="shared" si="0"/>
        <v>0</v>
      </c>
      <c r="G10" s="31">
        <f t="shared" si="1"/>
        <v>0</v>
      </c>
      <c r="H10" s="33"/>
      <c r="I10" s="34"/>
    </row>
    <row r="11" spans="1:13" x14ac:dyDescent="0.35">
      <c r="A11" s="11" t="s">
        <v>108</v>
      </c>
      <c r="B11" s="11" t="s">
        <v>109</v>
      </c>
      <c r="C11" s="6">
        <v>17100.47</v>
      </c>
      <c r="D11" s="6">
        <v>16668.2</v>
      </c>
      <c r="E11" s="5">
        <v>-5195853.7100000083</v>
      </c>
      <c r="F11" s="5">
        <f t="shared" si="0"/>
        <v>-5195853.7100000083</v>
      </c>
      <c r="G11" s="31">
        <f t="shared" si="1"/>
        <v>4705658.2845925242</v>
      </c>
      <c r="H11" s="33"/>
      <c r="I11" s="34"/>
    </row>
    <row r="12" spans="1:13" x14ac:dyDescent="0.35">
      <c r="A12" s="11" t="s">
        <v>184</v>
      </c>
      <c r="B12" s="11" t="s">
        <v>185</v>
      </c>
      <c r="C12" s="6">
        <v>3794.77</v>
      </c>
      <c r="D12" s="6">
        <v>3597.82</v>
      </c>
      <c r="E12" s="5">
        <v>-2087133.3699999973</v>
      </c>
      <c r="F12" s="5">
        <f t="shared" si="0"/>
        <v>-2087133.3699999973</v>
      </c>
      <c r="G12" s="31">
        <f t="shared" si="1"/>
        <v>1890225.7418617709</v>
      </c>
      <c r="H12" s="33"/>
      <c r="I12" s="34"/>
    </row>
    <row r="13" spans="1:13" x14ac:dyDescent="0.35">
      <c r="A13" s="11" t="s">
        <v>68</v>
      </c>
      <c r="B13" s="11" t="s">
        <v>69</v>
      </c>
      <c r="C13" s="6">
        <v>12969.05</v>
      </c>
      <c r="D13" s="6">
        <v>11800.23</v>
      </c>
      <c r="E13" s="5">
        <v>-13105450.969999999</v>
      </c>
      <c r="F13" s="5">
        <f t="shared" si="0"/>
        <v>-13105450.969999999</v>
      </c>
      <c r="G13" s="31">
        <f t="shared" si="1"/>
        <v>11869035.845180007</v>
      </c>
      <c r="H13" s="33"/>
      <c r="I13" s="34"/>
    </row>
    <row r="14" spans="1:13" x14ac:dyDescent="0.35">
      <c r="A14" s="11" t="s">
        <v>60</v>
      </c>
      <c r="B14" s="11" t="s">
        <v>61</v>
      </c>
      <c r="C14" s="6">
        <v>20529.330000000002</v>
      </c>
      <c r="D14" s="6">
        <v>18940.12</v>
      </c>
      <c r="E14" s="5">
        <v>-19085602.76000002</v>
      </c>
      <c r="F14" s="5">
        <f t="shared" si="0"/>
        <v>-19085602.76000002</v>
      </c>
      <c r="G14" s="31">
        <f t="shared" si="1"/>
        <v>17284998.72334471</v>
      </c>
      <c r="H14" s="33"/>
      <c r="I14" s="34"/>
    </row>
    <row r="15" spans="1:13" x14ac:dyDescent="0.35">
      <c r="A15" s="11" t="s">
        <v>112</v>
      </c>
      <c r="B15" s="11" t="s">
        <v>113</v>
      </c>
      <c r="C15" s="6">
        <v>11624.43</v>
      </c>
      <c r="D15" s="6">
        <v>11189.89</v>
      </c>
      <c r="E15" s="5">
        <v>-5038498.7600000054</v>
      </c>
      <c r="F15" s="5">
        <f t="shared" si="0"/>
        <v>-5038498.7600000054</v>
      </c>
      <c r="G15" s="31">
        <f t="shared" si="1"/>
        <v>4563148.7634595372</v>
      </c>
      <c r="H15" s="33"/>
      <c r="I15" s="34"/>
    </row>
    <row r="16" spans="1:13" x14ac:dyDescent="0.35">
      <c r="A16" s="11" t="s">
        <v>472</v>
      </c>
      <c r="B16" s="11" t="s">
        <v>473</v>
      </c>
      <c r="C16" s="6">
        <v>18.5</v>
      </c>
      <c r="D16" s="6">
        <v>12</v>
      </c>
      <c r="E16" s="5">
        <v>-59776.539999999979</v>
      </c>
      <c r="F16" s="5">
        <f t="shared" si="0"/>
        <v>-59776.539999999979</v>
      </c>
      <c r="G16" s="31">
        <f t="shared" si="1"/>
        <v>54137.00738608282</v>
      </c>
      <c r="H16" s="33"/>
      <c r="I16" s="34"/>
    </row>
    <row r="17" spans="1:9" x14ac:dyDescent="0.35">
      <c r="A17" s="11" t="s">
        <v>218</v>
      </c>
      <c r="B17" s="11" t="s">
        <v>219</v>
      </c>
      <c r="C17" s="6">
        <v>20143.439999999999</v>
      </c>
      <c r="D17" s="6">
        <v>20092.939999999999</v>
      </c>
      <c r="E17" s="5">
        <v>-1200324.4100000262</v>
      </c>
      <c r="F17" s="5">
        <f t="shared" si="0"/>
        <v>-1200324.4100000262</v>
      </c>
      <c r="G17" s="31">
        <f t="shared" si="1"/>
        <v>1087081.5114067651</v>
      </c>
      <c r="H17" s="33"/>
      <c r="I17" s="34"/>
    </row>
    <row r="18" spans="1:9" x14ac:dyDescent="0.35">
      <c r="A18" s="11" t="s">
        <v>462</v>
      </c>
      <c r="B18" s="11" t="s">
        <v>463</v>
      </c>
      <c r="C18" s="6">
        <v>124</v>
      </c>
      <c r="D18" s="6">
        <v>112.5</v>
      </c>
      <c r="E18" s="5">
        <v>-72687.149999999907</v>
      </c>
      <c r="F18" s="5">
        <f t="shared" si="0"/>
        <v>-72687.149999999907</v>
      </c>
      <c r="G18" s="31">
        <f t="shared" si="1"/>
        <v>65829.584255350113</v>
      </c>
      <c r="H18" s="33"/>
      <c r="I18" s="34"/>
    </row>
    <row r="19" spans="1:9" x14ac:dyDescent="0.35">
      <c r="A19" s="11" t="s">
        <v>214</v>
      </c>
      <c r="B19" s="11" t="s">
        <v>215</v>
      </c>
      <c r="C19" s="6">
        <v>2220.58</v>
      </c>
      <c r="D19" s="6">
        <v>2111.8200000000002</v>
      </c>
      <c r="E19" s="5">
        <v>-1315906.4400000013</v>
      </c>
      <c r="F19" s="5">
        <f t="shared" si="0"/>
        <v>-1315906.4400000013</v>
      </c>
      <c r="G19" s="31">
        <f t="shared" si="1"/>
        <v>1191759.1192409941</v>
      </c>
      <c r="H19" s="33"/>
      <c r="I19" s="34"/>
    </row>
    <row r="20" spans="1:9" x14ac:dyDescent="0.35">
      <c r="A20" s="11" t="s">
        <v>444</v>
      </c>
      <c r="B20" s="11" t="s">
        <v>445</v>
      </c>
      <c r="C20" s="6">
        <v>93.58</v>
      </c>
      <c r="D20" s="6">
        <v>85.08</v>
      </c>
      <c r="E20" s="5">
        <v>-104571.95999999996</v>
      </c>
      <c r="F20" s="5">
        <f t="shared" si="0"/>
        <v>-104571.95999999996</v>
      </c>
      <c r="G20" s="31">
        <f t="shared" si="1"/>
        <v>94706.267222846247</v>
      </c>
      <c r="H20" s="33"/>
      <c r="I20" s="34"/>
    </row>
    <row r="21" spans="1:9" x14ac:dyDescent="0.35">
      <c r="A21" s="11" t="s">
        <v>106</v>
      </c>
      <c r="B21" s="11" t="s">
        <v>107</v>
      </c>
      <c r="C21" s="6">
        <v>4981.57</v>
      </c>
      <c r="D21" s="6">
        <v>4518.3100000000004</v>
      </c>
      <c r="E21" s="5">
        <v>-5541461.2799999937</v>
      </c>
      <c r="F21" s="5">
        <f t="shared" si="0"/>
        <v>-5541461.2799999937</v>
      </c>
      <c r="G21" s="31">
        <f t="shared" si="1"/>
        <v>5018660.000144735</v>
      </c>
      <c r="H21" s="33"/>
      <c r="I21" s="34"/>
    </row>
    <row r="22" spans="1:9" x14ac:dyDescent="0.35">
      <c r="A22" s="11" t="s">
        <v>312</v>
      </c>
      <c r="B22" s="11" t="s">
        <v>313</v>
      </c>
      <c r="C22" s="6">
        <v>965.93</v>
      </c>
      <c r="D22" s="6">
        <v>948.4</v>
      </c>
      <c r="E22" s="5">
        <v>-433281.99999999814</v>
      </c>
      <c r="F22" s="5">
        <f t="shared" si="0"/>
        <v>-433281.99999999814</v>
      </c>
      <c r="G22" s="31">
        <f t="shared" si="1"/>
        <v>392404.62620045664</v>
      </c>
      <c r="H22" s="33"/>
      <c r="I22" s="34"/>
    </row>
    <row r="23" spans="1:9" x14ac:dyDescent="0.35">
      <c r="A23" s="11" t="s">
        <v>324</v>
      </c>
      <c r="B23" s="11" t="s">
        <v>325</v>
      </c>
      <c r="C23" s="6">
        <v>781.5</v>
      </c>
      <c r="D23" s="6">
        <v>745.92</v>
      </c>
      <c r="E23" s="5">
        <v>-350848.55000000075</v>
      </c>
      <c r="F23" s="5">
        <f t="shared" si="0"/>
        <v>-350848.55000000075</v>
      </c>
      <c r="G23" s="31">
        <f t="shared" si="1"/>
        <v>317748.24275119463</v>
      </c>
      <c r="H23" s="33"/>
      <c r="I23" s="34"/>
    </row>
    <row r="24" spans="1:9" x14ac:dyDescent="0.35">
      <c r="A24" s="11" t="s">
        <v>478</v>
      </c>
      <c r="B24" s="11" t="s">
        <v>479</v>
      </c>
      <c r="C24" s="6">
        <v>67.5</v>
      </c>
      <c r="D24" s="6">
        <v>73.5</v>
      </c>
      <c r="E24" s="5">
        <v>7917.8099999999395</v>
      </c>
      <c r="F24" s="5">
        <f t="shared" si="0"/>
        <v>0</v>
      </c>
      <c r="G24" s="31">
        <f t="shared" si="1"/>
        <v>0</v>
      </c>
      <c r="H24" s="33"/>
      <c r="I24" s="34"/>
    </row>
    <row r="25" spans="1:9" x14ac:dyDescent="0.35">
      <c r="A25" s="11" t="s">
        <v>150</v>
      </c>
      <c r="B25" s="11" t="s">
        <v>151</v>
      </c>
      <c r="C25" s="6">
        <v>3534.56</v>
      </c>
      <c r="D25" s="6">
        <v>3299.09</v>
      </c>
      <c r="E25" s="5">
        <v>-2852490.8500000089</v>
      </c>
      <c r="F25" s="5">
        <f t="shared" si="0"/>
        <v>-2852490.8500000089</v>
      </c>
      <c r="G25" s="31">
        <f t="shared" si="1"/>
        <v>2583376.6593915303</v>
      </c>
      <c r="H25" s="33"/>
      <c r="I25" s="34"/>
    </row>
    <row r="26" spans="1:9" x14ac:dyDescent="0.35">
      <c r="A26" s="11" t="s">
        <v>130</v>
      </c>
      <c r="B26" s="11" t="s">
        <v>131</v>
      </c>
      <c r="C26" s="6">
        <v>7407.97</v>
      </c>
      <c r="D26" s="6">
        <v>7034.68</v>
      </c>
      <c r="E26" s="5">
        <v>-3762250.6300000101</v>
      </c>
      <c r="F26" s="5">
        <f t="shared" si="0"/>
        <v>-3762250.6300000101</v>
      </c>
      <c r="G26" s="31">
        <f t="shared" si="1"/>
        <v>3407306.4473889819</v>
      </c>
      <c r="H26" s="33"/>
      <c r="I26" s="34"/>
    </row>
    <row r="27" spans="1:9" x14ac:dyDescent="0.35">
      <c r="A27" s="11" t="s">
        <v>326</v>
      </c>
      <c r="B27" s="11" t="s">
        <v>327</v>
      </c>
      <c r="C27" s="6">
        <v>509.65</v>
      </c>
      <c r="D27" s="6">
        <v>477.05</v>
      </c>
      <c r="E27" s="5">
        <v>-391870.33000000007</v>
      </c>
      <c r="F27" s="5">
        <f t="shared" si="0"/>
        <v>-391870.33000000007</v>
      </c>
      <c r="G27" s="31">
        <f t="shared" si="1"/>
        <v>354899.88128447585</v>
      </c>
      <c r="H27" s="33"/>
      <c r="I27" s="34"/>
    </row>
    <row r="28" spans="1:9" x14ac:dyDescent="0.35">
      <c r="A28" s="11" t="s">
        <v>550</v>
      </c>
      <c r="B28" s="11" t="s">
        <v>551</v>
      </c>
      <c r="C28" s="6">
        <v>182.3</v>
      </c>
      <c r="D28" s="6">
        <v>177.95</v>
      </c>
      <c r="E28" s="5">
        <v>-6139.070000000298</v>
      </c>
      <c r="F28" s="5">
        <f t="shared" si="0"/>
        <v>-6139.070000000298</v>
      </c>
      <c r="G28" s="31">
        <f t="shared" si="1"/>
        <v>5559.8881757575082</v>
      </c>
      <c r="H28" s="33"/>
      <c r="I28" s="34"/>
    </row>
    <row r="29" spans="1:9" x14ac:dyDescent="0.35">
      <c r="A29" s="11" t="s">
        <v>246</v>
      </c>
      <c r="B29" s="11" t="s">
        <v>247</v>
      </c>
      <c r="C29" s="6">
        <v>1305.8499999999999</v>
      </c>
      <c r="D29" s="6">
        <v>1230.99</v>
      </c>
      <c r="E29" s="5">
        <v>-944765.95000000112</v>
      </c>
      <c r="F29" s="5">
        <f t="shared" si="0"/>
        <v>-944765.95000000112</v>
      </c>
      <c r="G29" s="31">
        <f t="shared" si="1"/>
        <v>855633.35069693951</v>
      </c>
      <c r="H29" s="33"/>
      <c r="I29" s="34"/>
    </row>
    <row r="30" spans="1:9" x14ac:dyDescent="0.35">
      <c r="A30" s="11" t="s">
        <v>404</v>
      </c>
      <c r="B30" s="11" t="s">
        <v>405</v>
      </c>
      <c r="C30" s="6">
        <v>1584.06</v>
      </c>
      <c r="D30" s="6">
        <v>1572.71</v>
      </c>
      <c r="E30" s="5">
        <v>-190530.86000000127</v>
      </c>
      <c r="F30" s="5">
        <f t="shared" si="0"/>
        <v>-190530.86000000127</v>
      </c>
      <c r="G30" s="31">
        <f t="shared" si="1"/>
        <v>172555.497108009</v>
      </c>
      <c r="H30" s="33"/>
      <c r="I30" s="34"/>
    </row>
    <row r="31" spans="1:9" x14ac:dyDescent="0.35">
      <c r="A31" s="11" t="s">
        <v>366</v>
      </c>
      <c r="B31" s="11" t="s">
        <v>367</v>
      </c>
      <c r="C31" s="6">
        <v>1432.9</v>
      </c>
      <c r="D31" s="6">
        <v>1407.65</v>
      </c>
      <c r="E31" s="5">
        <v>-249583.67000000179</v>
      </c>
      <c r="F31" s="5">
        <f t="shared" si="0"/>
        <v>-249583.67000000179</v>
      </c>
      <c r="G31" s="31">
        <f t="shared" si="1"/>
        <v>226037.05377119116</v>
      </c>
      <c r="H31" s="33"/>
      <c r="I31" s="34"/>
    </row>
    <row r="32" spans="1:9" x14ac:dyDescent="0.35">
      <c r="A32" s="11" t="s">
        <v>20</v>
      </c>
      <c r="B32" s="11" t="s">
        <v>21</v>
      </c>
      <c r="C32" s="6">
        <v>0</v>
      </c>
      <c r="D32" s="6">
        <v>302.5</v>
      </c>
      <c r="E32" s="5">
        <v>0</v>
      </c>
      <c r="F32" s="5">
        <f t="shared" si="0"/>
        <v>0</v>
      </c>
      <c r="G32" s="31">
        <f t="shared" si="1"/>
        <v>0</v>
      </c>
      <c r="H32" s="33"/>
      <c r="I32" s="34"/>
    </row>
    <row r="33" spans="1:9" x14ac:dyDescent="0.35">
      <c r="A33" s="11" t="s">
        <v>606</v>
      </c>
      <c r="B33" s="11" t="s">
        <v>607</v>
      </c>
      <c r="C33" s="6">
        <v>86</v>
      </c>
      <c r="D33" s="6">
        <v>88</v>
      </c>
      <c r="E33" s="5">
        <v>26504.520000000019</v>
      </c>
      <c r="F33" s="5">
        <f t="shared" si="0"/>
        <v>0</v>
      </c>
      <c r="G33" s="31">
        <f t="shared" si="1"/>
        <v>0</v>
      </c>
      <c r="H33" s="33"/>
      <c r="I33" s="34"/>
    </row>
    <row r="34" spans="1:9" x14ac:dyDescent="0.35">
      <c r="A34" s="11" t="s">
        <v>94</v>
      </c>
      <c r="B34" s="11" t="s">
        <v>95</v>
      </c>
      <c r="C34" s="6">
        <v>11689.41</v>
      </c>
      <c r="D34" s="6">
        <v>11161.72</v>
      </c>
      <c r="E34" s="5">
        <v>-6966941.1899999976</v>
      </c>
      <c r="F34" s="5">
        <f t="shared" si="0"/>
        <v>-6966941.1899999976</v>
      </c>
      <c r="G34" s="31">
        <f t="shared" si="1"/>
        <v>6309655.0362639697</v>
      </c>
      <c r="H34" s="33"/>
      <c r="I34" s="34"/>
    </row>
    <row r="35" spans="1:9" x14ac:dyDescent="0.35">
      <c r="A35" s="11" t="s">
        <v>208</v>
      </c>
      <c r="B35" s="11" t="s">
        <v>209</v>
      </c>
      <c r="C35" s="6">
        <v>14225.91</v>
      </c>
      <c r="D35" s="6">
        <v>14112.68</v>
      </c>
      <c r="E35" s="5">
        <v>-1392745.9399999976</v>
      </c>
      <c r="F35" s="5">
        <f t="shared" si="0"/>
        <v>-1392745.9399999976</v>
      </c>
      <c r="G35" s="31">
        <f t="shared" si="1"/>
        <v>1261349.3059437159</v>
      </c>
      <c r="H35" s="33"/>
      <c r="I35" s="34"/>
    </row>
    <row r="36" spans="1:9" x14ac:dyDescent="0.35">
      <c r="A36" s="11" t="s">
        <v>210</v>
      </c>
      <c r="B36" s="11" t="s">
        <v>211</v>
      </c>
      <c r="C36" s="6">
        <v>3500.47</v>
      </c>
      <c r="D36" s="6">
        <v>3383.6</v>
      </c>
      <c r="E36" s="5">
        <v>-1352296.6499999985</v>
      </c>
      <c r="F36" s="5">
        <f t="shared" si="0"/>
        <v>-1352296.6499999985</v>
      </c>
      <c r="G36" s="31">
        <f t="shared" si="1"/>
        <v>1224716.1466559456</v>
      </c>
      <c r="H36" s="33"/>
      <c r="I36" s="34"/>
    </row>
    <row r="37" spans="1:9" x14ac:dyDescent="0.35">
      <c r="A37" s="11" t="s">
        <v>202</v>
      </c>
      <c r="B37" s="11" t="s">
        <v>203</v>
      </c>
      <c r="C37" s="6">
        <v>2984.87</v>
      </c>
      <c r="D37" s="6">
        <v>2842.43</v>
      </c>
      <c r="E37" s="5">
        <v>-1589205.8300000019</v>
      </c>
      <c r="F37" s="5">
        <f t="shared" ref="F37:F68" si="2">IF(E37&lt;0,E37,0)</f>
        <v>-1589205.8300000019</v>
      </c>
      <c r="G37" s="31">
        <f t="shared" si="1"/>
        <v>1439274.4671524318</v>
      </c>
      <c r="H37" s="33"/>
      <c r="I37" s="34"/>
    </row>
    <row r="38" spans="1:9" x14ac:dyDescent="0.35">
      <c r="A38" s="11" t="s">
        <v>360</v>
      </c>
      <c r="B38" s="11" t="s">
        <v>361</v>
      </c>
      <c r="C38" s="6">
        <v>4977.33</v>
      </c>
      <c r="D38" s="6">
        <v>5143.51</v>
      </c>
      <c r="E38" s="5">
        <v>1289301.640000008</v>
      </c>
      <c r="F38" s="5">
        <f t="shared" si="2"/>
        <v>0</v>
      </c>
      <c r="G38" s="31">
        <f t="shared" si="1"/>
        <v>0</v>
      </c>
      <c r="H38" s="33"/>
      <c r="I38" s="34"/>
    </row>
    <row r="39" spans="1:9" x14ac:dyDescent="0.35">
      <c r="A39" s="11" t="s">
        <v>382</v>
      </c>
      <c r="B39" s="11" t="s">
        <v>383</v>
      </c>
      <c r="C39" s="6">
        <v>771.46</v>
      </c>
      <c r="D39" s="6">
        <v>746.68</v>
      </c>
      <c r="E39" s="5">
        <v>-203184.34000000078</v>
      </c>
      <c r="F39" s="5">
        <f t="shared" si="2"/>
        <v>-203184.34000000078</v>
      </c>
      <c r="G39" s="31">
        <f t="shared" si="1"/>
        <v>184015.20254127137</v>
      </c>
      <c r="H39" s="33"/>
      <c r="I39" s="34"/>
    </row>
    <row r="40" spans="1:9" x14ac:dyDescent="0.35">
      <c r="A40" s="11" t="s">
        <v>42</v>
      </c>
      <c r="B40" s="11" t="s">
        <v>43</v>
      </c>
      <c r="C40" s="6">
        <v>539.61</v>
      </c>
      <c r="D40" s="6">
        <v>570.67999999999995</v>
      </c>
      <c r="E40" s="5">
        <v>145989.28000000026</v>
      </c>
      <c r="F40" s="5">
        <f t="shared" si="2"/>
        <v>0</v>
      </c>
      <c r="G40" s="31">
        <f t="shared" si="1"/>
        <v>0</v>
      </c>
      <c r="H40" s="33"/>
      <c r="I40" s="34"/>
    </row>
    <row r="41" spans="1:9" x14ac:dyDescent="0.35">
      <c r="A41" s="11" t="s">
        <v>224</v>
      </c>
      <c r="B41" s="11" t="s">
        <v>225</v>
      </c>
      <c r="C41" s="6">
        <v>792.06</v>
      </c>
      <c r="D41" s="6">
        <v>682.11</v>
      </c>
      <c r="E41" s="5">
        <v>-1217021.67</v>
      </c>
      <c r="F41" s="5">
        <f t="shared" si="2"/>
        <v>-1217021.67</v>
      </c>
      <c r="G41" s="31">
        <f t="shared" si="1"/>
        <v>1102203.4921695513</v>
      </c>
      <c r="H41" s="33"/>
      <c r="I41" s="34"/>
    </row>
    <row r="42" spans="1:9" x14ac:dyDescent="0.35">
      <c r="A42" s="11" t="s">
        <v>200</v>
      </c>
      <c r="B42" s="11" t="s">
        <v>201</v>
      </c>
      <c r="C42" s="6">
        <v>2605.7199999999998</v>
      </c>
      <c r="D42" s="6">
        <v>2444.73</v>
      </c>
      <c r="E42" s="5">
        <v>-1620031.4299999997</v>
      </c>
      <c r="F42" s="5">
        <f t="shared" si="2"/>
        <v>-1620031.4299999997</v>
      </c>
      <c r="G42" s="31">
        <f t="shared" si="1"/>
        <v>1467191.8697802906</v>
      </c>
      <c r="H42" s="33"/>
      <c r="I42" s="34"/>
    </row>
    <row r="43" spans="1:9" x14ac:dyDescent="0.35">
      <c r="A43" s="11" t="s">
        <v>436</v>
      </c>
      <c r="B43" s="11" t="s">
        <v>437</v>
      </c>
      <c r="C43" s="6">
        <v>907.36</v>
      </c>
      <c r="D43" s="6">
        <v>890.28</v>
      </c>
      <c r="E43" s="5">
        <v>-73380.990000002086</v>
      </c>
      <c r="F43" s="5">
        <f t="shared" si="2"/>
        <v>-73380.990000002086</v>
      </c>
      <c r="G43" s="31">
        <f t="shared" si="1"/>
        <v>66457.964907774585</v>
      </c>
      <c r="H43" s="33"/>
      <c r="I43" s="34"/>
    </row>
    <row r="44" spans="1:9" x14ac:dyDescent="0.35">
      <c r="A44" s="11" t="s">
        <v>78</v>
      </c>
      <c r="B44" s="11" t="s">
        <v>79</v>
      </c>
      <c r="C44" s="6">
        <v>12809.48</v>
      </c>
      <c r="D44" s="6">
        <v>11941.53</v>
      </c>
      <c r="E44" s="5">
        <v>-9791515.7199999988</v>
      </c>
      <c r="F44" s="5">
        <f t="shared" si="2"/>
        <v>-9791515.7199999988</v>
      </c>
      <c r="G44" s="31">
        <f t="shared" si="1"/>
        <v>8867749.1011454687</v>
      </c>
      <c r="H44" s="33"/>
      <c r="I44" s="34"/>
    </row>
    <row r="45" spans="1:9" x14ac:dyDescent="0.35">
      <c r="A45" s="11" t="s">
        <v>390</v>
      </c>
      <c r="B45" s="11" t="s">
        <v>391</v>
      </c>
      <c r="C45" s="6">
        <v>548.54</v>
      </c>
      <c r="D45" s="6">
        <v>520.07000000000005</v>
      </c>
      <c r="E45" s="5">
        <v>-212482.40999999922</v>
      </c>
      <c r="F45" s="5">
        <f t="shared" si="2"/>
        <v>-212482.40999999922</v>
      </c>
      <c r="G45" s="31">
        <f t="shared" si="1"/>
        <v>192436.05935677508</v>
      </c>
      <c r="H45" s="33"/>
      <c r="I45" s="34"/>
    </row>
    <row r="46" spans="1:9" x14ac:dyDescent="0.35">
      <c r="A46" s="11" t="s">
        <v>298</v>
      </c>
      <c r="B46" s="11" t="s">
        <v>299</v>
      </c>
      <c r="C46" s="6">
        <v>1575.43</v>
      </c>
      <c r="D46" s="6">
        <v>1521.5</v>
      </c>
      <c r="E46" s="5">
        <v>-267153.19999999925</v>
      </c>
      <c r="F46" s="5">
        <f t="shared" si="2"/>
        <v>-267153.19999999925</v>
      </c>
      <c r="G46" s="31">
        <f t="shared" si="1"/>
        <v>241949.01146194854</v>
      </c>
      <c r="H46" s="33"/>
      <c r="I46" s="34"/>
    </row>
    <row r="47" spans="1:9" x14ac:dyDescent="0.35">
      <c r="A47" s="11" t="s">
        <v>416</v>
      </c>
      <c r="B47" s="11" t="s">
        <v>417</v>
      </c>
      <c r="C47" s="6">
        <v>173.83</v>
      </c>
      <c r="D47" s="6">
        <v>156.84</v>
      </c>
      <c r="E47" s="5">
        <v>-167834.47000000067</v>
      </c>
      <c r="F47" s="5">
        <f t="shared" si="2"/>
        <v>-167834.47000000067</v>
      </c>
      <c r="G47" s="31">
        <f t="shared" si="1"/>
        <v>152000.36572925324</v>
      </c>
      <c r="H47" s="33"/>
      <c r="I47" s="34"/>
    </row>
    <row r="48" spans="1:9" x14ac:dyDescent="0.35">
      <c r="A48" s="11" t="s">
        <v>482</v>
      </c>
      <c r="B48" s="11" t="s">
        <v>483</v>
      </c>
      <c r="C48" s="6">
        <v>109.59</v>
      </c>
      <c r="D48" s="6">
        <v>103.53</v>
      </c>
      <c r="E48" s="5">
        <v>-49534.40000000014</v>
      </c>
      <c r="F48" s="5">
        <f t="shared" si="2"/>
        <v>-49534.40000000014</v>
      </c>
      <c r="G48" s="31">
        <f t="shared" si="1"/>
        <v>44861.147511468371</v>
      </c>
      <c r="H48" s="33"/>
      <c r="I48" s="34"/>
    </row>
    <row r="49" spans="1:9" x14ac:dyDescent="0.35">
      <c r="A49" s="11" t="s">
        <v>310</v>
      </c>
      <c r="B49" s="11" t="s">
        <v>311</v>
      </c>
      <c r="C49" s="6">
        <v>757.4</v>
      </c>
      <c r="D49" s="6">
        <v>703.71</v>
      </c>
      <c r="E49" s="5">
        <v>-453799.75999999978</v>
      </c>
      <c r="F49" s="5">
        <f t="shared" si="2"/>
        <v>-453799.75999999978</v>
      </c>
      <c r="G49" s="31">
        <f t="shared" si="1"/>
        <v>410986.66732672398</v>
      </c>
      <c r="H49" s="33"/>
      <c r="I49" s="34"/>
    </row>
    <row r="50" spans="1:9" x14ac:dyDescent="0.35">
      <c r="A50" s="11" t="s">
        <v>234</v>
      </c>
      <c r="B50" s="11" t="s">
        <v>235</v>
      </c>
      <c r="C50" s="6">
        <v>1733.82</v>
      </c>
      <c r="D50" s="6">
        <v>1636.96</v>
      </c>
      <c r="E50" s="5">
        <v>-1057595.790000001</v>
      </c>
      <c r="F50" s="5">
        <f t="shared" si="2"/>
        <v>-1057595.790000001</v>
      </c>
      <c r="G50" s="31">
        <f t="shared" si="1"/>
        <v>957818.41998081806</v>
      </c>
      <c r="H50" s="33"/>
      <c r="I50" s="34"/>
    </row>
    <row r="51" spans="1:9" x14ac:dyDescent="0.35">
      <c r="A51" s="11" t="s">
        <v>392</v>
      </c>
      <c r="B51" s="11" t="s">
        <v>393</v>
      </c>
      <c r="C51" s="6">
        <v>507.47</v>
      </c>
      <c r="D51" s="6">
        <v>491.26</v>
      </c>
      <c r="E51" s="5">
        <v>-211884.40999999922</v>
      </c>
      <c r="F51" s="5">
        <f t="shared" si="2"/>
        <v>-211884.40999999922</v>
      </c>
      <c r="G51" s="31">
        <f t="shared" si="1"/>
        <v>191894.47681591747</v>
      </c>
      <c r="H51" s="33"/>
      <c r="I51" s="34"/>
    </row>
    <row r="52" spans="1:9" x14ac:dyDescent="0.35">
      <c r="A52" s="11" t="s">
        <v>470</v>
      </c>
      <c r="B52" s="11" t="s">
        <v>471</v>
      </c>
      <c r="C52" s="6">
        <v>460.04</v>
      </c>
      <c r="D52" s="6">
        <v>447.17</v>
      </c>
      <c r="E52" s="5">
        <v>-51959.429999999702</v>
      </c>
      <c r="F52" s="5">
        <f t="shared" si="2"/>
        <v>-51959.429999999702</v>
      </c>
      <c r="G52" s="31">
        <f t="shared" si="1"/>
        <v>47057.391506544845</v>
      </c>
      <c r="H52" s="33"/>
      <c r="I52" s="34"/>
    </row>
    <row r="53" spans="1:9" x14ac:dyDescent="0.35">
      <c r="A53" s="11" t="s">
        <v>474</v>
      </c>
      <c r="B53" s="11" t="s">
        <v>475</v>
      </c>
      <c r="C53" s="6">
        <v>163.5</v>
      </c>
      <c r="D53" s="6">
        <v>164.25</v>
      </c>
      <c r="E53" s="5">
        <v>-26126.29000000027</v>
      </c>
      <c r="F53" s="5">
        <f t="shared" si="2"/>
        <v>-26126.29000000027</v>
      </c>
      <c r="G53" s="31">
        <f t="shared" si="1"/>
        <v>23661.442343450406</v>
      </c>
      <c r="H53" s="33"/>
      <c r="I53" s="34"/>
    </row>
    <row r="54" spans="1:9" x14ac:dyDescent="0.35">
      <c r="A54" s="11" t="s">
        <v>592</v>
      </c>
      <c r="B54" s="11" t="s">
        <v>593</v>
      </c>
      <c r="C54" s="6">
        <v>210.74</v>
      </c>
      <c r="D54" s="6">
        <v>222.99</v>
      </c>
      <c r="E54" s="5">
        <v>67047.280000000261</v>
      </c>
      <c r="F54" s="5">
        <f t="shared" si="2"/>
        <v>0</v>
      </c>
      <c r="G54" s="31">
        <f t="shared" si="1"/>
        <v>0</v>
      </c>
      <c r="H54" s="33"/>
      <c r="I54" s="34"/>
    </row>
    <row r="55" spans="1:9" x14ac:dyDescent="0.35">
      <c r="A55" s="11" t="s">
        <v>378</v>
      </c>
      <c r="B55" s="11" t="s">
        <v>379</v>
      </c>
      <c r="C55" s="6">
        <v>984.85</v>
      </c>
      <c r="D55" s="6">
        <v>968.73</v>
      </c>
      <c r="E55" s="5">
        <v>-233956.65999999829</v>
      </c>
      <c r="F55" s="5">
        <f t="shared" si="2"/>
        <v>-233956.65999999829</v>
      </c>
      <c r="G55" s="31">
        <f t="shared" si="1"/>
        <v>211884.35179492121</v>
      </c>
      <c r="H55" s="33"/>
      <c r="I55" s="34"/>
    </row>
    <row r="56" spans="1:9" x14ac:dyDescent="0.35">
      <c r="A56" s="11" t="s">
        <v>300</v>
      </c>
      <c r="B56" s="11" t="s">
        <v>301</v>
      </c>
      <c r="C56" s="6">
        <v>366.43</v>
      </c>
      <c r="D56" s="6">
        <v>300.52999999999997</v>
      </c>
      <c r="E56" s="5">
        <v>-582316.81000000099</v>
      </c>
      <c r="F56" s="5">
        <f t="shared" si="2"/>
        <v>-582316.81000000099</v>
      </c>
      <c r="G56" s="31">
        <f t="shared" si="1"/>
        <v>527378.9591035255</v>
      </c>
      <c r="H56" s="33"/>
      <c r="I56" s="34"/>
    </row>
    <row r="57" spans="1:9" x14ac:dyDescent="0.35">
      <c r="A57" s="11" t="s">
        <v>552</v>
      </c>
      <c r="B57" s="11" t="s">
        <v>553</v>
      </c>
      <c r="C57" s="6">
        <v>83.5</v>
      </c>
      <c r="D57" s="6">
        <v>85.5</v>
      </c>
      <c r="E57" s="5">
        <v>4368.9899999999907</v>
      </c>
      <c r="F57" s="5">
        <f t="shared" si="2"/>
        <v>0</v>
      </c>
      <c r="G57" s="31">
        <f t="shared" si="1"/>
        <v>0</v>
      </c>
      <c r="H57" s="33"/>
      <c r="I57" s="34"/>
    </row>
    <row r="58" spans="1:9" x14ac:dyDescent="0.35">
      <c r="A58" s="11" t="s">
        <v>394</v>
      </c>
      <c r="B58" s="11" t="s">
        <v>395</v>
      </c>
      <c r="C58" s="6">
        <v>240.35</v>
      </c>
      <c r="D58" s="6">
        <v>230.43</v>
      </c>
      <c r="E58" s="5">
        <v>-145388.33000000054</v>
      </c>
      <c r="F58" s="5">
        <f t="shared" si="2"/>
        <v>-145388.33000000054</v>
      </c>
      <c r="G58" s="31">
        <f t="shared" si="1"/>
        <v>131671.8748703133</v>
      </c>
      <c r="H58" s="33"/>
      <c r="I58" s="34"/>
    </row>
    <row r="59" spans="1:9" x14ac:dyDescent="0.35">
      <c r="A59" s="11" t="s">
        <v>616</v>
      </c>
      <c r="B59" s="11" t="s">
        <v>617</v>
      </c>
      <c r="C59" s="6">
        <v>241.04</v>
      </c>
      <c r="D59" s="6">
        <v>320.58</v>
      </c>
      <c r="E59" s="5">
        <v>658079.81999999983</v>
      </c>
      <c r="F59" s="5">
        <f t="shared" si="2"/>
        <v>0</v>
      </c>
      <c r="G59" s="31">
        <f t="shared" si="1"/>
        <v>0</v>
      </c>
      <c r="H59" s="33"/>
      <c r="I59" s="34"/>
    </row>
    <row r="60" spans="1:9" x14ac:dyDescent="0.35">
      <c r="A60" s="11" t="s">
        <v>600</v>
      </c>
      <c r="B60" s="11" t="s">
        <v>601</v>
      </c>
      <c r="C60" s="6">
        <v>36.200000000000003</v>
      </c>
      <c r="D60" s="6">
        <v>44</v>
      </c>
      <c r="E60" s="5">
        <v>23048.900000000023</v>
      </c>
      <c r="F60" s="5">
        <f t="shared" si="2"/>
        <v>0</v>
      </c>
      <c r="G60" s="31">
        <f t="shared" si="1"/>
        <v>0</v>
      </c>
      <c r="H60" s="33"/>
      <c r="I60" s="34"/>
    </row>
    <row r="61" spans="1:9" x14ac:dyDescent="0.35">
      <c r="A61" s="11" t="s">
        <v>484</v>
      </c>
      <c r="B61" s="11" t="s">
        <v>485</v>
      </c>
      <c r="C61" s="6">
        <v>419.42</v>
      </c>
      <c r="D61" s="6">
        <v>401.2</v>
      </c>
      <c r="E61" s="5">
        <v>-40623.4599999981</v>
      </c>
      <c r="F61" s="5">
        <f t="shared" si="2"/>
        <v>-40623.4599999981</v>
      </c>
      <c r="G61" s="31">
        <f t="shared" si="1"/>
        <v>36790.897466934985</v>
      </c>
      <c r="H61" s="33"/>
      <c r="I61" s="34"/>
    </row>
    <row r="62" spans="1:9" x14ac:dyDescent="0.35">
      <c r="A62" s="11" t="s">
        <v>568</v>
      </c>
      <c r="B62" s="11" t="s">
        <v>569</v>
      </c>
      <c r="C62" s="6">
        <v>563.17999999999995</v>
      </c>
      <c r="D62" s="6">
        <v>574.15</v>
      </c>
      <c r="E62" s="5">
        <v>254285</v>
      </c>
      <c r="F62" s="5">
        <f t="shared" si="2"/>
        <v>0</v>
      </c>
      <c r="G62" s="31">
        <f t="shared" si="1"/>
        <v>0</v>
      </c>
      <c r="H62" s="33"/>
      <c r="I62" s="34"/>
    </row>
    <row r="63" spans="1:9" x14ac:dyDescent="0.35">
      <c r="A63" s="11" t="s">
        <v>380</v>
      </c>
      <c r="B63" s="11" t="s">
        <v>381</v>
      </c>
      <c r="C63" s="6">
        <v>399.52</v>
      </c>
      <c r="D63" s="6">
        <v>362.38</v>
      </c>
      <c r="E63" s="5">
        <v>-233791.06000000006</v>
      </c>
      <c r="F63" s="5">
        <f t="shared" si="2"/>
        <v>-233791.06000000006</v>
      </c>
      <c r="G63" s="31">
        <f t="shared" si="1"/>
        <v>211734.3750913007</v>
      </c>
      <c r="H63" s="33"/>
      <c r="I63" s="34"/>
    </row>
    <row r="64" spans="1:9" x14ac:dyDescent="0.35">
      <c r="A64" s="11" t="s">
        <v>388</v>
      </c>
      <c r="B64" s="11" t="s">
        <v>389</v>
      </c>
      <c r="C64" s="6">
        <v>2512.84</v>
      </c>
      <c r="D64" s="6">
        <v>2529.96</v>
      </c>
      <c r="E64" s="5">
        <v>-64558.580000001937</v>
      </c>
      <c r="F64" s="5">
        <f t="shared" si="2"/>
        <v>-64558.580000001937</v>
      </c>
      <c r="G64" s="31">
        <f t="shared" si="1"/>
        <v>58467.892626356843</v>
      </c>
      <c r="H64" s="33"/>
      <c r="I64" s="34"/>
    </row>
    <row r="65" spans="1:9" x14ac:dyDescent="0.35">
      <c r="A65" s="11" t="s">
        <v>190</v>
      </c>
      <c r="B65" s="11" t="s">
        <v>191</v>
      </c>
      <c r="C65" s="6">
        <v>1521.52</v>
      </c>
      <c r="D65" s="6">
        <v>1360.66</v>
      </c>
      <c r="E65" s="5">
        <v>-1958901.8199999966</v>
      </c>
      <c r="F65" s="5">
        <f t="shared" si="2"/>
        <v>-1958901.8199999966</v>
      </c>
      <c r="G65" s="31">
        <f t="shared" si="1"/>
        <v>1774092.0149936902</v>
      </c>
      <c r="H65" s="33"/>
      <c r="I65" s="34"/>
    </row>
    <row r="66" spans="1:9" x14ac:dyDescent="0.35">
      <c r="A66" s="11" t="s">
        <v>634</v>
      </c>
      <c r="B66" s="11" t="s">
        <v>635</v>
      </c>
      <c r="C66" s="6">
        <v>15</v>
      </c>
      <c r="D66" s="6">
        <v>18</v>
      </c>
      <c r="E66" s="5">
        <v>22967.489999999991</v>
      </c>
      <c r="F66" s="5">
        <f t="shared" si="2"/>
        <v>0</v>
      </c>
      <c r="G66" s="31">
        <f t="shared" si="1"/>
        <v>0</v>
      </c>
      <c r="H66" s="33"/>
      <c r="I66" s="34"/>
    </row>
    <row r="67" spans="1:9" x14ac:dyDescent="0.35">
      <c r="A67" s="11" t="s">
        <v>120</v>
      </c>
      <c r="B67" s="11" t="s">
        <v>121</v>
      </c>
      <c r="C67" s="6">
        <v>3965.9</v>
      </c>
      <c r="D67" s="6">
        <v>3517.11</v>
      </c>
      <c r="E67" s="5">
        <v>-4702584.93</v>
      </c>
      <c r="F67" s="5">
        <f t="shared" si="2"/>
        <v>-4702584.93</v>
      </c>
      <c r="G67" s="31">
        <f t="shared" si="1"/>
        <v>4258926.2457996365</v>
      </c>
      <c r="H67" s="33"/>
      <c r="I67" s="34"/>
    </row>
    <row r="68" spans="1:9" x14ac:dyDescent="0.35">
      <c r="A68" s="11" t="s">
        <v>456</v>
      </c>
      <c r="B68" s="11" t="s">
        <v>457</v>
      </c>
      <c r="C68" s="6">
        <v>3181.52</v>
      </c>
      <c r="D68" s="6">
        <v>3225.87</v>
      </c>
      <c r="E68" s="5">
        <v>249329.28000000119</v>
      </c>
      <c r="F68" s="5">
        <f t="shared" si="2"/>
        <v>0</v>
      </c>
      <c r="G68" s="31">
        <f t="shared" si="1"/>
        <v>0</v>
      </c>
      <c r="H68" s="33"/>
      <c r="I68" s="34"/>
    </row>
    <row r="69" spans="1:9" x14ac:dyDescent="0.35">
      <c r="A69" s="11" t="s">
        <v>158</v>
      </c>
      <c r="B69" s="11" t="s">
        <v>159</v>
      </c>
      <c r="C69" s="6">
        <v>6096.34</v>
      </c>
      <c r="D69" s="6">
        <v>5852.17</v>
      </c>
      <c r="E69" s="5">
        <v>-2701633.8899999857</v>
      </c>
      <c r="F69" s="5">
        <f t="shared" ref="F69:F100" si="3">IF(E69&lt;0,E69,0)</f>
        <v>-2701633.8899999857</v>
      </c>
      <c r="G69" s="31">
        <f t="shared" ref="G69:G132" si="4">(IF(F69&lt;0,F69/$F$3,0))*$E$3*-1</f>
        <v>2446752.0846375679</v>
      </c>
      <c r="H69" s="33"/>
      <c r="I69" s="34"/>
    </row>
    <row r="70" spans="1:9" x14ac:dyDescent="0.35">
      <c r="A70" s="11" t="s">
        <v>502</v>
      </c>
      <c r="B70" s="11" t="s">
        <v>503</v>
      </c>
      <c r="C70" s="6">
        <v>94.48</v>
      </c>
      <c r="D70" s="6">
        <v>82.37</v>
      </c>
      <c r="E70" s="5">
        <v>-39724.469999999739</v>
      </c>
      <c r="F70" s="5">
        <f t="shared" si="3"/>
        <v>-39724.469999999739</v>
      </c>
      <c r="G70" s="31">
        <f t="shared" si="4"/>
        <v>35976.72139936858</v>
      </c>
      <c r="H70" s="33"/>
      <c r="I70" s="34"/>
    </row>
    <row r="71" spans="1:9" x14ac:dyDescent="0.35">
      <c r="A71" s="11" t="s">
        <v>400</v>
      </c>
      <c r="B71" s="11" t="s">
        <v>401</v>
      </c>
      <c r="C71" s="6">
        <v>1951.82</v>
      </c>
      <c r="D71" s="6">
        <v>1920.71</v>
      </c>
      <c r="E71" s="5">
        <v>-207157.27999999374</v>
      </c>
      <c r="F71" s="5">
        <f t="shared" si="3"/>
        <v>-207157.27999999374</v>
      </c>
      <c r="G71" s="31">
        <f t="shared" si="4"/>
        <v>187613.32116981834</v>
      </c>
      <c r="H71" s="33"/>
      <c r="I71" s="34"/>
    </row>
    <row r="72" spans="1:9" x14ac:dyDescent="0.35">
      <c r="A72" s="11" t="s">
        <v>82</v>
      </c>
      <c r="B72" s="11" t="s">
        <v>83</v>
      </c>
      <c r="C72" s="6">
        <v>20826.169999999998</v>
      </c>
      <c r="D72" s="6">
        <v>20018.919999999998</v>
      </c>
      <c r="E72" s="5">
        <v>-8864456.3799999654</v>
      </c>
      <c r="F72" s="5">
        <f t="shared" si="3"/>
        <v>-8864456.3799999654</v>
      </c>
      <c r="G72" s="31">
        <f t="shared" si="4"/>
        <v>8028151.8555217022</v>
      </c>
      <c r="H72" s="33"/>
      <c r="I72" s="34"/>
    </row>
    <row r="73" spans="1:9" x14ac:dyDescent="0.35">
      <c r="A73" s="11" t="s">
        <v>212</v>
      </c>
      <c r="B73" s="11" t="s">
        <v>213</v>
      </c>
      <c r="C73" s="6">
        <v>3326.14</v>
      </c>
      <c r="D73" s="6">
        <v>3236.37</v>
      </c>
      <c r="E73" s="5">
        <v>-1347487.7700000033</v>
      </c>
      <c r="F73" s="5">
        <f t="shared" si="3"/>
        <v>-1347487.7700000033</v>
      </c>
      <c r="G73" s="31">
        <f t="shared" si="4"/>
        <v>1220360.9535972888</v>
      </c>
      <c r="H73" s="33"/>
      <c r="I73" s="34"/>
    </row>
    <row r="74" spans="1:9" x14ac:dyDescent="0.35">
      <c r="A74" s="11" t="s">
        <v>438</v>
      </c>
      <c r="B74" s="11" t="s">
        <v>439</v>
      </c>
      <c r="C74" s="6">
        <v>1565.95</v>
      </c>
      <c r="D74" s="6">
        <v>1565.27</v>
      </c>
      <c r="E74" s="5">
        <v>-64085.750000001863</v>
      </c>
      <c r="F74" s="5">
        <f t="shared" si="3"/>
        <v>-64085.750000001863</v>
      </c>
      <c r="G74" s="31">
        <f t="shared" si="4"/>
        <v>58039.671099945888</v>
      </c>
      <c r="H74" s="33"/>
      <c r="I74" s="34"/>
    </row>
    <row r="75" spans="1:9" x14ac:dyDescent="0.35">
      <c r="A75" s="11" t="s">
        <v>636</v>
      </c>
      <c r="B75" s="11" t="s">
        <v>637</v>
      </c>
      <c r="C75" s="6">
        <v>81</v>
      </c>
      <c r="D75" s="6">
        <v>75.180000000000007</v>
      </c>
      <c r="E75" s="5">
        <v>15571.360000000102</v>
      </c>
      <c r="F75" s="5">
        <f t="shared" si="3"/>
        <v>0</v>
      </c>
      <c r="G75" s="31">
        <f t="shared" si="4"/>
        <v>0</v>
      </c>
      <c r="H75" s="33"/>
      <c r="I75" s="34"/>
    </row>
    <row r="76" spans="1:9" x14ac:dyDescent="0.35">
      <c r="A76" s="11" t="s">
        <v>524</v>
      </c>
      <c r="B76" s="11" t="s">
        <v>525</v>
      </c>
      <c r="C76" s="6">
        <v>305.60000000000002</v>
      </c>
      <c r="D76" s="6">
        <v>302.12</v>
      </c>
      <c r="E76" s="5">
        <v>7354.609999999404</v>
      </c>
      <c r="F76" s="5">
        <f t="shared" si="3"/>
        <v>0</v>
      </c>
      <c r="G76" s="31">
        <f t="shared" si="4"/>
        <v>0</v>
      </c>
      <c r="H76" s="33"/>
      <c r="I76" s="34"/>
    </row>
    <row r="77" spans="1:9" x14ac:dyDescent="0.35">
      <c r="A77" s="11" t="s">
        <v>270</v>
      </c>
      <c r="B77" s="11" t="s">
        <v>271</v>
      </c>
      <c r="C77" s="6">
        <v>4165.47</v>
      </c>
      <c r="D77" s="6">
        <v>4082.33</v>
      </c>
      <c r="E77" s="5">
        <v>-628892.7100000158</v>
      </c>
      <c r="F77" s="5">
        <f t="shared" si="3"/>
        <v>-628892.7100000158</v>
      </c>
      <c r="G77" s="31">
        <f t="shared" si="4"/>
        <v>569560.72208803834</v>
      </c>
      <c r="H77" s="33"/>
      <c r="I77" s="34"/>
    </row>
    <row r="78" spans="1:9" x14ac:dyDescent="0.35">
      <c r="A78" s="11" t="s">
        <v>338</v>
      </c>
      <c r="B78" s="11" t="s">
        <v>339</v>
      </c>
      <c r="C78" s="6">
        <v>2629.46</v>
      </c>
      <c r="D78" s="6">
        <v>2594.81</v>
      </c>
      <c r="E78" s="5">
        <v>-283752.85000000149</v>
      </c>
      <c r="F78" s="5">
        <f t="shared" si="3"/>
        <v>-283752.85000000149</v>
      </c>
      <c r="G78" s="31">
        <f t="shared" si="4"/>
        <v>256982.5911013273</v>
      </c>
      <c r="H78" s="33"/>
      <c r="I78" s="34"/>
    </row>
    <row r="79" spans="1:9" x14ac:dyDescent="0.35">
      <c r="A79" s="11" t="s">
        <v>675</v>
      </c>
      <c r="B79" s="11" t="s">
        <v>676</v>
      </c>
      <c r="C79" s="6">
        <v>0</v>
      </c>
      <c r="D79" s="6">
        <v>0</v>
      </c>
      <c r="E79" s="6">
        <v>186002.40000000037</v>
      </c>
      <c r="F79" s="1" t="s">
        <v>677</v>
      </c>
      <c r="G79" s="31">
        <f t="shared" si="4"/>
        <v>0</v>
      </c>
      <c r="H79" s="33"/>
      <c r="I79" s="34"/>
    </row>
    <row r="80" spans="1:9" x14ac:dyDescent="0.35">
      <c r="A80" s="11" t="s">
        <v>480</v>
      </c>
      <c r="B80" s="11" t="s">
        <v>481</v>
      </c>
      <c r="C80" s="6">
        <v>50</v>
      </c>
      <c r="D80" s="6">
        <v>47</v>
      </c>
      <c r="E80" s="5">
        <v>-50300.579999999842</v>
      </c>
      <c r="F80" s="5">
        <f t="shared" ref="F80:F143" si="5">IF(E80&lt;0,E80,0)</f>
        <v>-50300.579999999842</v>
      </c>
      <c r="G80" s="31">
        <f t="shared" si="4"/>
        <v>45555.043349518761</v>
      </c>
      <c r="H80" s="33"/>
      <c r="I80" s="34"/>
    </row>
    <row r="81" spans="1:9" x14ac:dyDescent="0.35">
      <c r="A81" s="11" t="s">
        <v>92</v>
      </c>
      <c r="B81" s="11" t="s">
        <v>93</v>
      </c>
      <c r="C81" s="6">
        <v>20278.740000000002</v>
      </c>
      <c r="D81" s="6">
        <v>19656.580000000002</v>
      </c>
      <c r="E81" s="5">
        <v>-7739172.1999999881</v>
      </c>
      <c r="F81" s="5">
        <f t="shared" si="5"/>
        <v>-7739172.1999999881</v>
      </c>
      <c r="G81" s="31">
        <f t="shared" si="4"/>
        <v>7009031.0103857862</v>
      </c>
      <c r="H81" s="33"/>
      <c r="I81" s="34"/>
    </row>
    <row r="82" spans="1:9" x14ac:dyDescent="0.35">
      <c r="A82" s="11" t="s">
        <v>52</v>
      </c>
      <c r="B82" s="11" t="s">
        <v>53</v>
      </c>
      <c r="C82" s="6">
        <v>25113.7</v>
      </c>
      <c r="D82" s="6">
        <v>22806.04</v>
      </c>
      <c r="E82" s="5">
        <v>-24715216.289999992</v>
      </c>
      <c r="F82" s="5">
        <f t="shared" si="5"/>
        <v>-24715216.289999992</v>
      </c>
      <c r="G82" s="31">
        <f t="shared" si="4"/>
        <v>22383494.374889623</v>
      </c>
      <c r="H82" s="33"/>
      <c r="I82" s="34"/>
    </row>
    <row r="83" spans="1:9" x14ac:dyDescent="0.35">
      <c r="A83" s="11" t="s">
        <v>546</v>
      </c>
      <c r="B83" s="11" t="s">
        <v>547</v>
      </c>
      <c r="C83" s="6">
        <v>36.5</v>
      </c>
      <c r="D83" s="6">
        <v>27</v>
      </c>
      <c r="E83" s="5">
        <v>-8188.3299999999581</v>
      </c>
      <c r="F83" s="5">
        <f t="shared" si="5"/>
        <v>-8188.3299999999581</v>
      </c>
      <c r="G83" s="31">
        <f t="shared" si="4"/>
        <v>7415.8136568239224</v>
      </c>
      <c r="H83" s="33"/>
      <c r="I83" s="34"/>
    </row>
    <row r="84" spans="1:9" x14ac:dyDescent="0.35">
      <c r="A84" s="11" t="s">
        <v>56</v>
      </c>
      <c r="B84" s="11" t="s">
        <v>57</v>
      </c>
      <c r="C84" s="6">
        <v>21916.26</v>
      </c>
      <c r="D84" s="6">
        <v>20107.03</v>
      </c>
      <c r="E84" s="5">
        <v>-20691882.889999986</v>
      </c>
      <c r="F84" s="5">
        <f t="shared" si="5"/>
        <v>-20691882.889999986</v>
      </c>
      <c r="G84" s="31">
        <f t="shared" si="4"/>
        <v>18739736.639957588</v>
      </c>
      <c r="H84" s="33"/>
      <c r="I84" s="34"/>
    </row>
    <row r="85" spans="1:9" x14ac:dyDescent="0.35">
      <c r="A85" s="11" t="s">
        <v>148</v>
      </c>
      <c r="B85" s="11" t="s">
        <v>149</v>
      </c>
      <c r="C85" s="6">
        <v>4650.43</v>
      </c>
      <c r="D85" s="6">
        <v>4370.49</v>
      </c>
      <c r="E85" s="5">
        <v>-2979882.2899999917</v>
      </c>
      <c r="F85" s="5">
        <f t="shared" si="5"/>
        <v>-2979882.2899999917</v>
      </c>
      <c r="G85" s="31">
        <f t="shared" si="4"/>
        <v>2698749.5352422036</v>
      </c>
      <c r="H85" s="33"/>
      <c r="I85" s="34"/>
    </row>
    <row r="86" spans="1:9" x14ac:dyDescent="0.35">
      <c r="A86" s="11" t="s">
        <v>204</v>
      </c>
      <c r="B86" s="11" t="s">
        <v>205</v>
      </c>
      <c r="C86" s="6">
        <v>3805.58</v>
      </c>
      <c r="D86" s="6">
        <v>3680.19</v>
      </c>
      <c r="E86" s="5">
        <v>-1584253.5299999937</v>
      </c>
      <c r="F86" s="5">
        <f t="shared" si="5"/>
        <v>-1584253.5299999937</v>
      </c>
      <c r="G86" s="31">
        <f t="shared" si="4"/>
        <v>1434789.3848495993</v>
      </c>
      <c r="H86" s="33"/>
      <c r="I86" s="34"/>
    </row>
    <row r="87" spans="1:9" x14ac:dyDescent="0.35">
      <c r="A87" s="11" t="s">
        <v>314</v>
      </c>
      <c r="B87" s="11" t="s">
        <v>315</v>
      </c>
      <c r="C87" s="6">
        <v>870.4</v>
      </c>
      <c r="D87" s="6">
        <v>842.9</v>
      </c>
      <c r="E87" s="5">
        <v>-423962.31999999844</v>
      </c>
      <c r="F87" s="5">
        <f t="shared" si="5"/>
        <v>-423962.31999999844</v>
      </c>
      <c r="G87" s="31">
        <f t="shared" si="4"/>
        <v>383964.19814965426</v>
      </c>
      <c r="H87" s="33"/>
      <c r="I87" s="34"/>
    </row>
    <row r="88" spans="1:9" x14ac:dyDescent="0.35">
      <c r="A88" s="11" t="s">
        <v>118</v>
      </c>
      <c r="B88" s="11" t="s">
        <v>119</v>
      </c>
      <c r="C88" s="6">
        <v>7726.61</v>
      </c>
      <c r="D88" s="6">
        <v>7330.03</v>
      </c>
      <c r="E88" s="5">
        <v>-4717013.0999999791</v>
      </c>
      <c r="F88" s="5">
        <f t="shared" si="5"/>
        <v>-4717013.0999999791</v>
      </c>
      <c r="G88" s="31">
        <f t="shared" si="4"/>
        <v>4271993.2106299289</v>
      </c>
      <c r="H88" s="33"/>
      <c r="I88" s="34"/>
    </row>
    <row r="89" spans="1:9" x14ac:dyDescent="0.35">
      <c r="A89" s="11" t="s">
        <v>332</v>
      </c>
      <c r="B89" s="11" t="s">
        <v>333</v>
      </c>
      <c r="C89" s="6">
        <v>901.61</v>
      </c>
      <c r="D89" s="6">
        <v>855.3</v>
      </c>
      <c r="E89" s="5">
        <v>-389259.80000000075</v>
      </c>
      <c r="F89" s="5">
        <f t="shared" si="5"/>
        <v>-389259.80000000075</v>
      </c>
      <c r="G89" s="31">
        <f t="shared" si="4"/>
        <v>352535.63802296302</v>
      </c>
      <c r="H89" s="33"/>
      <c r="I89" s="34"/>
    </row>
    <row r="90" spans="1:9" x14ac:dyDescent="0.35">
      <c r="A90" s="11" t="s">
        <v>398</v>
      </c>
      <c r="B90" s="11" t="s">
        <v>399</v>
      </c>
      <c r="C90" s="6">
        <v>123.69</v>
      </c>
      <c r="D90" s="6">
        <v>104.64</v>
      </c>
      <c r="E90" s="5">
        <v>-207433.7200000002</v>
      </c>
      <c r="F90" s="5">
        <f t="shared" si="5"/>
        <v>-207433.7200000002</v>
      </c>
      <c r="G90" s="31">
        <f t="shared" si="4"/>
        <v>187863.68083135376</v>
      </c>
      <c r="H90" s="33"/>
      <c r="I90" s="34"/>
    </row>
    <row r="91" spans="1:9" x14ac:dyDescent="0.35">
      <c r="A91" s="11" t="s">
        <v>564</v>
      </c>
      <c r="B91" s="11" t="s">
        <v>565</v>
      </c>
      <c r="C91" s="6">
        <v>64</v>
      </c>
      <c r="D91" s="6">
        <v>51.92</v>
      </c>
      <c r="E91" s="5">
        <v>-2219.1499999999069</v>
      </c>
      <c r="F91" s="5">
        <f t="shared" si="5"/>
        <v>-2219.1499999999069</v>
      </c>
      <c r="G91" s="31">
        <f t="shared" si="4"/>
        <v>2009.7874507427277</v>
      </c>
      <c r="H91" s="33"/>
      <c r="I91" s="34"/>
    </row>
    <row r="92" spans="1:9" x14ac:dyDescent="0.35">
      <c r="A92" s="11" t="s">
        <v>610</v>
      </c>
      <c r="B92" s="11" t="s">
        <v>611</v>
      </c>
      <c r="C92" s="6">
        <v>924.96</v>
      </c>
      <c r="D92" s="6">
        <v>2085.5300000000002</v>
      </c>
      <c r="E92" s="5">
        <v>9890739.0900000017</v>
      </c>
      <c r="F92" s="5">
        <f t="shared" si="5"/>
        <v>0</v>
      </c>
      <c r="G92" s="31">
        <f t="shared" si="4"/>
        <v>0</v>
      </c>
      <c r="H92" s="33"/>
      <c r="I92" s="34"/>
    </row>
    <row r="93" spans="1:9" x14ac:dyDescent="0.35">
      <c r="A93" s="11" t="s">
        <v>384</v>
      </c>
      <c r="B93" s="11" t="s">
        <v>385</v>
      </c>
      <c r="C93" s="6">
        <v>730.88</v>
      </c>
      <c r="D93" s="6">
        <v>711.81</v>
      </c>
      <c r="E93" s="5">
        <v>-213805.37999999896</v>
      </c>
      <c r="F93" s="5">
        <f t="shared" si="5"/>
        <v>-213805.37999999896</v>
      </c>
      <c r="G93" s="31">
        <f t="shared" si="4"/>
        <v>193634.21563449793</v>
      </c>
      <c r="H93" s="33"/>
      <c r="I93" s="34"/>
    </row>
    <row r="94" spans="1:9" x14ac:dyDescent="0.35">
      <c r="A94" s="11" t="s">
        <v>230</v>
      </c>
      <c r="B94" s="11" t="s">
        <v>231</v>
      </c>
      <c r="C94" s="6">
        <v>3588.39</v>
      </c>
      <c r="D94" s="6">
        <v>3512.54</v>
      </c>
      <c r="E94" s="5">
        <v>-1087190.2699999958</v>
      </c>
      <c r="F94" s="5">
        <f t="shared" si="5"/>
        <v>-1087190.2699999958</v>
      </c>
      <c r="G94" s="31">
        <f t="shared" si="4"/>
        <v>984620.85087338893</v>
      </c>
      <c r="H94" s="33"/>
      <c r="I94" s="34"/>
    </row>
    <row r="95" spans="1:9" x14ac:dyDescent="0.35">
      <c r="A95" s="11" t="s">
        <v>510</v>
      </c>
      <c r="B95" s="11" t="s">
        <v>511</v>
      </c>
      <c r="C95" s="6">
        <v>1459.65</v>
      </c>
      <c r="D95" s="6">
        <v>1453.51</v>
      </c>
      <c r="E95" s="5">
        <v>-26894.809999998659</v>
      </c>
      <c r="F95" s="5">
        <f t="shared" si="5"/>
        <v>-26894.809999998659</v>
      </c>
      <c r="G95" s="31">
        <f t="shared" si="4"/>
        <v>24357.457417529055</v>
      </c>
      <c r="H95" s="33"/>
      <c r="I95" s="34"/>
    </row>
    <row r="96" spans="1:9" x14ac:dyDescent="0.35">
      <c r="A96" s="11" t="s">
        <v>622</v>
      </c>
      <c r="B96" s="11" t="s">
        <v>623</v>
      </c>
      <c r="C96" s="6">
        <v>2037.49</v>
      </c>
      <c r="D96" s="6">
        <v>2157.34</v>
      </c>
      <c r="E96" s="5">
        <v>1542517.0300000049</v>
      </c>
      <c r="F96" s="5">
        <f t="shared" si="5"/>
        <v>0</v>
      </c>
      <c r="G96" s="31">
        <f t="shared" si="4"/>
        <v>0</v>
      </c>
      <c r="H96" s="33"/>
      <c r="I96" s="34"/>
    </row>
    <row r="97" spans="1:9" x14ac:dyDescent="0.35">
      <c r="A97" s="11" t="s">
        <v>492</v>
      </c>
      <c r="B97" s="11" t="s">
        <v>493</v>
      </c>
      <c r="C97" s="6">
        <v>204</v>
      </c>
      <c r="D97" s="6">
        <v>213</v>
      </c>
      <c r="E97" s="5">
        <v>64075.200000000652</v>
      </c>
      <c r="F97" s="5">
        <f t="shared" si="5"/>
        <v>0</v>
      </c>
      <c r="G97" s="31">
        <f t="shared" si="4"/>
        <v>0</v>
      </c>
      <c r="H97" s="33"/>
      <c r="I97" s="34"/>
    </row>
    <row r="98" spans="1:9" x14ac:dyDescent="0.35">
      <c r="A98" s="11" t="s">
        <v>498</v>
      </c>
      <c r="B98" s="11" t="s">
        <v>499</v>
      </c>
      <c r="C98" s="6">
        <v>41</v>
      </c>
      <c r="D98" s="6">
        <v>28.5</v>
      </c>
      <c r="E98" s="5">
        <v>-40698.530000000028</v>
      </c>
      <c r="F98" s="5">
        <f t="shared" si="5"/>
        <v>-40698.530000000028</v>
      </c>
      <c r="G98" s="31">
        <f t="shared" si="4"/>
        <v>36858.885094599245</v>
      </c>
      <c r="H98" s="33"/>
      <c r="I98" s="34"/>
    </row>
    <row r="99" spans="1:9" x14ac:dyDescent="0.35">
      <c r="A99" s="11" t="s">
        <v>488</v>
      </c>
      <c r="B99" s="11" t="s">
        <v>489</v>
      </c>
      <c r="C99" s="6">
        <v>158.5</v>
      </c>
      <c r="D99" s="6">
        <v>152.5</v>
      </c>
      <c r="E99" s="5">
        <v>-42447.709999999963</v>
      </c>
      <c r="F99" s="5">
        <f t="shared" si="5"/>
        <v>-42447.709999999963</v>
      </c>
      <c r="G99" s="31">
        <f t="shared" si="4"/>
        <v>38443.04119630043</v>
      </c>
      <c r="H99" s="33"/>
      <c r="I99" s="34"/>
    </row>
    <row r="100" spans="1:9" x14ac:dyDescent="0.35">
      <c r="A100" s="11" t="s">
        <v>410</v>
      </c>
      <c r="B100" s="11" t="s">
        <v>411</v>
      </c>
      <c r="C100" s="6">
        <v>624.6</v>
      </c>
      <c r="D100" s="6">
        <v>607.02</v>
      </c>
      <c r="E100" s="5">
        <v>-179926.65999999922</v>
      </c>
      <c r="F100" s="5">
        <f t="shared" si="5"/>
        <v>-179926.65999999922</v>
      </c>
      <c r="G100" s="31">
        <f t="shared" si="4"/>
        <v>162951.73526893952</v>
      </c>
      <c r="H100" s="33"/>
      <c r="I100" s="34"/>
    </row>
    <row r="101" spans="1:9" x14ac:dyDescent="0.35">
      <c r="A101" s="11" t="s">
        <v>468</v>
      </c>
      <c r="B101" s="11" t="s">
        <v>469</v>
      </c>
      <c r="C101" s="6">
        <v>122.62</v>
      </c>
      <c r="D101" s="6">
        <v>115.07</v>
      </c>
      <c r="E101" s="5">
        <v>-60857.540000000503</v>
      </c>
      <c r="F101" s="5">
        <f t="shared" si="5"/>
        <v>-60857.540000000503</v>
      </c>
      <c r="G101" s="31">
        <f t="shared" si="4"/>
        <v>55116.021979172081</v>
      </c>
      <c r="H101" s="33"/>
      <c r="I101" s="34"/>
    </row>
    <row r="102" spans="1:9" x14ac:dyDescent="0.35">
      <c r="A102" s="11" t="s">
        <v>256</v>
      </c>
      <c r="B102" s="11" t="s">
        <v>257</v>
      </c>
      <c r="C102" s="6">
        <v>1106.9000000000001</v>
      </c>
      <c r="D102" s="6">
        <v>1034.6600000000001</v>
      </c>
      <c r="E102" s="5">
        <v>-814828.88999999873</v>
      </c>
      <c r="F102" s="5">
        <f t="shared" si="5"/>
        <v>-814828.88999999873</v>
      </c>
      <c r="G102" s="31">
        <f t="shared" si="4"/>
        <v>737955.01774314151</v>
      </c>
      <c r="H102" s="33"/>
      <c r="I102" s="34"/>
    </row>
    <row r="103" spans="1:9" x14ac:dyDescent="0.35">
      <c r="A103" s="11" t="s">
        <v>74</v>
      </c>
      <c r="B103" s="11" t="s">
        <v>75</v>
      </c>
      <c r="C103" s="6">
        <v>18202.939999999999</v>
      </c>
      <c r="D103" s="6">
        <v>17379.3</v>
      </c>
      <c r="E103" s="5">
        <v>-10294120.670000017</v>
      </c>
      <c r="F103" s="5">
        <f t="shared" si="5"/>
        <v>-10294120.670000017</v>
      </c>
      <c r="G103" s="31">
        <f t="shared" si="4"/>
        <v>9322936.5022635795</v>
      </c>
      <c r="H103" s="33"/>
      <c r="I103" s="34"/>
    </row>
    <row r="104" spans="1:9" x14ac:dyDescent="0.35">
      <c r="A104" s="11" t="s">
        <v>284</v>
      </c>
      <c r="B104" s="11" t="s">
        <v>285</v>
      </c>
      <c r="C104" s="6">
        <v>2002.99</v>
      </c>
      <c r="D104" s="6">
        <v>1927.19</v>
      </c>
      <c r="E104" s="5">
        <v>-615306.78999999538</v>
      </c>
      <c r="F104" s="5">
        <f t="shared" si="5"/>
        <v>-615306.78999999538</v>
      </c>
      <c r="G104" s="31">
        <f t="shared" si="4"/>
        <v>557256.54637984524</v>
      </c>
      <c r="H104" s="33"/>
      <c r="I104" s="34"/>
    </row>
    <row r="105" spans="1:9" x14ac:dyDescent="0.35">
      <c r="A105" s="11" t="s">
        <v>352</v>
      </c>
      <c r="B105" s="11" t="s">
        <v>353</v>
      </c>
      <c r="C105" s="6">
        <v>316.07</v>
      </c>
      <c r="D105" s="6">
        <v>289</v>
      </c>
      <c r="E105" s="5">
        <v>-314772.15000000037</v>
      </c>
      <c r="F105" s="5">
        <f t="shared" si="5"/>
        <v>-314772.15000000037</v>
      </c>
      <c r="G105" s="31">
        <f t="shared" si="4"/>
        <v>285075.41937829118</v>
      </c>
      <c r="H105" s="33"/>
      <c r="I105" s="34"/>
    </row>
    <row r="106" spans="1:9" x14ac:dyDescent="0.35">
      <c r="A106" s="11" t="s">
        <v>292</v>
      </c>
      <c r="B106" s="11" t="s">
        <v>293</v>
      </c>
      <c r="C106" s="6">
        <v>1612.21</v>
      </c>
      <c r="D106" s="6">
        <v>1553.07</v>
      </c>
      <c r="E106" s="5">
        <v>-570844.86000000127</v>
      </c>
      <c r="F106" s="5">
        <f t="shared" si="5"/>
        <v>-570844.86000000127</v>
      </c>
      <c r="G106" s="31">
        <f t="shared" si="4"/>
        <v>516989.31390353967</v>
      </c>
      <c r="H106" s="33"/>
      <c r="I106" s="34"/>
    </row>
    <row r="107" spans="1:9" x14ac:dyDescent="0.35">
      <c r="A107" s="11" t="s">
        <v>22</v>
      </c>
      <c r="B107" s="11" t="s">
        <v>23</v>
      </c>
      <c r="C107" s="6">
        <v>0</v>
      </c>
      <c r="D107" s="6">
        <v>277.5</v>
      </c>
      <c r="E107" s="5">
        <v>0</v>
      </c>
      <c r="F107" s="5">
        <f t="shared" si="5"/>
        <v>0</v>
      </c>
      <c r="G107" s="31">
        <f t="shared" si="4"/>
        <v>0</v>
      </c>
      <c r="H107" s="33"/>
      <c r="I107" s="34"/>
    </row>
    <row r="108" spans="1:9" x14ac:dyDescent="0.35">
      <c r="A108" s="11" t="s">
        <v>14</v>
      </c>
      <c r="B108" s="11" t="s">
        <v>15</v>
      </c>
      <c r="C108" s="6">
        <v>284</v>
      </c>
      <c r="D108" s="6">
        <v>617.5</v>
      </c>
      <c r="E108" s="5">
        <v>3815177.09</v>
      </c>
      <c r="F108" s="5">
        <f t="shared" si="5"/>
        <v>0</v>
      </c>
      <c r="G108" s="31">
        <f t="shared" si="4"/>
        <v>0</v>
      </c>
      <c r="H108" s="33"/>
      <c r="I108" s="34"/>
    </row>
    <row r="109" spans="1:9" x14ac:dyDescent="0.35">
      <c r="A109" s="11" t="s">
        <v>16</v>
      </c>
      <c r="B109" s="11" t="s">
        <v>17</v>
      </c>
      <c r="C109" s="6">
        <v>0</v>
      </c>
      <c r="D109" s="6">
        <v>313.5</v>
      </c>
      <c r="E109" s="5">
        <v>0</v>
      </c>
      <c r="F109" s="5">
        <f t="shared" si="5"/>
        <v>0</v>
      </c>
      <c r="G109" s="31">
        <f t="shared" si="4"/>
        <v>0</v>
      </c>
      <c r="H109" s="33"/>
      <c r="I109" s="34"/>
    </row>
    <row r="110" spans="1:9" x14ac:dyDescent="0.35">
      <c r="A110" s="11" t="s">
        <v>522</v>
      </c>
      <c r="B110" s="11" t="s">
        <v>523</v>
      </c>
      <c r="C110" s="6">
        <v>204.02</v>
      </c>
      <c r="D110" s="6">
        <v>225.43</v>
      </c>
      <c r="E110" s="5">
        <v>107211.47999999952</v>
      </c>
      <c r="F110" s="5">
        <f t="shared" si="5"/>
        <v>0</v>
      </c>
      <c r="G110" s="31">
        <f t="shared" si="4"/>
        <v>0</v>
      </c>
      <c r="H110" s="33"/>
      <c r="I110" s="34"/>
    </row>
    <row r="111" spans="1:9" x14ac:dyDescent="0.35">
      <c r="A111" s="11" t="s">
        <v>490</v>
      </c>
      <c r="B111" s="11" t="s">
        <v>491</v>
      </c>
      <c r="C111" s="6">
        <v>30.08</v>
      </c>
      <c r="D111" s="6">
        <v>23.08</v>
      </c>
      <c r="E111" s="5">
        <v>-42379.130000000005</v>
      </c>
      <c r="F111" s="5">
        <f t="shared" si="5"/>
        <v>-42379.130000000005</v>
      </c>
      <c r="G111" s="31">
        <f t="shared" si="4"/>
        <v>38380.93127882218</v>
      </c>
      <c r="H111" s="33"/>
      <c r="I111" s="34"/>
    </row>
    <row r="112" spans="1:9" x14ac:dyDescent="0.35">
      <c r="A112" s="11" t="s">
        <v>64</v>
      </c>
      <c r="B112" s="11" t="s">
        <v>65</v>
      </c>
      <c r="C112" s="6">
        <v>20844.939999999999</v>
      </c>
      <c r="D112" s="6">
        <v>19248.59</v>
      </c>
      <c r="E112" s="5">
        <v>-17133238.939999968</v>
      </c>
      <c r="F112" s="5">
        <f t="shared" si="5"/>
        <v>-17133238.939999968</v>
      </c>
      <c r="G112" s="31">
        <f t="shared" si="4"/>
        <v>15516827.890043491</v>
      </c>
      <c r="H112" s="33"/>
      <c r="I112" s="34"/>
    </row>
    <row r="113" spans="1:9" x14ac:dyDescent="0.35">
      <c r="A113" s="11" t="s">
        <v>450</v>
      </c>
      <c r="B113" s="11" t="s">
        <v>451</v>
      </c>
      <c r="C113" s="6">
        <v>44.06</v>
      </c>
      <c r="D113" s="6">
        <v>34</v>
      </c>
      <c r="E113" s="5">
        <v>-95397.510000000009</v>
      </c>
      <c r="F113" s="5">
        <f t="shared" si="5"/>
        <v>-95397.510000000009</v>
      </c>
      <c r="G113" s="31">
        <f t="shared" si="4"/>
        <v>86397.367654332484</v>
      </c>
      <c r="H113" s="33"/>
      <c r="I113" s="34"/>
    </row>
    <row r="114" spans="1:9" x14ac:dyDescent="0.35">
      <c r="A114" s="11" t="s">
        <v>588</v>
      </c>
      <c r="B114" s="11" t="s">
        <v>589</v>
      </c>
      <c r="C114" s="6">
        <v>1047.02</v>
      </c>
      <c r="D114" s="6">
        <v>1047.6400000000001</v>
      </c>
      <c r="E114" s="5">
        <v>7338.0099999997765</v>
      </c>
      <c r="F114" s="5">
        <f t="shared" si="5"/>
        <v>0</v>
      </c>
      <c r="G114" s="31">
        <f t="shared" si="4"/>
        <v>0</v>
      </c>
      <c r="H114" s="33"/>
      <c r="I114" s="34"/>
    </row>
    <row r="115" spans="1:9" x14ac:dyDescent="0.35">
      <c r="A115" s="11" t="s">
        <v>556</v>
      </c>
      <c r="B115" s="11" t="s">
        <v>557</v>
      </c>
      <c r="C115" s="6">
        <v>36.5</v>
      </c>
      <c r="D115" s="6">
        <v>33</v>
      </c>
      <c r="E115" s="5">
        <v>-4253.179999999993</v>
      </c>
      <c r="F115" s="5">
        <f t="shared" si="5"/>
        <v>-4253.179999999993</v>
      </c>
      <c r="G115" s="31">
        <f t="shared" si="4"/>
        <v>3851.9197844896921</v>
      </c>
      <c r="H115" s="33"/>
      <c r="I115" s="34"/>
    </row>
    <row r="116" spans="1:9" x14ac:dyDescent="0.35">
      <c r="A116" s="11" t="s">
        <v>162</v>
      </c>
      <c r="B116" s="11" t="s">
        <v>163</v>
      </c>
      <c r="C116" s="6">
        <v>4987.6899999999996</v>
      </c>
      <c r="D116" s="6">
        <v>4746.71</v>
      </c>
      <c r="E116" s="5">
        <v>-2555279.9299999997</v>
      </c>
      <c r="F116" s="5">
        <f t="shared" si="5"/>
        <v>-2555279.9299999997</v>
      </c>
      <c r="G116" s="31">
        <f t="shared" si="4"/>
        <v>2314205.6807556814</v>
      </c>
      <c r="H116" s="33"/>
      <c r="I116" s="34"/>
    </row>
    <row r="117" spans="1:9" x14ac:dyDescent="0.35">
      <c r="A117" s="11" t="s">
        <v>98</v>
      </c>
      <c r="B117" s="11" t="s">
        <v>99</v>
      </c>
      <c r="C117" s="6">
        <v>18890.3</v>
      </c>
      <c r="D117" s="6">
        <v>18330.400000000001</v>
      </c>
      <c r="E117" s="5">
        <v>-6332961.0200000107</v>
      </c>
      <c r="F117" s="5">
        <f t="shared" si="5"/>
        <v>-6332961.0200000107</v>
      </c>
      <c r="G117" s="31">
        <f t="shared" si="4"/>
        <v>5735486.8233510219</v>
      </c>
      <c r="H117" s="33"/>
      <c r="I117" s="34"/>
    </row>
    <row r="118" spans="1:9" x14ac:dyDescent="0.35">
      <c r="A118" s="11" t="s">
        <v>54</v>
      </c>
      <c r="B118" s="11" t="s">
        <v>55</v>
      </c>
      <c r="C118" s="6">
        <v>26605.37</v>
      </c>
      <c r="D118" s="6">
        <v>24631.11</v>
      </c>
      <c r="E118" s="5">
        <v>-21472793.979999959</v>
      </c>
      <c r="F118" s="5">
        <f t="shared" si="5"/>
        <v>-21472793.979999959</v>
      </c>
      <c r="G118" s="31">
        <f t="shared" si="4"/>
        <v>19446973.784282144</v>
      </c>
      <c r="H118" s="33"/>
      <c r="I118" s="34"/>
    </row>
    <row r="119" spans="1:9" x14ac:dyDescent="0.35">
      <c r="A119" s="11" t="s">
        <v>632</v>
      </c>
      <c r="B119" s="11" t="s">
        <v>633</v>
      </c>
      <c r="C119" s="6">
        <v>1039.27</v>
      </c>
      <c r="D119" s="6">
        <v>1055.69</v>
      </c>
      <c r="E119" s="5">
        <v>190065.18999999948</v>
      </c>
      <c r="F119" s="5">
        <f t="shared" si="5"/>
        <v>0</v>
      </c>
      <c r="G119" s="31">
        <f t="shared" si="4"/>
        <v>0</v>
      </c>
      <c r="H119" s="33"/>
      <c r="I119" s="34"/>
    </row>
    <row r="120" spans="1:9" x14ac:dyDescent="0.35">
      <c r="A120" s="11" t="s">
        <v>422</v>
      </c>
      <c r="B120" s="11" t="s">
        <v>423</v>
      </c>
      <c r="C120" s="6">
        <v>1376.3</v>
      </c>
      <c r="D120" s="6">
        <v>1367.41</v>
      </c>
      <c r="E120" s="5">
        <v>-137363.00999999791</v>
      </c>
      <c r="F120" s="5">
        <f t="shared" si="5"/>
        <v>-137363.00999999791</v>
      </c>
      <c r="G120" s="31">
        <f t="shared" si="4"/>
        <v>124403.69226697394</v>
      </c>
      <c r="H120" s="33"/>
      <c r="I120" s="34"/>
    </row>
    <row r="121" spans="1:9" x14ac:dyDescent="0.35">
      <c r="A121" s="11" t="s">
        <v>296</v>
      </c>
      <c r="B121" s="11" t="s">
        <v>297</v>
      </c>
      <c r="C121" s="6">
        <v>644.51</v>
      </c>
      <c r="D121" s="6">
        <v>580.92999999999995</v>
      </c>
      <c r="E121" s="5">
        <v>-599534.76999999862</v>
      </c>
      <c r="F121" s="5">
        <f t="shared" si="5"/>
        <v>-599534.76999999862</v>
      </c>
      <c r="G121" s="31">
        <f t="shared" si="4"/>
        <v>542972.51516570547</v>
      </c>
      <c r="H121" s="33"/>
      <c r="I121" s="34"/>
    </row>
    <row r="122" spans="1:9" x14ac:dyDescent="0.35">
      <c r="A122" s="11" t="s">
        <v>608</v>
      </c>
      <c r="B122" s="11" t="s">
        <v>609</v>
      </c>
      <c r="C122" s="6">
        <v>74.8</v>
      </c>
      <c r="D122" s="6">
        <v>91.29</v>
      </c>
      <c r="E122" s="5">
        <v>37670.829999999842</v>
      </c>
      <c r="F122" s="5">
        <f t="shared" si="5"/>
        <v>0</v>
      </c>
      <c r="G122" s="31">
        <f t="shared" si="4"/>
        <v>0</v>
      </c>
      <c r="H122" s="33"/>
      <c r="I122" s="34"/>
    </row>
    <row r="123" spans="1:9" x14ac:dyDescent="0.35">
      <c r="A123" s="11" t="s">
        <v>356</v>
      </c>
      <c r="B123" s="11" t="s">
        <v>357</v>
      </c>
      <c r="C123" s="6">
        <v>1680.52</v>
      </c>
      <c r="D123" s="6">
        <v>1654.12</v>
      </c>
      <c r="E123" s="5">
        <v>-110398.08999999985</v>
      </c>
      <c r="F123" s="5">
        <f t="shared" si="5"/>
        <v>-110398.08999999985</v>
      </c>
      <c r="G123" s="31">
        <f t="shared" si="4"/>
        <v>99982.739277640198</v>
      </c>
      <c r="H123" s="33"/>
      <c r="I123" s="34"/>
    </row>
    <row r="124" spans="1:9" x14ac:dyDescent="0.35">
      <c r="A124" s="11" t="s">
        <v>316</v>
      </c>
      <c r="B124" s="11" t="s">
        <v>317</v>
      </c>
      <c r="C124" s="6">
        <v>603.1</v>
      </c>
      <c r="D124" s="6">
        <v>563.49</v>
      </c>
      <c r="E124" s="5">
        <v>-426130.05999999959</v>
      </c>
      <c r="F124" s="5">
        <f t="shared" si="5"/>
        <v>-426130.05999999959</v>
      </c>
      <c r="G124" s="31">
        <f t="shared" si="4"/>
        <v>385927.42580369994</v>
      </c>
      <c r="H124" s="33"/>
      <c r="I124" s="34"/>
    </row>
    <row r="125" spans="1:9" x14ac:dyDescent="0.35">
      <c r="A125" s="11" t="s">
        <v>574</v>
      </c>
      <c r="B125" s="11" t="s">
        <v>575</v>
      </c>
      <c r="C125" s="6">
        <v>79</v>
      </c>
      <c r="D125" s="6">
        <v>78.5</v>
      </c>
      <c r="E125" s="5">
        <v>12197.260000000009</v>
      </c>
      <c r="F125" s="5">
        <f t="shared" si="5"/>
        <v>0</v>
      </c>
      <c r="G125" s="31">
        <f t="shared" si="4"/>
        <v>0</v>
      </c>
      <c r="H125" s="33"/>
      <c r="I125" s="34"/>
    </row>
    <row r="126" spans="1:9" x14ac:dyDescent="0.35">
      <c r="A126" s="11" t="s">
        <v>206</v>
      </c>
      <c r="B126" s="11" t="s">
        <v>207</v>
      </c>
      <c r="C126" s="6">
        <v>1382.36</v>
      </c>
      <c r="D126" s="6">
        <v>1232.1500000000001</v>
      </c>
      <c r="E126" s="5">
        <v>-1552541.3000000007</v>
      </c>
      <c r="F126" s="5">
        <f t="shared" si="5"/>
        <v>-1552541.3000000007</v>
      </c>
      <c r="G126" s="31">
        <f t="shared" si="4"/>
        <v>1406069.0000675633</v>
      </c>
      <c r="H126" s="33"/>
      <c r="I126" s="34"/>
    </row>
    <row r="127" spans="1:9" x14ac:dyDescent="0.35">
      <c r="A127" s="11" t="s">
        <v>408</v>
      </c>
      <c r="B127" s="11" t="s">
        <v>409</v>
      </c>
      <c r="C127" s="6">
        <v>192.34</v>
      </c>
      <c r="D127" s="6">
        <v>172.95</v>
      </c>
      <c r="E127" s="5">
        <v>-166713.88999999966</v>
      </c>
      <c r="F127" s="5">
        <f t="shared" si="5"/>
        <v>-166713.88999999966</v>
      </c>
      <c r="G127" s="31">
        <f t="shared" si="4"/>
        <v>150985.50525494755</v>
      </c>
      <c r="H127" s="33"/>
      <c r="I127" s="34"/>
    </row>
    <row r="128" spans="1:9" x14ac:dyDescent="0.35">
      <c r="A128" s="11" t="s">
        <v>318</v>
      </c>
      <c r="B128" s="11" t="s">
        <v>319</v>
      </c>
      <c r="C128" s="6">
        <v>9181.42</v>
      </c>
      <c r="D128" s="6">
        <v>9300.85</v>
      </c>
      <c r="E128" s="5">
        <v>1269653.6400000155</v>
      </c>
      <c r="F128" s="5">
        <f t="shared" si="5"/>
        <v>0</v>
      </c>
      <c r="G128" s="31">
        <f t="shared" si="4"/>
        <v>0</v>
      </c>
      <c r="H128" s="33"/>
      <c r="I128" s="34"/>
    </row>
    <row r="129" spans="1:9" x14ac:dyDescent="0.35">
      <c r="A129" s="11" t="s">
        <v>76</v>
      </c>
      <c r="B129" s="11" t="s">
        <v>77</v>
      </c>
      <c r="C129" s="6">
        <v>31147.82</v>
      </c>
      <c r="D129" s="6">
        <v>30571.78</v>
      </c>
      <c r="E129" s="5">
        <v>-10012459.600000083</v>
      </c>
      <c r="F129" s="5">
        <f t="shared" si="5"/>
        <v>-10012459.600000083</v>
      </c>
      <c r="G129" s="31">
        <f t="shared" si="4"/>
        <v>9067848.3451544791</v>
      </c>
      <c r="H129" s="33"/>
      <c r="I129" s="34"/>
    </row>
    <row r="130" spans="1:9" x14ac:dyDescent="0.35">
      <c r="A130" s="11" t="s">
        <v>620</v>
      </c>
      <c r="B130" s="11" t="s">
        <v>621</v>
      </c>
      <c r="C130" s="6">
        <v>2494.77</v>
      </c>
      <c r="D130" s="6">
        <v>2537.67</v>
      </c>
      <c r="E130" s="5">
        <v>534004.26000000164</v>
      </c>
      <c r="F130" s="5">
        <f t="shared" si="5"/>
        <v>0</v>
      </c>
      <c r="G130" s="31">
        <f t="shared" si="4"/>
        <v>0</v>
      </c>
      <c r="H130" s="33"/>
      <c r="I130" s="34"/>
    </row>
    <row r="131" spans="1:9" x14ac:dyDescent="0.35">
      <c r="A131" s="11" t="s">
        <v>548</v>
      </c>
      <c r="B131" s="11" t="s">
        <v>549</v>
      </c>
      <c r="C131" s="6">
        <v>37.78</v>
      </c>
      <c r="D131" s="6">
        <v>36</v>
      </c>
      <c r="E131" s="5">
        <v>-9188.5199999999022</v>
      </c>
      <c r="F131" s="5">
        <f t="shared" si="5"/>
        <v>-9188.5199999999022</v>
      </c>
      <c r="G131" s="31">
        <f t="shared" si="4"/>
        <v>8321.6421543830493</v>
      </c>
      <c r="H131" s="33"/>
      <c r="I131" s="34"/>
    </row>
    <row r="132" spans="1:9" x14ac:dyDescent="0.35">
      <c r="A132" s="11" t="s">
        <v>554</v>
      </c>
      <c r="B132" s="11" t="s">
        <v>555</v>
      </c>
      <c r="C132" s="6">
        <v>536.73</v>
      </c>
      <c r="D132" s="6">
        <v>569.47</v>
      </c>
      <c r="E132" s="5">
        <v>247771.26999999955</v>
      </c>
      <c r="F132" s="5">
        <f t="shared" si="5"/>
        <v>0</v>
      </c>
      <c r="G132" s="31">
        <f t="shared" si="4"/>
        <v>0</v>
      </c>
      <c r="H132" s="33"/>
      <c r="I132" s="34"/>
    </row>
    <row r="133" spans="1:9" x14ac:dyDescent="0.35">
      <c r="A133" s="11" t="s">
        <v>428</v>
      </c>
      <c r="B133" s="11" t="s">
        <v>429</v>
      </c>
      <c r="C133" s="6">
        <v>191</v>
      </c>
      <c r="D133" s="6">
        <v>186.5</v>
      </c>
      <c r="E133" s="5">
        <v>-153467.17000000039</v>
      </c>
      <c r="F133" s="5">
        <f t="shared" si="5"/>
        <v>-153467.17000000039</v>
      </c>
      <c r="G133" s="31">
        <f t="shared" ref="G133:G196" si="6">(IF(F133&lt;0,F133/$F$3,0))*$E$3*-1</f>
        <v>138988.52820540051</v>
      </c>
      <c r="H133" s="33"/>
      <c r="I133" s="34"/>
    </row>
    <row r="134" spans="1:9" x14ac:dyDescent="0.35">
      <c r="A134" s="11" t="s">
        <v>138</v>
      </c>
      <c r="B134" s="11" t="s">
        <v>139</v>
      </c>
      <c r="C134" s="6">
        <v>6491.93</v>
      </c>
      <c r="D134" s="6">
        <v>6174.8</v>
      </c>
      <c r="E134" s="5">
        <v>-3371807.299999997</v>
      </c>
      <c r="F134" s="5">
        <f t="shared" si="5"/>
        <v>-3371807.299999997</v>
      </c>
      <c r="G134" s="31">
        <f t="shared" si="6"/>
        <v>3053698.9378198851</v>
      </c>
      <c r="H134" s="33"/>
      <c r="I134" s="34"/>
    </row>
    <row r="135" spans="1:9" x14ac:dyDescent="0.35">
      <c r="A135" s="11" t="s">
        <v>628</v>
      </c>
      <c r="B135" s="11" t="s">
        <v>629</v>
      </c>
      <c r="C135" s="6">
        <v>208.95</v>
      </c>
      <c r="D135" s="6">
        <v>228.7</v>
      </c>
      <c r="E135" s="5">
        <v>254431.33999999962</v>
      </c>
      <c r="F135" s="5">
        <f t="shared" si="5"/>
        <v>0</v>
      </c>
      <c r="G135" s="31">
        <f t="shared" si="6"/>
        <v>0</v>
      </c>
      <c r="H135" s="33"/>
      <c r="I135" s="34"/>
    </row>
    <row r="136" spans="1:9" x14ac:dyDescent="0.35">
      <c r="A136" s="11" t="s">
        <v>406</v>
      </c>
      <c r="B136" s="11" t="s">
        <v>407</v>
      </c>
      <c r="C136" s="6">
        <v>240.75</v>
      </c>
      <c r="D136" s="6">
        <v>239.21</v>
      </c>
      <c r="E136" s="5">
        <v>-186227.06000000006</v>
      </c>
      <c r="F136" s="5">
        <f t="shared" si="5"/>
        <v>-186227.06000000006</v>
      </c>
      <c r="G136" s="31">
        <f t="shared" si="6"/>
        <v>168657.73299539409</v>
      </c>
      <c r="H136" s="33"/>
      <c r="I136" s="34"/>
    </row>
    <row r="137" spans="1:9" x14ac:dyDescent="0.35">
      <c r="A137" s="11" t="s">
        <v>28</v>
      </c>
      <c r="B137" s="11" t="s">
        <v>29</v>
      </c>
      <c r="C137" s="6">
        <v>0</v>
      </c>
      <c r="D137" s="6">
        <v>37</v>
      </c>
      <c r="E137" s="5">
        <v>0</v>
      </c>
      <c r="F137" s="5">
        <f t="shared" si="5"/>
        <v>0</v>
      </c>
      <c r="G137" s="31">
        <f t="shared" si="6"/>
        <v>0</v>
      </c>
      <c r="H137" s="33"/>
      <c r="I137" s="34"/>
    </row>
    <row r="138" spans="1:9" x14ac:dyDescent="0.35">
      <c r="A138" s="11" t="s">
        <v>46</v>
      </c>
      <c r="B138" s="11" t="s">
        <v>47</v>
      </c>
      <c r="C138" s="6">
        <v>382.65</v>
      </c>
      <c r="D138" s="6">
        <v>393.58</v>
      </c>
      <c r="E138" s="5">
        <v>-102003</v>
      </c>
      <c r="F138" s="5">
        <f t="shared" si="5"/>
        <v>-102003</v>
      </c>
      <c r="G138" s="31">
        <f t="shared" si="6"/>
        <v>92379.672098830211</v>
      </c>
      <c r="H138" s="33"/>
      <c r="I138" s="34"/>
    </row>
    <row r="139" spans="1:9" x14ac:dyDescent="0.35">
      <c r="A139" s="11" t="s">
        <v>362</v>
      </c>
      <c r="B139" s="11" t="s">
        <v>363</v>
      </c>
      <c r="C139" s="6">
        <v>248.2</v>
      </c>
      <c r="D139" s="6">
        <v>219.8</v>
      </c>
      <c r="E139" s="5">
        <v>-258331.39000000013</v>
      </c>
      <c r="F139" s="5">
        <f t="shared" si="5"/>
        <v>-258331.39000000013</v>
      </c>
      <c r="G139" s="31">
        <f t="shared" si="6"/>
        <v>233959.48257438542</v>
      </c>
      <c r="H139" s="33"/>
      <c r="I139" s="34"/>
    </row>
    <row r="140" spans="1:9" x14ac:dyDescent="0.35">
      <c r="A140" s="11" t="s">
        <v>172</v>
      </c>
      <c r="B140" s="11" t="s">
        <v>173</v>
      </c>
      <c r="C140" s="6">
        <v>3497.93</v>
      </c>
      <c r="D140" s="6">
        <v>3310.43</v>
      </c>
      <c r="E140" s="5">
        <v>-2433575.3600000143</v>
      </c>
      <c r="F140" s="5">
        <f t="shared" si="5"/>
        <v>-2433575.3600000143</v>
      </c>
      <c r="G140" s="31">
        <f t="shared" si="6"/>
        <v>2203983.1552463556</v>
      </c>
      <c r="H140" s="33"/>
      <c r="I140" s="34"/>
    </row>
    <row r="141" spans="1:9" x14ac:dyDescent="0.35">
      <c r="A141" s="11" t="s">
        <v>252</v>
      </c>
      <c r="B141" s="11" t="s">
        <v>253</v>
      </c>
      <c r="C141" s="6">
        <v>842.3</v>
      </c>
      <c r="D141" s="6">
        <v>808.97</v>
      </c>
      <c r="E141" s="5">
        <v>-851150.1799999997</v>
      </c>
      <c r="F141" s="5">
        <f t="shared" si="5"/>
        <v>-851150.1799999997</v>
      </c>
      <c r="G141" s="31">
        <f t="shared" si="6"/>
        <v>770849.62731743464</v>
      </c>
      <c r="H141" s="33"/>
      <c r="I141" s="34"/>
    </row>
    <row r="142" spans="1:9" x14ac:dyDescent="0.35">
      <c r="A142" s="11" t="s">
        <v>514</v>
      </c>
      <c r="B142" s="11" t="s">
        <v>515</v>
      </c>
      <c r="C142" s="6">
        <v>94.84</v>
      </c>
      <c r="D142" s="6">
        <v>93.4</v>
      </c>
      <c r="E142" s="5">
        <v>-33235.820000000065</v>
      </c>
      <c r="F142" s="5">
        <f t="shared" si="5"/>
        <v>-33235.820000000065</v>
      </c>
      <c r="G142" s="31">
        <f t="shared" si="6"/>
        <v>30100.233851315639</v>
      </c>
      <c r="H142" s="33"/>
      <c r="I142" s="34"/>
    </row>
    <row r="143" spans="1:9" x14ac:dyDescent="0.35">
      <c r="A143" s="11" t="s">
        <v>386</v>
      </c>
      <c r="B143" s="11" t="s">
        <v>387</v>
      </c>
      <c r="C143" s="6">
        <v>616.27</v>
      </c>
      <c r="D143" s="6">
        <v>607.57000000000005</v>
      </c>
      <c r="E143" s="5">
        <v>-213756.97999999952</v>
      </c>
      <c r="F143" s="5">
        <f t="shared" si="5"/>
        <v>-213756.97999999952</v>
      </c>
      <c r="G143" s="31">
        <f t="shared" si="6"/>
        <v>193590.38186363305</v>
      </c>
      <c r="H143" s="33"/>
      <c r="I143" s="34"/>
    </row>
    <row r="144" spans="1:9" x14ac:dyDescent="0.35">
      <c r="A144" s="11" t="s">
        <v>242</v>
      </c>
      <c r="B144" s="11" t="s">
        <v>243</v>
      </c>
      <c r="C144" s="6">
        <v>1582.34</v>
      </c>
      <c r="D144" s="6">
        <v>1372.47</v>
      </c>
      <c r="E144" s="5">
        <v>-991314.50999999978</v>
      </c>
      <c r="F144" s="5">
        <f t="shared" ref="F144:F207" si="7">IF(E144&lt;0,E144,0)</f>
        <v>-991314.50999999978</v>
      </c>
      <c r="G144" s="31">
        <f t="shared" si="6"/>
        <v>897790.3530348374</v>
      </c>
      <c r="H144" s="33"/>
      <c r="I144" s="34"/>
    </row>
    <row r="145" spans="1:9" x14ac:dyDescent="0.35">
      <c r="A145" s="11" t="s">
        <v>354</v>
      </c>
      <c r="B145" s="11" t="s">
        <v>355</v>
      </c>
      <c r="C145" s="6">
        <v>469.68</v>
      </c>
      <c r="D145" s="6">
        <v>438.48</v>
      </c>
      <c r="E145" s="5">
        <v>-308215.62000000011</v>
      </c>
      <c r="F145" s="5">
        <f t="shared" si="7"/>
        <v>-308215.62000000011</v>
      </c>
      <c r="G145" s="31">
        <f t="shared" si="6"/>
        <v>279137.45587225532</v>
      </c>
      <c r="H145" s="33"/>
      <c r="I145" s="34"/>
    </row>
    <row r="146" spans="1:9" x14ac:dyDescent="0.35">
      <c r="A146" s="11" t="s">
        <v>102</v>
      </c>
      <c r="B146" s="11" t="s">
        <v>103</v>
      </c>
      <c r="C146" s="6">
        <v>10388.66</v>
      </c>
      <c r="D146" s="6">
        <v>9923.17</v>
      </c>
      <c r="E146" s="5">
        <v>-6095930.8299999982</v>
      </c>
      <c r="F146" s="5">
        <f t="shared" si="7"/>
        <v>-6095930.8299999982</v>
      </c>
      <c r="G146" s="31">
        <f t="shared" si="6"/>
        <v>5520818.9093707995</v>
      </c>
      <c r="H146" s="33"/>
      <c r="I146" s="34"/>
    </row>
    <row r="147" spans="1:9" x14ac:dyDescent="0.35">
      <c r="A147" s="11" t="s">
        <v>322</v>
      </c>
      <c r="B147" s="11" t="s">
        <v>323</v>
      </c>
      <c r="C147" s="6">
        <v>319.66000000000003</v>
      </c>
      <c r="D147" s="6">
        <v>290.23</v>
      </c>
      <c r="E147" s="5">
        <v>-403099.09999999916</v>
      </c>
      <c r="F147" s="5">
        <f t="shared" si="7"/>
        <v>-403099.09999999916</v>
      </c>
      <c r="G147" s="31">
        <f t="shared" si="6"/>
        <v>365069.28895555512</v>
      </c>
      <c r="H147" s="33"/>
      <c r="I147" s="34"/>
    </row>
    <row r="148" spans="1:9" x14ac:dyDescent="0.35">
      <c r="A148" s="11" t="s">
        <v>142</v>
      </c>
      <c r="B148" s="11" t="s">
        <v>143</v>
      </c>
      <c r="C148" s="6">
        <v>10522.14</v>
      </c>
      <c r="D148" s="6">
        <v>10170.44</v>
      </c>
      <c r="E148" s="5">
        <v>-3290318.9799999893</v>
      </c>
      <c r="F148" s="5">
        <f t="shared" si="7"/>
        <v>-3290318.9799999893</v>
      </c>
      <c r="G148" s="31">
        <f t="shared" si="6"/>
        <v>2979898.5174255315</v>
      </c>
      <c r="H148" s="33"/>
      <c r="I148" s="34"/>
    </row>
    <row r="149" spans="1:9" x14ac:dyDescent="0.35">
      <c r="A149" s="11" t="s">
        <v>272</v>
      </c>
      <c r="B149" s="11" t="s">
        <v>273</v>
      </c>
      <c r="C149" s="6">
        <v>1849.59</v>
      </c>
      <c r="D149" s="6">
        <v>1767.05</v>
      </c>
      <c r="E149" s="5">
        <v>-452500.52000000328</v>
      </c>
      <c r="F149" s="5">
        <f t="shared" si="7"/>
        <v>-452500.52000000328</v>
      </c>
      <c r="G149" s="31">
        <f t="shared" si="6"/>
        <v>409810.00227591797</v>
      </c>
      <c r="H149" s="33"/>
      <c r="I149" s="34"/>
    </row>
    <row r="150" spans="1:9" x14ac:dyDescent="0.35">
      <c r="A150" s="11" t="s">
        <v>122</v>
      </c>
      <c r="B150" s="11" t="s">
        <v>123</v>
      </c>
      <c r="C150" s="6">
        <v>4375.13</v>
      </c>
      <c r="D150" s="6">
        <v>3985.39</v>
      </c>
      <c r="E150" s="5">
        <v>-4201706.4299999923</v>
      </c>
      <c r="F150" s="5">
        <f t="shared" si="7"/>
        <v>-4201706.4299999923</v>
      </c>
      <c r="G150" s="31">
        <f t="shared" si="6"/>
        <v>3805302.4152127462</v>
      </c>
      <c r="H150" s="33"/>
      <c r="I150" s="34"/>
    </row>
    <row r="151" spans="1:9" x14ac:dyDescent="0.35">
      <c r="A151" s="11" t="s">
        <v>304</v>
      </c>
      <c r="B151" s="11" t="s">
        <v>305</v>
      </c>
      <c r="C151" s="6">
        <v>1787.49</v>
      </c>
      <c r="D151" s="6">
        <v>1739.31</v>
      </c>
      <c r="E151" s="5">
        <v>-517357.16999999806</v>
      </c>
      <c r="F151" s="5">
        <f t="shared" si="7"/>
        <v>-517357.16999999806</v>
      </c>
      <c r="G151" s="31">
        <f t="shared" si="6"/>
        <v>468547.84391222394</v>
      </c>
      <c r="H151" s="33"/>
      <c r="I151" s="34"/>
    </row>
    <row r="152" spans="1:9" x14ac:dyDescent="0.35">
      <c r="A152" s="11" t="s">
        <v>614</v>
      </c>
      <c r="B152" s="11" t="s">
        <v>615</v>
      </c>
      <c r="C152" s="6">
        <v>698.32</v>
      </c>
      <c r="D152" s="6">
        <v>714.83</v>
      </c>
      <c r="E152" s="5">
        <v>46102.100000000559</v>
      </c>
      <c r="F152" s="5">
        <f t="shared" si="7"/>
        <v>0</v>
      </c>
      <c r="G152" s="31">
        <f t="shared" si="6"/>
        <v>0</v>
      </c>
      <c r="H152" s="33"/>
      <c r="I152" s="34"/>
    </row>
    <row r="153" spans="1:9" x14ac:dyDescent="0.35">
      <c r="A153" s="11" t="s">
        <v>504</v>
      </c>
      <c r="B153" s="11" t="s">
        <v>505</v>
      </c>
      <c r="C153" s="6">
        <v>50</v>
      </c>
      <c r="D153" s="6">
        <v>26.88</v>
      </c>
      <c r="E153" s="5">
        <v>-39718.680000000168</v>
      </c>
      <c r="F153" s="5">
        <f t="shared" si="7"/>
        <v>-39718.680000000168</v>
      </c>
      <c r="G153" s="31">
        <f t="shared" si="6"/>
        <v>35971.477648680739</v>
      </c>
      <c r="H153" s="33"/>
      <c r="I153" s="34"/>
    </row>
    <row r="154" spans="1:9" x14ac:dyDescent="0.35">
      <c r="A154" s="11" t="s">
        <v>88</v>
      </c>
      <c r="B154" s="11" t="s">
        <v>89</v>
      </c>
      <c r="C154" s="6">
        <v>6536.12</v>
      </c>
      <c r="D154" s="6">
        <v>5801.7</v>
      </c>
      <c r="E154" s="5">
        <v>-8241221.6399999782</v>
      </c>
      <c r="F154" s="5">
        <f t="shared" si="7"/>
        <v>-8241221.6399999782</v>
      </c>
      <c r="G154" s="31">
        <f t="shared" si="6"/>
        <v>7463715.3103044201</v>
      </c>
      <c r="H154" s="33"/>
      <c r="I154" s="34"/>
    </row>
    <row r="155" spans="1:9" x14ac:dyDescent="0.35">
      <c r="A155" s="11" t="s">
        <v>260</v>
      </c>
      <c r="B155" s="11" t="s">
        <v>261</v>
      </c>
      <c r="C155" s="6">
        <v>1436.28</v>
      </c>
      <c r="D155" s="6">
        <v>1358.4</v>
      </c>
      <c r="E155" s="5">
        <v>-800556.36999999732</v>
      </c>
      <c r="F155" s="5">
        <f t="shared" si="7"/>
        <v>-800556.36999999732</v>
      </c>
      <c r="G155" s="31">
        <f t="shared" si="6"/>
        <v>725029.0183350445</v>
      </c>
      <c r="H155" s="33"/>
      <c r="I155" s="34"/>
    </row>
    <row r="156" spans="1:9" x14ac:dyDescent="0.35">
      <c r="A156" s="11" t="s">
        <v>516</v>
      </c>
      <c r="B156" s="11" t="s">
        <v>517</v>
      </c>
      <c r="C156" s="6">
        <v>339.38</v>
      </c>
      <c r="D156" s="6">
        <v>375.03</v>
      </c>
      <c r="E156" s="5">
        <v>367928.1800000011</v>
      </c>
      <c r="F156" s="5">
        <f t="shared" si="7"/>
        <v>0</v>
      </c>
      <c r="G156" s="31">
        <f t="shared" si="6"/>
        <v>0</v>
      </c>
      <c r="H156" s="33"/>
      <c r="I156" s="34"/>
    </row>
    <row r="157" spans="1:9" x14ac:dyDescent="0.35">
      <c r="A157" s="11" t="s">
        <v>116</v>
      </c>
      <c r="B157" s="11" t="s">
        <v>117</v>
      </c>
      <c r="C157" s="6">
        <v>8844.91</v>
      </c>
      <c r="D157" s="6">
        <v>8386.51</v>
      </c>
      <c r="E157" s="5">
        <v>-4684990.3400000185</v>
      </c>
      <c r="F157" s="5">
        <f t="shared" si="7"/>
        <v>-4684990.3400000185</v>
      </c>
      <c r="G157" s="31">
        <f t="shared" si="6"/>
        <v>4242991.5923589384</v>
      </c>
      <c r="H157" s="33"/>
      <c r="I157" s="34"/>
    </row>
    <row r="158" spans="1:9" x14ac:dyDescent="0.35">
      <c r="A158" s="11" t="s">
        <v>534</v>
      </c>
      <c r="B158" s="11" t="s">
        <v>535</v>
      </c>
      <c r="C158" s="6">
        <v>544.19000000000005</v>
      </c>
      <c r="D158" s="6">
        <v>582.65</v>
      </c>
      <c r="E158" s="5">
        <v>195769.33999999985</v>
      </c>
      <c r="F158" s="5">
        <f t="shared" si="7"/>
        <v>0</v>
      </c>
      <c r="G158" s="31">
        <f t="shared" si="6"/>
        <v>0</v>
      </c>
      <c r="H158" s="33"/>
      <c r="I158" s="34"/>
    </row>
    <row r="159" spans="1:9" x14ac:dyDescent="0.35">
      <c r="A159" s="11" t="s">
        <v>250</v>
      </c>
      <c r="B159" s="11" t="s">
        <v>251</v>
      </c>
      <c r="C159" s="6">
        <v>873.28</v>
      </c>
      <c r="D159" s="6">
        <v>797.98</v>
      </c>
      <c r="E159" s="5">
        <v>-904956.33999999985</v>
      </c>
      <c r="F159" s="5">
        <f t="shared" si="7"/>
        <v>-904956.33999999985</v>
      </c>
      <c r="G159" s="31">
        <f t="shared" si="6"/>
        <v>819579.52170972899</v>
      </c>
      <c r="H159" s="33"/>
      <c r="I159" s="34"/>
    </row>
    <row r="160" spans="1:9" x14ac:dyDescent="0.35">
      <c r="A160" s="11" t="s">
        <v>188</v>
      </c>
      <c r="B160" s="11" t="s">
        <v>189</v>
      </c>
      <c r="C160" s="6">
        <v>1791.58</v>
      </c>
      <c r="D160" s="6">
        <v>1632.8</v>
      </c>
      <c r="E160" s="5">
        <v>-1989679.6700000018</v>
      </c>
      <c r="F160" s="5">
        <f t="shared" si="7"/>
        <v>-1989679.6700000018</v>
      </c>
      <c r="G160" s="31">
        <f t="shared" si="6"/>
        <v>1801966.1725273656</v>
      </c>
      <c r="H160" s="33"/>
      <c r="I160" s="34"/>
    </row>
    <row r="161" spans="1:9" x14ac:dyDescent="0.35">
      <c r="A161" s="11" t="s">
        <v>496</v>
      </c>
      <c r="B161" s="11" t="s">
        <v>497</v>
      </c>
      <c r="C161" s="6">
        <v>67</v>
      </c>
      <c r="D161" s="6">
        <v>58.5</v>
      </c>
      <c r="E161" s="5">
        <v>-41324.859999999986</v>
      </c>
      <c r="F161" s="5">
        <f t="shared" si="7"/>
        <v>-41324.859999999986</v>
      </c>
      <c r="G161" s="31">
        <f t="shared" si="6"/>
        <v>37426.124881915857</v>
      </c>
      <c r="H161" s="33"/>
      <c r="I161" s="34"/>
    </row>
    <row r="162" spans="1:9" x14ac:dyDescent="0.35">
      <c r="A162" s="11" t="s">
        <v>132</v>
      </c>
      <c r="B162" s="11" t="s">
        <v>133</v>
      </c>
      <c r="C162" s="6">
        <v>6868.67</v>
      </c>
      <c r="D162" s="6">
        <v>6537.2</v>
      </c>
      <c r="E162" s="5">
        <v>-3750859.6200000048</v>
      </c>
      <c r="F162" s="5">
        <f t="shared" si="7"/>
        <v>-3750859.6200000048</v>
      </c>
      <c r="G162" s="31">
        <f t="shared" si="6"/>
        <v>3396990.1060198555</v>
      </c>
      <c r="H162" s="33"/>
      <c r="I162" s="34"/>
    </row>
    <row r="163" spans="1:9" x14ac:dyDescent="0.35">
      <c r="A163" s="11" t="s">
        <v>38</v>
      </c>
      <c r="B163" s="11" t="s">
        <v>39</v>
      </c>
      <c r="C163" s="6">
        <v>535.73</v>
      </c>
      <c r="D163" s="6">
        <v>524.51</v>
      </c>
      <c r="E163" s="5">
        <v>-100209.44000000041</v>
      </c>
      <c r="F163" s="5">
        <f t="shared" si="7"/>
        <v>-100209.44000000041</v>
      </c>
      <c r="G163" s="31">
        <f t="shared" si="6"/>
        <v>90755.322965083746</v>
      </c>
      <c r="H163" s="33"/>
      <c r="I163" s="34"/>
    </row>
    <row r="164" spans="1:9" x14ac:dyDescent="0.35">
      <c r="A164" s="11" t="s">
        <v>72</v>
      </c>
      <c r="B164" s="11" t="s">
        <v>73</v>
      </c>
      <c r="C164" s="6">
        <v>15799.69</v>
      </c>
      <c r="D164" s="6">
        <v>14892.01</v>
      </c>
      <c r="E164" s="5">
        <v>-11122102.180000037</v>
      </c>
      <c r="F164" s="5">
        <f t="shared" si="7"/>
        <v>-11122102.180000037</v>
      </c>
      <c r="G164" s="31">
        <f t="shared" si="6"/>
        <v>10072803.274786899</v>
      </c>
      <c r="H164" s="33"/>
      <c r="I164" s="34"/>
    </row>
    <row r="165" spans="1:9" x14ac:dyDescent="0.35">
      <c r="A165" s="11" t="s">
        <v>286</v>
      </c>
      <c r="B165" s="11" t="s">
        <v>287</v>
      </c>
      <c r="C165" s="6">
        <v>1257.6199999999999</v>
      </c>
      <c r="D165" s="6">
        <v>1217.1099999999999</v>
      </c>
      <c r="E165" s="5">
        <v>-637650.12999999896</v>
      </c>
      <c r="F165" s="5">
        <f t="shared" si="7"/>
        <v>-637650.12999999896</v>
      </c>
      <c r="G165" s="31">
        <f t="shared" si="6"/>
        <v>577491.9357585205</v>
      </c>
      <c r="H165" s="33"/>
      <c r="I165" s="34"/>
    </row>
    <row r="166" spans="1:9" x14ac:dyDescent="0.35">
      <c r="A166" s="11" t="s">
        <v>262</v>
      </c>
      <c r="B166" s="11" t="s">
        <v>263</v>
      </c>
      <c r="C166" s="6">
        <v>825.43</v>
      </c>
      <c r="D166" s="6">
        <v>761.36</v>
      </c>
      <c r="E166" s="5">
        <v>-782085.08999999985</v>
      </c>
      <c r="F166" s="5">
        <f t="shared" si="7"/>
        <v>-782085.08999999985</v>
      </c>
      <c r="G166" s="31">
        <f t="shared" si="6"/>
        <v>708300.38496499218</v>
      </c>
      <c r="H166" s="33"/>
      <c r="I166" s="34"/>
    </row>
    <row r="167" spans="1:9" x14ac:dyDescent="0.35">
      <c r="A167" s="11" t="s">
        <v>376</v>
      </c>
      <c r="B167" s="11" t="s">
        <v>377</v>
      </c>
      <c r="C167" s="6">
        <v>332.01</v>
      </c>
      <c r="D167" s="6">
        <v>312.05</v>
      </c>
      <c r="E167" s="5">
        <v>-235867.41999999993</v>
      </c>
      <c r="F167" s="5">
        <f t="shared" si="7"/>
        <v>-235867.41999999993</v>
      </c>
      <c r="G167" s="31">
        <f t="shared" si="6"/>
        <v>213614.84386142623</v>
      </c>
      <c r="H167" s="33"/>
      <c r="I167" s="34"/>
    </row>
    <row r="168" spans="1:9" x14ac:dyDescent="0.35">
      <c r="A168" s="11" t="s">
        <v>452</v>
      </c>
      <c r="B168" s="11" t="s">
        <v>453</v>
      </c>
      <c r="C168" s="6">
        <v>135</v>
      </c>
      <c r="D168" s="6">
        <v>128.5</v>
      </c>
      <c r="E168" s="5">
        <v>-92669.959999999963</v>
      </c>
      <c r="F168" s="5">
        <f t="shared" si="7"/>
        <v>-92669.959999999963</v>
      </c>
      <c r="G168" s="31">
        <f t="shared" si="6"/>
        <v>83927.144478218368</v>
      </c>
      <c r="H168" s="33"/>
      <c r="I168" s="34"/>
    </row>
    <row r="169" spans="1:9" x14ac:dyDescent="0.35">
      <c r="A169" s="11" t="s">
        <v>236</v>
      </c>
      <c r="B169" s="11" t="s">
        <v>237</v>
      </c>
      <c r="C169" s="6">
        <v>1107.5</v>
      </c>
      <c r="D169" s="6">
        <v>1006.36</v>
      </c>
      <c r="E169" s="5">
        <v>-1019640.1999999993</v>
      </c>
      <c r="F169" s="5">
        <f t="shared" si="7"/>
        <v>-1019640.1999999993</v>
      </c>
      <c r="G169" s="31">
        <f t="shared" si="6"/>
        <v>923443.69611467875</v>
      </c>
      <c r="H169" s="33"/>
      <c r="I169" s="34"/>
    </row>
    <row r="170" spans="1:9" x14ac:dyDescent="0.35">
      <c r="A170" s="11" t="s">
        <v>350</v>
      </c>
      <c r="B170" s="11" t="s">
        <v>351</v>
      </c>
      <c r="C170" s="6">
        <v>1411.21</v>
      </c>
      <c r="D170" s="6">
        <v>1383.41</v>
      </c>
      <c r="E170" s="5">
        <v>-316082.84999999963</v>
      </c>
      <c r="F170" s="5">
        <f t="shared" si="7"/>
        <v>-316082.84999999963</v>
      </c>
      <c r="G170" s="31">
        <f t="shared" si="6"/>
        <v>286262.46325170534</v>
      </c>
      <c r="H170" s="33"/>
      <c r="I170" s="34"/>
    </row>
    <row r="171" spans="1:9" x14ac:dyDescent="0.35">
      <c r="A171" s="11" t="s">
        <v>244</v>
      </c>
      <c r="B171" s="11" t="s">
        <v>245</v>
      </c>
      <c r="C171" s="6">
        <v>1886.63</v>
      </c>
      <c r="D171" s="6">
        <v>1813.17</v>
      </c>
      <c r="E171" s="5">
        <v>-979253.0700000003</v>
      </c>
      <c r="F171" s="5">
        <f t="shared" si="7"/>
        <v>-979253.0700000003</v>
      </c>
      <c r="G171" s="31">
        <f t="shared" si="6"/>
        <v>886866.83243015257</v>
      </c>
      <c r="H171" s="33"/>
      <c r="I171" s="34"/>
    </row>
    <row r="172" spans="1:9" x14ac:dyDescent="0.35">
      <c r="A172" s="11" t="s">
        <v>594</v>
      </c>
      <c r="B172" s="11" t="s">
        <v>595</v>
      </c>
      <c r="C172" s="6">
        <v>683.59</v>
      </c>
      <c r="D172" s="6">
        <v>724.93</v>
      </c>
      <c r="E172" s="5">
        <v>428013.23999999929</v>
      </c>
      <c r="F172" s="5">
        <f t="shared" si="7"/>
        <v>0</v>
      </c>
      <c r="G172" s="31">
        <f t="shared" si="6"/>
        <v>0</v>
      </c>
      <c r="H172" s="33"/>
      <c r="I172" s="34"/>
    </row>
    <row r="173" spans="1:9" x14ac:dyDescent="0.35">
      <c r="A173" s="11" t="s">
        <v>348</v>
      </c>
      <c r="B173" s="11" t="s">
        <v>349</v>
      </c>
      <c r="C173" s="6">
        <v>2078.16</v>
      </c>
      <c r="D173" s="6">
        <v>2042.55</v>
      </c>
      <c r="E173" s="5">
        <v>-300874.84999999404</v>
      </c>
      <c r="F173" s="5">
        <f t="shared" si="7"/>
        <v>-300874.84999999404</v>
      </c>
      <c r="G173" s="31">
        <f t="shared" si="6"/>
        <v>272489.24037316715</v>
      </c>
      <c r="H173" s="33"/>
      <c r="I173" s="34"/>
    </row>
    <row r="174" spans="1:9" x14ac:dyDescent="0.35">
      <c r="A174" s="11" t="s">
        <v>104</v>
      </c>
      <c r="B174" s="11" t="s">
        <v>105</v>
      </c>
      <c r="C174" s="6">
        <v>5884.38</v>
      </c>
      <c r="D174" s="6">
        <v>5425.87</v>
      </c>
      <c r="E174" s="5">
        <v>-5809741.5600000024</v>
      </c>
      <c r="F174" s="5">
        <f t="shared" si="7"/>
        <v>-5809741.5600000024</v>
      </c>
      <c r="G174" s="31">
        <f t="shared" si="6"/>
        <v>5261629.7588477442</v>
      </c>
      <c r="H174" s="33"/>
      <c r="I174" s="34"/>
    </row>
    <row r="175" spans="1:9" x14ac:dyDescent="0.35">
      <c r="A175" s="11" t="s">
        <v>276</v>
      </c>
      <c r="B175" s="11" t="s">
        <v>277</v>
      </c>
      <c r="C175" s="6">
        <v>2319.6</v>
      </c>
      <c r="D175" s="6">
        <v>2262.52</v>
      </c>
      <c r="E175" s="5">
        <v>-662925.90000000224</v>
      </c>
      <c r="F175" s="5">
        <f t="shared" si="7"/>
        <v>-662925.90000000224</v>
      </c>
      <c r="G175" s="31">
        <f t="shared" si="6"/>
        <v>600383.09920122067</v>
      </c>
      <c r="H175" s="33"/>
      <c r="I175" s="34"/>
    </row>
    <row r="176" spans="1:9" x14ac:dyDescent="0.35">
      <c r="A176" s="11" t="s">
        <v>520</v>
      </c>
      <c r="B176" s="11" t="s">
        <v>521</v>
      </c>
      <c r="C176" s="6">
        <v>71</v>
      </c>
      <c r="D176" s="6">
        <v>89.25</v>
      </c>
      <c r="E176" s="5">
        <v>-17775.759999999776</v>
      </c>
      <c r="F176" s="5">
        <f t="shared" si="7"/>
        <v>-17775.759999999776</v>
      </c>
      <c r="G176" s="31">
        <f t="shared" si="6"/>
        <v>16098.731214841539</v>
      </c>
      <c r="H176" s="33"/>
      <c r="I176" s="34"/>
    </row>
    <row r="177" spans="1:9" x14ac:dyDescent="0.35">
      <c r="A177" s="11" t="s">
        <v>110</v>
      </c>
      <c r="B177" s="11" t="s">
        <v>111</v>
      </c>
      <c r="C177" s="6">
        <v>15217.57</v>
      </c>
      <c r="D177" s="6">
        <v>14809.57</v>
      </c>
      <c r="E177" s="5">
        <v>-5237699.6399999857</v>
      </c>
      <c r="F177" s="5">
        <f t="shared" si="7"/>
        <v>-5237699.6399999857</v>
      </c>
      <c r="G177" s="31">
        <f t="shared" si="6"/>
        <v>4743556.3198666675</v>
      </c>
      <c r="H177" s="33"/>
      <c r="I177" s="34"/>
    </row>
    <row r="178" spans="1:9" x14ac:dyDescent="0.35">
      <c r="A178" s="11" t="s">
        <v>630</v>
      </c>
      <c r="B178" s="11" t="s">
        <v>631</v>
      </c>
      <c r="C178" s="6">
        <v>206.9</v>
      </c>
      <c r="D178" s="6">
        <v>256.31</v>
      </c>
      <c r="E178" s="5">
        <v>485884.7799999998</v>
      </c>
      <c r="F178" s="5">
        <f t="shared" si="7"/>
        <v>0</v>
      </c>
      <c r="G178" s="31">
        <f t="shared" si="6"/>
        <v>0</v>
      </c>
      <c r="H178" s="33"/>
      <c r="I178" s="34"/>
    </row>
    <row r="179" spans="1:9" x14ac:dyDescent="0.35">
      <c r="A179" s="11" t="s">
        <v>86</v>
      </c>
      <c r="B179" s="11" t="s">
        <v>87</v>
      </c>
      <c r="C179" s="6">
        <v>23118.7</v>
      </c>
      <c r="D179" s="6">
        <v>22449.11</v>
      </c>
      <c r="E179" s="5">
        <v>-7764987.6799999774</v>
      </c>
      <c r="F179" s="5">
        <f t="shared" si="7"/>
        <v>-7764987.6799999774</v>
      </c>
      <c r="G179" s="31">
        <f t="shared" si="6"/>
        <v>7032410.9656564435</v>
      </c>
      <c r="H179" s="33"/>
      <c r="I179" s="34"/>
    </row>
    <row r="180" spans="1:9" x14ac:dyDescent="0.35">
      <c r="A180" s="11" t="s">
        <v>126</v>
      </c>
      <c r="B180" s="11" t="s">
        <v>127</v>
      </c>
      <c r="C180" s="6">
        <v>5912.28</v>
      </c>
      <c r="D180" s="6">
        <v>5528.98</v>
      </c>
      <c r="E180" s="5">
        <v>-4165946.1300000027</v>
      </c>
      <c r="F180" s="5">
        <f t="shared" si="7"/>
        <v>-4165946.1300000027</v>
      </c>
      <c r="G180" s="31">
        <f t="shared" si="6"/>
        <v>3772915.8698351122</v>
      </c>
      <c r="H180" s="33"/>
      <c r="I180" s="34"/>
    </row>
    <row r="181" spans="1:9" x14ac:dyDescent="0.35">
      <c r="A181" s="11" t="s">
        <v>638</v>
      </c>
      <c r="B181" s="11" t="s">
        <v>639</v>
      </c>
      <c r="C181" s="6">
        <v>120</v>
      </c>
      <c r="D181" s="6">
        <v>149.12</v>
      </c>
      <c r="E181" s="5">
        <v>299708.29000000004</v>
      </c>
      <c r="F181" s="5">
        <f t="shared" si="7"/>
        <v>0</v>
      </c>
      <c r="G181" s="31">
        <f t="shared" si="6"/>
        <v>0</v>
      </c>
      <c r="H181" s="33"/>
      <c r="I181" s="34"/>
    </row>
    <row r="182" spans="1:9" x14ac:dyDescent="0.35">
      <c r="A182" s="11" t="s">
        <v>596</v>
      </c>
      <c r="B182" s="11" t="s">
        <v>597</v>
      </c>
      <c r="C182" s="6">
        <v>274.87</v>
      </c>
      <c r="D182" s="6">
        <v>331</v>
      </c>
      <c r="E182" s="5">
        <v>428662.45999999996</v>
      </c>
      <c r="F182" s="5">
        <f t="shared" si="7"/>
        <v>0</v>
      </c>
      <c r="G182" s="31">
        <f t="shared" si="6"/>
        <v>0</v>
      </c>
      <c r="H182" s="33"/>
      <c r="I182" s="34"/>
    </row>
    <row r="183" spans="1:9" x14ac:dyDescent="0.35">
      <c r="A183" s="11" t="s">
        <v>370</v>
      </c>
      <c r="B183" s="11" t="s">
        <v>371</v>
      </c>
      <c r="C183" s="6">
        <v>1047.8</v>
      </c>
      <c r="D183" s="6">
        <v>1021.25</v>
      </c>
      <c r="E183" s="5">
        <v>-242394.08999999985</v>
      </c>
      <c r="F183" s="5">
        <f t="shared" si="7"/>
        <v>-242394.08999999985</v>
      </c>
      <c r="G183" s="31">
        <f t="shared" si="6"/>
        <v>219525.76446667573</v>
      </c>
      <c r="H183" s="33"/>
      <c r="I183" s="34"/>
    </row>
    <row r="184" spans="1:9" x14ac:dyDescent="0.35">
      <c r="A184" s="11" t="s">
        <v>294</v>
      </c>
      <c r="B184" s="11" t="s">
        <v>295</v>
      </c>
      <c r="C184" s="6">
        <v>608.32000000000005</v>
      </c>
      <c r="D184" s="6">
        <v>574.01</v>
      </c>
      <c r="E184" s="5">
        <v>-602340.49000000022</v>
      </c>
      <c r="F184" s="5">
        <f t="shared" si="7"/>
        <v>-602340.49000000022</v>
      </c>
      <c r="G184" s="31">
        <f t="shared" si="6"/>
        <v>545513.53350439435</v>
      </c>
      <c r="H184" s="33"/>
      <c r="I184" s="34"/>
    </row>
    <row r="185" spans="1:9" x14ac:dyDescent="0.35">
      <c r="A185" s="11" t="s">
        <v>430</v>
      </c>
      <c r="B185" s="11" t="s">
        <v>431</v>
      </c>
      <c r="C185" s="6">
        <v>234.09</v>
      </c>
      <c r="D185" s="6">
        <v>217.68</v>
      </c>
      <c r="E185" s="5">
        <v>-149638.62000000058</v>
      </c>
      <c r="F185" s="5">
        <f t="shared" si="7"/>
        <v>-149638.62000000058</v>
      </c>
      <c r="G185" s="31">
        <f t="shared" si="6"/>
        <v>135521.17730774105</v>
      </c>
      <c r="H185" s="33"/>
      <c r="I185" s="34"/>
    </row>
    <row r="186" spans="1:9" x14ac:dyDescent="0.35">
      <c r="A186" s="11" t="s">
        <v>238</v>
      </c>
      <c r="B186" s="11" t="s">
        <v>239</v>
      </c>
      <c r="C186" s="6">
        <v>1124.76</v>
      </c>
      <c r="D186" s="6">
        <v>1034.42</v>
      </c>
      <c r="E186" s="5">
        <v>-1016856.7599999979</v>
      </c>
      <c r="F186" s="5">
        <f t="shared" si="7"/>
        <v>-1016856.7599999979</v>
      </c>
      <c r="G186" s="31">
        <f t="shared" si="6"/>
        <v>920922.85580109118</v>
      </c>
      <c r="H186" s="33"/>
      <c r="I186" s="34"/>
    </row>
    <row r="187" spans="1:9" x14ac:dyDescent="0.35">
      <c r="A187" s="11" t="s">
        <v>80</v>
      </c>
      <c r="B187" s="11" t="s">
        <v>81</v>
      </c>
      <c r="C187" s="6">
        <v>10097.16</v>
      </c>
      <c r="D187" s="6">
        <v>9254.6299999999992</v>
      </c>
      <c r="E187" s="5">
        <v>-9349625.6099999994</v>
      </c>
      <c r="F187" s="5">
        <f t="shared" si="7"/>
        <v>-9349625.6099999994</v>
      </c>
      <c r="G187" s="31">
        <f t="shared" si="6"/>
        <v>8467548.4848350063</v>
      </c>
      <c r="H187" s="33"/>
      <c r="I187" s="34"/>
    </row>
    <row r="188" spans="1:9" x14ac:dyDescent="0.35">
      <c r="A188" s="11" t="s">
        <v>612</v>
      </c>
      <c r="B188" s="11" t="s">
        <v>613</v>
      </c>
      <c r="C188" s="6">
        <v>5330.36</v>
      </c>
      <c r="D188" s="6">
        <v>6417.49</v>
      </c>
      <c r="E188" s="5">
        <v>10808884.320000008</v>
      </c>
      <c r="F188" s="5">
        <f t="shared" si="7"/>
        <v>0</v>
      </c>
      <c r="G188" s="31">
        <f t="shared" si="6"/>
        <v>0</v>
      </c>
      <c r="H188" s="33"/>
      <c r="I188" s="34"/>
    </row>
    <row r="189" spans="1:9" x14ac:dyDescent="0.35">
      <c r="A189" s="11" t="s">
        <v>328</v>
      </c>
      <c r="B189" s="11" t="s">
        <v>329</v>
      </c>
      <c r="C189" s="6">
        <v>805.42</v>
      </c>
      <c r="D189" s="6">
        <v>790.12</v>
      </c>
      <c r="E189" s="5">
        <v>-344132.45999999903</v>
      </c>
      <c r="F189" s="5">
        <f t="shared" si="7"/>
        <v>-344132.45999999903</v>
      </c>
      <c r="G189" s="31">
        <f t="shared" si="6"/>
        <v>311665.77270632936</v>
      </c>
      <c r="H189" s="33"/>
      <c r="I189" s="34"/>
    </row>
    <row r="190" spans="1:9" x14ac:dyDescent="0.35">
      <c r="A190" s="11" t="s">
        <v>624</v>
      </c>
      <c r="B190" s="11" t="s">
        <v>625</v>
      </c>
      <c r="C190" s="6">
        <v>35.049999999999997</v>
      </c>
      <c r="D190" s="6">
        <v>50</v>
      </c>
      <c r="E190" s="5">
        <v>25856.609999999986</v>
      </c>
      <c r="F190" s="5">
        <f t="shared" si="7"/>
        <v>0</v>
      </c>
      <c r="G190" s="31">
        <f t="shared" si="6"/>
        <v>0</v>
      </c>
      <c r="H190" s="33"/>
      <c r="I190" s="34"/>
    </row>
    <row r="191" spans="1:9" x14ac:dyDescent="0.35">
      <c r="A191" s="11" t="s">
        <v>278</v>
      </c>
      <c r="B191" s="11" t="s">
        <v>279</v>
      </c>
      <c r="C191" s="6">
        <v>797.31</v>
      </c>
      <c r="D191" s="6">
        <v>729.75</v>
      </c>
      <c r="E191" s="5">
        <v>-683235.05000000075</v>
      </c>
      <c r="F191" s="5">
        <f t="shared" si="7"/>
        <v>-683235.05000000075</v>
      </c>
      <c r="G191" s="31">
        <f t="shared" si="6"/>
        <v>618776.21134111669</v>
      </c>
      <c r="H191" s="33"/>
      <c r="I191" s="34"/>
    </row>
    <row r="192" spans="1:9" x14ac:dyDescent="0.35">
      <c r="A192" s="11" t="s">
        <v>528</v>
      </c>
      <c r="B192" s="11" t="s">
        <v>529</v>
      </c>
      <c r="C192" s="6">
        <v>73.5</v>
      </c>
      <c r="D192" s="6">
        <v>70.5</v>
      </c>
      <c r="E192" s="5">
        <v>-22589.230000000098</v>
      </c>
      <c r="F192" s="5">
        <f t="shared" si="7"/>
        <v>-22589.230000000098</v>
      </c>
      <c r="G192" s="31">
        <f t="shared" si="6"/>
        <v>20458.0812364839</v>
      </c>
      <c r="H192" s="33"/>
      <c r="I192" s="34"/>
    </row>
    <row r="193" spans="1:9" x14ac:dyDescent="0.35">
      <c r="A193" s="11" t="s">
        <v>538</v>
      </c>
      <c r="B193" s="11" t="s">
        <v>539</v>
      </c>
      <c r="C193" s="6">
        <v>45.5</v>
      </c>
      <c r="D193" s="6">
        <v>32.5</v>
      </c>
      <c r="E193" s="5">
        <v>-20571.589999999967</v>
      </c>
      <c r="F193" s="5">
        <f t="shared" si="7"/>
        <v>-20571.589999999967</v>
      </c>
      <c r="G193" s="31">
        <f t="shared" si="6"/>
        <v>18630.792611507226</v>
      </c>
      <c r="H193" s="33"/>
      <c r="I193" s="34"/>
    </row>
    <row r="194" spans="1:9" x14ac:dyDescent="0.35">
      <c r="A194" s="11" t="s">
        <v>334</v>
      </c>
      <c r="B194" s="11" t="s">
        <v>335</v>
      </c>
      <c r="C194" s="6">
        <v>178</v>
      </c>
      <c r="D194" s="6">
        <v>138.6</v>
      </c>
      <c r="E194" s="5">
        <v>-378941.14999999991</v>
      </c>
      <c r="F194" s="5">
        <f t="shared" si="7"/>
        <v>-378941.14999999991</v>
      </c>
      <c r="G194" s="31">
        <f t="shared" si="6"/>
        <v>343190.48637543624</v>
      </c>
      <c r="H194" s="33"/>
      <c r="I194" s="34"/>
    </row>
    <row r="195" spans="1:9" x14ac:dyDescent="0.35">
      <c r="A195" s="11" t="s">
        <v>308</v>
      </c>
      <c r="B195" s="11" t="s">
        <v>309</v>
      </c>
      <c r="C195" s="6">
        <v>556.28</v>
      </c>
      <c r="D195" s="6">
        <v>525.96</v>
      </c>
      <c r="E195" s="5">
        <v>-461530.00000000093</v>
      </c>
      <c r="F195" s="5">
        <f t="shared" si="7"/>
        <v>-461530.00000000093</v>
      </c>
      <c r="G195" s="31">
        <f t="shared" si="6"/>
        <v>417987.60883281071</v>
      </c>
      <c r="H195" s="33"/>
      <c r="I195" s="34"/>
    </row>
    <row r="196" spans="1:9" x14ac:dyDescent="0.35">
      <c r="A196" s="11" t="s">
        <v>240</v>
      </c>
      <c r="B196" s="11" t="s">
        <v>241</v>
      </c>
      <c r="C196" s="6">
        <v>2692.31</v>
      </c>
      <c r="D196" s="6">
        <v>2603.7600000000002</v>
      </c>
      <c r="E196" s="5">
        <v>-999051.03999999911</v>
      </c>
      <c r="F196" s="5">
        <f t="shared" si="7"/>
        <v>-999051.03999999911</v>
      </c>
      <c r="G196" s="31">
        <f t="shared" si="6"/>
        <v>904796.99111982214</v>
      </c>
      <c r="H196" s="33"/>
      <c r="I196" s="34"/>
    </row>
    <row r="197" spans="1:9" x14ac:dyDescent="0.35">
      <c r="A197" s="11" t="s">
        <v>282</v>
      </c>
      <c r="B197" s="11" t="s">
        <v>283</v>
      </c>
      <c r="C197" s="6">
        <v>4509.49</v>
      </c>
      <c r="D197" s="6">
        <v>4476.9799999999996</v>
      </c>
      <c r="E197" s="5">
        <v>-670595.75999999791</v>
      </c>
      <c r="F197" s="5">
        <f t="shared" si="7"/>
        <v>-670595.75999999791</v>
      </c>
      <c r="G197" s="31">
        <f t="shared" ref="G197:G260" si="8">(IF(F197&lt;0,F197/$F$3,0))*$E$3*-1</f>
        <v>607329.35717249149</v>
      </c>
      <c r="H197" s="33"/>
      <c r="I197" s="34"/>
    </row>
    <row r="198" spans="1:9" x14ac:dyDescent="0.35">
      <c r="A198" s="11" t="s">
        <v>526</v>
      </c>
      <c r="B198" s="11" t="s">
        <v>527</v>
      </c>
      <c r="C198" s="6">
        <v>25.5</v>
      </c>
      <c r="D198" s="6">
        <v>22</v>
      </c>
      <c r="E198" s="5">
        <v>-11564.260000000009</v>
      </c>
      <c r="F198" s="5">
        <f t="shared" si="7"/>
        <v>-11564.260000000009</v>
      </c>
      <c r="G198" s="31">
        <f t="shared" si="8"/>
        <v>10473.246344378294</v>
      </c>
      <c r="H198" s="33"/>
      <c r="I198" s="34"/>
    </row>
    <row r="199" spans="1:9" x14ac:dyDescent="0.35">
      <c r="A199" s="11" t="s">
        <v>418</v>
      </c>
      <c r="B199" s="11" t="s">
        <v>419</v>
      </c>
      <c r="C199" s="6">
        <v>176.66</v>
      </c>
      <c r="D199" s="6">
        <v>150.18</v>
      </c>
      <c r="E199" s="5">
        <v>-159764.60000000009</v>
      </c>
      <c r="F199" s="5">
        <f t="shared" si="7"/>
        <v>-159764.60000000009</v>
      </c>
      <c r="G199" s="31">
        <f t="shared" si="8"/>
        <v>144691.83613227826</v>
      </c>
      <c r="H199" s="33"/>
      <c r="I199" s="34"/>
    </row>
    <row r="200" spans="1:9" x14ac:dyDescent="0.35">
      <c r="A200" s="11" t="s">
        <v>124</v>
      </c>
      <c r="B200" s="11" t="s">
        <v>125</v>
      </c>
      <c r="C200" s="6">
        <v>18487.939999999999</v>
      </c>
      <c r="D200" s="6">
        <v>18086.88</v>
      </c>
      <c r="E200" s="5">
        <v>-4195360.8800000548</v>
      </c>
      <c r="F200" s="5">
        <f t="shared" si="7"/>
        <v>-4195360.8800000548</v>
      </c>
      <c r="G200" s="31">
        <f t="shared" si="8"/>
        <v>3799555.5270988578</v>
      </c>
      <c r="H200" s="33"/>
      <c r="I200" s="34"/>
    </row>
    <row r="201" spans="1:9" x14ac:dyDescent="0.35">
      <c r="A201" s="11" t="s">
        <v>442</v>
      </c>
      <c r="B201" s="11" t="s">
        <v>443</v>
      </c>
      <c r="C201" s="6">
        <v>306.77</v>
      </c>
      <c r="D201" s="6">
        <v>293.45999999999998</v>
      </c>
      <c r="E201" s="5">
        <v>-121060.17000000039</v>
      </c>
      <c r="F201" s="5">
        <f t="shared" si="7"/>
        <v>-121060.17000000039</v>
      </c>
      <c r="G201" s="31">
        <f t="shared" si="8"/>
        <v>109638.92051046222</v>
      </c>
      <c r="H201" s="33"/>
      <c r="I201" s="34"/>
    </row>
    <row r="202" spans="1:9" x14ac:dyDescent="0.35">
      <c r="A202" s="11" t="s">
        <v>570</v>
      </c>
      <c r="B202" s="11" t="s">
        <v>571</v>
      </c>
      <c r="C202" s="6">
        <v>117</v>
      </c>
      <c r="D202" s="6">
        <v>143.5</v>
      </c>
      <c r="E202" s="5">
        <v>318444.79000000004</v>
      </c>
      <c r="F202" s="5">
        <f t="shared" si="7"/>
        <v>0</v>
      </c>
      <c r="G202" s="31">
        <f t="shared" si="8"/>
        <v>0</v>
      </c>
      <c r="H202" s="33"/>
      <c r="I202" s="34"/>
    </row>
    <row r="203" spans="1:9" x14ac:dyDescent="0.35">
      <c r="A203" s="11" t="s">
        <v>500</v>
      </c>
      <c r="B203" s="11" t="s">
        <v>501</v>
      </c>
      <c r="C203" s="6">
        <v>252.68</v>
      </c>
      <c r="D203" s="6">
        <v>246.85</v>
      </c>
      <c r="E203" s="5">
        <v>-35656.069999999832</v>
      </c>
      <c r="F203" s="5">
        <f t="shared" si="7"/>
        <v>-35656.069999999832</v>
      </c>
      <c r="G203" s="31">
        <f t="shared" si="8"/>
        <v>32292.148808691134</v>
      </c>
      <c r="H203" s="33"/>
      <c r="I203" s="34"/>
    </row>
    <row r="204" spans="1:9" x14ac:dyDescent="0.35">
      <c r="A204" s="11" t="s">
        <v>90</v>
      </c>
      <c r="B204" s="11" t="s">
        <v>91</v>
      </c>
      <c r="C204" s="6">
        <v>9265.99</v>
      </c>
      <c r="D204" s="6">
        <v>8577.39</v>
      </c>
      <c r="E204" s="5">
        <v>-8228267.7900000215</v>
      </c>
      <c r="F204" s="5">
        <f t="shared" si="7"/>
        <v>-8228267.7900000215</v>
      </c>
      <c r="G204" s="31">
        <f t="shared" si="8"/>
        <v>7451983.5728514679</v>
      </c>
      <c r="H204" s="33"/>
      <c r="I204" s="34"/>
    </row>
    <row r="205" spans="1:9" x14ac:dyDescent="0.35">
      <c r="A205" s="11" t="s">
        <v>4</v>
      </c>
      <c r="B205" s="11" t="s">
        <v>5</v>
      </c>
      <c r="C205" s="6">
        <v>0</v>
      </c>
      <c r="D205" s="6">
        <v>116</v>
      </c>
      <c r="E205" s="5">
        <v>0</v>
      </c>
      <c r="F205" s="5">
        <f t="shared" si="7"/>
        <v>0</v>
      </c>
      <c r="G205" s="31">
        <f t="shared" si="8"/>
        <v>0</v>
      </c>
      <c r="H205" s="33"/>
      <c r="I205" s="34"/>
    </row>
    <row r="206" spans="1:9" x14ac:dyDescent="0.35">
      <c r="A206" s="11" t="s">
        <v>280</v>
      </c>
      <c r="B206" s="11" t="s">
        <v>281</v>
      </c>
      <c r="C206" s="6">
        <v>732.87</v>
      </c>
      <c r="D206" s="6">
        <v>678.5</v>
      </c>
      <c r="E206" s="5">
        <v>-654512.97000000067</v>
      </c>
      <c r="F206" s="5">
        <f t="shared" si="7"/>
        <v>-654512.97000000067</v>
      </c>
      <c r="G206" s="31">
        <f t="shared" si="8"/>
        <v>592763.87511182565</v>
      </c>
      <c r="H206" s="33"/>
      <c r="I206" s="34"/>
    </row>
    <row r="207" spans="1:9" x14ac:dyDescent="0.35">
      <c r="A207" s="11" t="s">
        <v>566</v>
      </c>
      <c r="B207" s="11" t="s">
        <v>567</v>
      </c>
      <c r="C207" s="6">
        <v>307.18</v>
      </c>
      <c r="D207" s="6">
        <v>359.09</v>
      </c>
      <c r="E207" s="5">
        <v>577795.44999999972</v>
      </c>
      <c r="F207" s="5">
        <f t="shared" si="7"/>
        <v>0</v>
      </c>
      <c r="G207" s="31">
        <f t="shared" si="8"/>
        <v>0</v>
      </c>
      <c r="H207" s="33"/>
      <c r="I207" s="34"/>
    </row>
    <row r="208" spans="1:9" x14ac:dyDescent="0.35">
      <c r="A208" s="11" t="s">
        <v>178</v>
      </c>
      <c r="B208" s="11" t="s">
        <v>179</v>
      </c>
      <c r="C208" s="6">
        <v>3683.38</v>
      </c>
      <c r="D208" s="6">
        <v>3485.57</v>
      </c>
      <c r="E208" s="5">
        <v>-2225824.9199999943</v>
      </c>
      <c r="F208" s="5">
        <f t="shared" ref="F208:F271" si="9">IF(E208&lt;0,E208,0)</f>
        <v>-2225824.9199999943</v>
      </c>
      <c r="G208" s="31">
        <f t="shared" si="8"/>
        <v>2015832.6349127423</v>
      </c>
      <c r="H208" s="33"/>
      <c r="I208" s="34"/>
    </row>
    <row r="209" spans="1:9" x14ac:dyDescent="0.35">
      <c r="A209" s="11" t="s">
        <v>274</v>
      </c>
      <c r="B209" s="11" t="s">
        <v>275</v>
      </c>
      <c r="C209" s="6">
        <v>1196.4000000000001</v>
      </c>
      <c r="D209" s="6">
        <v>1151.8900000000001</v>
      </c>
      <c r="E209" s="5">
        <v>-700207.08999999985</v>
      </c>
      <c r="F209" s="5">
        <f t="shared" si="9"/>
        <v>-700207.08999999985</v>
      </c>
      <c r="G209" s="31">
        <f t="shared" si="8"/>
        <v>634147.04837579362</v>
      </c>
      <c r="H209" s="33"/>
      <c r="I209" s="34"/>
    </row>
    <row r="210" spans="1:9" x14ac:dyDescent="0.35">
      <c r="A210" s="11" t="s">
        <v>562</v>
      </c>
      <c r="B210" s="11" t="s">
        <v>563</v>
      </c>
      <c r="C210" s="6">
        <v>246.17</v>
      </c>
      <c r="D210" s="6">
        <v>247.71</v>
      </c>
      <c r="E210" s="5">
        <v>40477.050000000279</v>
      </c>
      <c r="F210" s="5">
        <f t="shared" si="9"/>
        <v>0</v>
      </c>
      <c r="G210" s="31">
        <f t="shared" si="8"/>
        <v>0</v>
      </c>
      <c r="H210" s="33"/>
      <c r="I210" s="34"/>
    </row>
    <row r="211" spans="1:9" x14ac:dyDescent="0.35">
      <c r="A211" s="11" t="s">
        <v>30</v>
      </c>
      <c r="B211" s="11" t="s">
        <v>31</v>
      </c>
      <c r="C211" s="6">
        <v>567.48</v>
      </c>
      <c r="D211" s="6">
        <v>672.73</v>
      </c>
      <c r="E211" s="5">
        <v>1050802.8500000006</v>
      </c>
      <c r="F211" s="5">
        <f t="shared" si="9"/>
        <v>0</v>
      </c>
      <c r="G211" s="31">
        <f t="shared" si="8"/>
        <v>0</v>
      </c>
      <c r="H211" s="33"/>
      <c r="I211" s="34"/>
    </row>
    <row r="212" spans="1:9" x14ac:dyDescent="0.35">
      <c r="A212" s="11" t="s">
        <v>196</v>
      </c>
      <c r="B212" s="11" t="s">
        <v>197</v>
      </c>
      <c r="C212" s="6">
        <v>2616.31</v>
      </c>
      <c r="D212" s="6">
        <v>2465.04</v>
      </c>
      <c r="E212" s="5">
        <v>-1699287.4699999988</v>
      </c>
      <c r="F212" s="5">
        <f t="shared" si="9"/>
        <v>-1699287.4699999988</v>
      </c>
      <c r="G212" s="31">
        <f t="shared" si="8"/>
        <v>1538970.6114550617</v>
      </c>
      <c r="H212" s="33"/>
      <c r="I212" s="34"/>
    </row>
    <row r="213" spans="1:9" x14ac:dyDescent="0.35">
      <c r="A213" s="11" t="s">
        <v>34</v>
      </c>
      <c r="B213" s="11" t="s">
        <v>35</v>
      </c>
      <c r="C213" s="6">
        <v>0</v>
      </c>
      <c r="D213" s="6">
        <v>79</v>
      </c>
      <c r="E213" s="5">
        <v>0</v>
      </c>
      <c r="F213" s="5">
        <f t="shared" si="9"/>
        <v>0</v>
      </c>
      <c r="G213" s="31">
        <f t="shared" si="8"/>
        <v>0</v>
      </c>
      <c r="H213" s="33"/>
      <c r="I213" s="34"/>
    </row>
    <row r="214" spans="1:9" x14ac:dyDescent="0.35">
      <c r="A214" s="11" t="s">
        <v>226</v>
      </c>
      <c r="B214" s="11" t="s">
        <v>227</v>
      </c>
      <c r="C214" s="6">
        <v>2747.23</v>
      </c>
      <c r="D214" s="6">
        <v>2617.3000000000002</v>
      </c>
      <c r="E214" s="5">
        <v>-1132727.0900000036</v>
      </c>
      <c r="F214" s="5">
        <f t="shared" si="9"/>
        <v>-1132727.0900000036</v>
      </c>
      <c r="G214" s="31">
        <f t="shared" si="8"/>
        <v>1025861.5643820522</v>
      </c>
      <c r="H214" s="33"/>
      <c r="I214" s="34"/>
    </row>
    <row r="215" spans="1:9" x14ac:dyDescent="0.35">
      <c r="A215" s="11" t="s">
        <v>70</v>
      </c>
      <c r="B215" s="11" t="s">
        <v>71</v>
      </c>
      <c r="C215" s="6">
        <v>23173.46</v>
      </c>
      <c r="D215" s="6">
        <v>22161.61</v>
      </c>
      <c r="E215" s="5">
        <v>-11582438.930000007</v>
      </c>
      <c r="F215" s="5">
        <f t="shared" si="9"/>
        <v>-11582438.930000007</v>
      </c>
      <c r="G215" s="31">
        <f t="shared" si="8"/>
        <v>10489710.209093129</v>
      </c>
      <c r="H215" s="33"/>
      <c r="I215" s="34"/>
    </row>
    <row r="216" spans="1:9" x14ac:dyDescent="0.35">
      <c r="A216" s="11" t="s">
        <v>598</v>
      </c>
      <c r="B216" s="11" t="s">
        <v>599</v>
      </c>
      <c r="C216" s="6">
        <v>30.5</v>
      </c>
      <c r="D216" s="6">
        <v>50</v>
      </c>
      <c r="E216" s="5">
        <v>70119.370000000112</v>
      </c>
      <c r="F216" s="5">
        <f t="shared" si="9"/>
        <v>0</v>
      </c>
      <c r="G216" s="31">
        <f t="shared" si="8"/>
        <v>0</v>
      </c>
      <c r="H216" s="33"/>
      <c r="I216" s="34"/>
    </row>
    <row r="217" spans="1:9" x14ac:dyDescent="0.35">
      <c r="A217" s="11" t="s">
        <v>464</v>
      </c>
      <c r="B217" s="11" t="s">
        <v>465</v>
      </c>
      <c r="C217" s="6">
        <v>644.82000000000005</v>
      </c>
      <c r="D217" s="6">
        <v>645.73</v>
      </c>
      <c r="E217" s="5">
        <v>-66944.839999999851</v>
      </c>
      <c r="F217" s="5">
        <f t="shared" si="9"/>
        <v>-66944.839999999851</v>
      </c>
      <c r="G217" s="31">
        <f t="shared" si="8"/>
        <v>60629.024321918361</v>
      </c>
      <c r="H217" s="33"/>
      <c r="I217" s="34"/>
    </row>
    <row r="218" spans="1:9" x14ac:dyDescent="0.35">
      <c r="A218" s="11" t="s">
        <v>36</v>
      </c>
      <c r="B218" s="11" t="s">
        <v>37</v>
      </c>
      <c r="C218" s="6">
        <v>118.33</v>
      </c>
      <c r="D218" s="6">
        <v>114.87</v>
      </c>
      <c r="E218" s="5">
        <v>-102506.74000000022</v>
      </c>
      <c r="F218" s="5">
        <f t="shared" si="9"/>
        <v>-102506.74000000022</v>
      </c>
      <c r="G218" s="31">
        <f t="shared" si="8"/>
        <v>92835.887465271255</v>
      </c>
      <c r="H218" s="33"/>
      <c r="I218" s="34"/>
    </row>
    <row r="219" spans="1:9" x14ac:dyDescent="0.35">
      <c r="A219" s="11" t="s">
        <v>290</v>
      </c>
      <c r="B219" s="11" t="s">
        <v>291</v>
      </c>
      <c r="C219" s="6">
        <v>2998.65</v>
      </c>
      <c r="D219" s="6">
        <v>2938.8</v>
      </c>
      <c r="E219" s="5">
        <v>-526245.31999999657</v>
      </c>
      <c r="F219" s="5">
        <f t="shared" si="9"/>
        <v>-526245.31999999657</v>
      </c>
      <c r="G219" s="31">
        <f t="shared" si="8"/>
        <v>476597.45404687762</v>
      </c>
      <c r="H219" s="33"/>
      <c r="I219" s="34"/>
    </row>
    <row r="220" spans="1:9" x14ac:dyDescent="0.35">
      <c r="A220" s="11" t="s">
        <v>454</v>
      </c>
      <c r="B220" s="11" t="s">
        <v>455</v>
      </c>
      <c r="C220" s="6">
        <v>2979.94</v>
      </c>
      <c r="D220" s="6">
        <v>3133.9</v>
      </c>
      <c r="E220" s="5">
        <v>1109493.7100000009</v>
      </c>
      <c r="F220" s="5">
        <f t="shared" si="9"/>
        <v>0</v>
      </c>
      <c r="G220" s="31">
        <f t="shared" si="8"/>
        <v>0</v>
      </c>
      <c r="H220" s="33"/>
      <c r="I220" s="34"/>
    </row>
    <row r="221" spans="1:9" x14ac:dyDescent="0.35">
      <c r="A221" s="11" t="s">
        <v>10</v>
      </c>
      <c r="B221" s="11" t="s">
        <v>11</v>
      </c>
      <c r="C221" s="6">
        <v>350.5</v>
      </c>
      <c r="D221" s="6">
        <v>326</v>
      </c>
      <c r="E221" s="5">
        <v>-356647.66999999946</v>
      </c>
      <c r="F221" s="5">
        <f t="shared" si="9"/>
        <v>-356647.66999999946</v>
      </c>
      <c r="G221" s="31">
        <f t="shared" si="8"/>
        <v>323000.25302600663</v>
      </c>
      <c r="H221" s="33"/>
      <c r="I221" s="34"/>
    </row>
    <row r="222" spans="1:9" x14ac:dyDescent="0.35">
      <c r="A222" s="11" t="s">
        <v>440</v>
      </c>
      <c r="B222" s="11" t="s">
        <v>441</v>
      </c>
      <c r="C222" s="6">
        <v>899.54</v>
      </c>
      <c r="D222" s="6">
        <v>893.81</v>
      </c>
      <c r="E222" s="5">
        <v>-110942.1799999997</v>
      </c>
      <c r="F222" s="5">
        <f t="shared" si="9"/>
        <v>-110942.1799999997</v>
      </c>
      <c r="G222" s="31">
        <f t="shared" si="8"/>
        <v>100475.49788074243</v>
      </c>
      <c r="H222" s="33"/>
      <c r="I222" s="34"/>
    </row>
    <row r="223" spans="1:9" x14ac:dyDescent="0.35">
      <c r="A223" s="12" t="s">
        <v>12</v>
      </c>
      <c r="B223" s="12" t="s">
        <v>13</v>
      </c>
      <c r="C223" s="6">
        <v>351</v>
      </c>
      <c r="D223" s="6">
        <v>163</v>
      </c>
      <c r="E223" s="5">
        <v>-1722495.7799999998</v>
      </c>
      <c r="F223" s="5">
        <f t="shared" si="9"/>
        <v>-1722495.7799999998</v>
      </c>
      <c r="G223" s="31">
        <f t="shared" si="8"/>
        <v>1559989.3664697977</v>
      </c>
      <c r="H223" s="33"/>
      <c r="I223" s="34"/>
    </row>
    <row r="224" spans="1:9" x14ac:dyDescent="0.35">
      <c r="A224" s="11" t="s">
        <v>420</v>
      </c>
      <c r="B224" s="11" t="s">
        <v>421</v>
      </c>
      <c r="C224" s="6">
        <v>541.98</v>
      </c>
      <c r="D224" s="6">
        <v>523.13</v>
      </c>
      <c r="E224" s="5">
        <v>-162228.86000000127</v>
      </c>
      <c r="F224" s="5">
        <f t="shared" si="9"/>
        <v>-162228.86000000127</v>
      </c>
      <c r="G224" s="31">
        <f t="shared" si="8"/>
        <v>146923.60902882414</v>
      </c>
      <c r="H224" s="33"/>
      <c r="I224" s="34"/>
    </row>
    <row r="225" spans="1:9" x14ac:dyDescent="0.35">
      <c r="A225" s="11" t="s">
        <v>508</v>
      </c>
      <c r="B225" s="11" t="s">
        <v>509</v>
      </c>
      <c r="C225" s="6">
        <v>641.25</v>
      </c>
      <c r="D225" s="6">
        <v>717.53</v>
      </c>
      <c r="E225" s="5">
        <v>563254.30999999959</v>
      </c>
      <c r="F225" s="5">
        <f t="shared" si="9"/>
        <v>0</v>
      </c>
      <c r="G225" s="31">
        <f t="shared" si="8"/>
        <v>0</v>
      </c>
      <c r="H225" s="33"/>
      <c r="I225" s="34"/>
    </row>
    <row r="226" spans="1:9" x14ac:dyDescent="0.35">
      <c r="A226" s="11" t="s">
        <v>84</v>
      </c>
      <c r="B226" s="11" t="s">
        <v>85</v>
      </c>
      <c r="C226" s="6">
        <v>15385.89</v>
      </c>
      <c r="D226" s="6">
        <v>14651.1</v>
      </c>
      <c r="E226" s="5">
        <v>-8984091.2199999988</v>
      </c>
      <c r="F226" s="5">
        <f t="shared" si="9"/>
        <v>-8984091.2199999988</v>
      </c>
      <c r="G226" s="31">
        <f t="shared" si="8"/>
        <v>8136499.91676303</v>
      </c>
      <c r="H226" s="33"/>
      <c r="I226" s="34"/>
    </row>
    <row r="227" spans="1:9" x14ac:dyDescent="0.35">
      <c r="A227" s="11" t="s">
        <v>590</v>
      </c>
      <c r="B227" s="11" t="s">
        <v>591</v>
      </c>
      <c r="C227" s="6">
        <v>323.33999999999997</v>
      </c>
      <c r="D227" s="6">
        <v>365.85</v>
      </c>
      <c r="E227" s="5">
        <v>268838.34000000032</v>
      </c>
      <c r="F227" s="5">
        <f t="shared" si="9"/>
        <v>0</v>
      </c>
      <c r="G227" s="31">
        <f t="shared" si="8"/>
        <v>0</v>
      </c>
      <c r="H227" s="33"/>
      <c r="I227" s="34"/>
    </row>
    <row r="228" spans="1:9" x14ac:dyDescent="0.35">
      <c r="A228" s="11" t="s">
        <v>170</v>
      </c>
      <c r="B228" s="11" t="s">
        <v>171</v>
      </c>
      <c r="C228" s="6">
        <v>13673.6</v>
      </c>
      <c r="D228" s="6">
        <v>13423.7</v>
      </c>
      <c r="E228" s="5">
        <v>-1687654.9599999785</v>
      </c>
      <c r="F228" s="5">
        <f t="shared" si="9"/>
        <v>-1687654.9599999785</v>
      </c>
      <c r="G228" s="31">
        <f t="shared" si="8"/>
        <v>1528435.5540598063</v>
      </c>
      <c r="H228" s="33"/>
      <c r="I228" s="34"/>
    </row>
    <row r="229" spans="1:9" x14ac:dyDescent="0.35">
      <c r="A229" s="11" t="s">
        <v>582</v>
      </c>
      <c r="B229" s="11" t="s">
        <v>583</v>
      </c>
      <c r="C229" s="6">
        <v>3397.74</v>
      </c>
      <c r="D229" s="6">
        <v>3730.81</v>
      </c>
      <c r="E229" s="5">
        <v>3128272.9900000021</v>
      </c>
      <c r="F229" s="5">
        <f t="shared" si="9"/>
        <v>0</v>
      </c>
      <c r="G229" s="31">
        <f t="shared" si="8"/>
        <v>0</v>
      </c>
      <c r="H229" s="33"/>
      <c r="I229" s="34"/>
    </row>
    <row r="230" spans="1:9" x14ac:dyDescent="0.35">
      <c r="A230" s="11" t="s">
        <v>578</v>
      </c>
      <c r="B230" s="11" t="s">
        <v>579</v>
      </c>
      <c r="C230" s="6">
        <v>349.53</v>
      </c>
      <c r="D230" s="6">
        <v>359.31</v>
      </c>
      <c r="E230" s="5">
        <v>46300.290000000503</v>
      </c>
      <c r="F230" s="5">
        <f t="shared" si="9"/>
        <v>0</v>
      </c>
      <c r="G230" s="31">
        <f t="shared" si="8"/>
        <v>0</v>
      </c>
      <c r="H230" s="33"/>
      <c r="I230" s="34"/>
    </row>
    <row r="231" spans="1:9" x14ac:dyDescent="0.35">
      <c r="A231" s="11" t="s">
        <v>424</v>
      </c>
      <c r="B231" s="11" t="s">
        <v>425</v>
      </c>
      <c r="C231" s="6">
        <v>1430.49</v>
      </c>
      <c r="D231" s="6">
        <v>1445.52</v>
      </c>
      <c r="E231" s="5">
        <v>91985.869999997318</v>
      </c>
      <c r="F231" s="5">
        <f t="shared" si="9"/>
        <v>0</v>
      </c>
      <c r="G231" s="31">
        <f t="shared" si="8"/>
        <v>0</v>
      </c>
      <c r="H231" s="33"/>
      <c r="I231" s="34"/>
    </row>
    <row r="232" spans="1:9" x14ac:dyDescent="0.35">
      <c r="A232" s="11" t="s">
        <v>140</v>
      </c>
      <c r="B232" s="11" t="s">
        <v>141</v>
      </c>
      <c r="C232" s="6">
        <v>3332.16</v>
      </c>
      <c r="D232" s="6">
        <v>3026.76</v>
      </c>
      <c r="E232" s="5">
        <v>-3299882.7200000025</v>
      </c>
      <c r="F232" s="5">
        <f t="shared" si="9"/>
        <v>-3299882.7200000025</v>
      </c>
      <c r="G232" s="31">
        <f t="shared" si="8"/>
        <v>2988559.9799829042</v>
      </c>
      <c r="H232" s="33"/>
      <c r="I232" s="34"/>
    </row>
    <row r="233" spans="1:9" x14ac:dyDescent="0.35">
      <c r="A233" s="11" t="s">
        <v>228</v>
      </c>
      <c r="B233" s="11" t="s">
        <v>229</v>
      </c>
      <c r="C233" s="6">
        <v>2190.14</v>
      </c>
      <c r="D233" s="6">
        <v>2074.27</v>
      </c>
      <c r="E233" s="5">
        <v>-1101329.3299999945</v>
      </c>
      <c r="F233" s="5">
        <f t="shared" si="9"/>
        <v>-1101329.3299999945</v>
      </c>
      <c r="G233" s="31">
        <f t="shared" si="8"/>
        <v>997425.98137529148</v>
      </c>
      <c r="H233" s="33"/>
      <c r="I233" s="34"/>
    </row>
    <row r="234" spans="1:9" x14ac:dyDescent="0.35">
      <c r="A234" s="11" t="s">
        <v>540</v>
      </c>
      <c r="B234" s="11" t="s">
        <v>541</v>
      </c>
      <c r="C234" s="6">
        <v>29.05</v>
      </c>
      <c r="D234" s="6">
        <v>33.5</v>
      </c>
      <c r="E234" s="5">
        <v>-17327.109999999986</v>
      </c>
      <c r="F234" s="5">
        <f t="shared" si="9"/>
        <v>-17327.109999999986</v>
      </c>
      <c r="G234" s="31">
        <f t="shared" si="8"/>
        <v>15692.408460735081</v>
      </c>
      <c r="H234" s="33"/>
      <c r="I234" s="34"/>
    </row>
    <row r="235" spans="1:9" x14ac:dyDescent="0.35">
      <c r="A235" s="11" t="s">
        <v>344</v>
      </c>
      <c r="B235" s="11" t="s">
        <v>345</v>
      </c>
      <c r="C235" s="6">
        <v>195.29</v>
      </c>
      <c r="D235" s="6">
        <v>157.33000000000001</v>
      </c>
      <c r="E235" s="5">
        <v>-342113.21999999974</v>
      </c>
      <c r="F235" s="5">
        <f t="shared" si="9"/>
        <v>-342113.21999999974</v>
      </c>
      <c r="G235" s="31">
        <f t="shared" si="8"/>
        <v>309837.03503107693</v>
      </c>
      <c r="H235" s="33"/>
      <c r="I235" s="34"/>
    </row>
    <row r="236" spans="1:9" x14ac:dyDescent="0.35">
      <c r="A236" s="11" t="s">
        <v>434</v>
      </c>
      <c r="B236" s="11" t="s">
        <v>435</v>
      </c>
      <c r="C236" s="6">
        <v>1737.35</v>
      </c>
      <c r="D236" s="6">
        <v>1759.89</v>
      </c>
      <c r="E236" s="5">
        <v>361626.78000000492</v>
      </c>
      <c r="F236" s="5">
        <f t="shared" si="9"/>
        <v>0</v>
      </c>
      <c r="G236" s="31">
        <f t="shared" si="8"/>
        <v>0</v>
      </c>
      <c r="H236" s="33"/>
      <c r="I236" s="34"/>
    </row>
    <row r="237" spans="1:9" x14ac:dyDescent="0.35">
      <c r="A237" s="11" t="s">
        <v>414</v>
      </c>
      <c r="B237" s="11" t="s">
        <v>415</v>
      </c>
      <c r="C237" s="6">
        <v>793.6</v>
      </c>
      <c r="D237" s="6">
        <v>775.83</v>
      </c>
      <c r="E237" s="5">
        <v>-156772.09999999963</v>
      </c>
      <c r="F237" s="5">
        <f t="shared" si="9"/>
        <v>-156772.09999999963</v>
      </c>
      <c r="G237" s="31">
        <f t="shared" si="8"/>
        <v>141981.65928693258</v>
      </c>
      <c r="H237" s="33"/>
      <c r="I237" s="34"/>
    </row>
    <row r="238" spans="1:9" x14ac:dyDescent="0.35">
      <c r="A238" s="11" t="s">
        <v>476</v>
      </c>
      <c r="B238" s="11" t="s">
        <v>477</v>
      </c>
      <c r="C238" s="6">
        <v>59.5</v>
      </c>
      <c r="D238" s="6">
        <v>54</v>
      </c>
      <c r="E238" s="5">
        <v>-52807.289999999921</v>
      </c>
      <c r="F238" s="5">
        <f t="shared" si="9"/>
        <v>-52807.289999999921</v>
      </c>
      <c r="G238" s="31">
        <f t="shared" si="8"/>
        <v>47825.261361213183</v>
      </c>
      <c r="H238" s="33"/>
      <c r="I238" s="34"/>
    </row>
    <row r="239" spans="1:9" x14ac:dyDescent="0.35">
      <c r="A239" s="11" t="s">
        <v>50</v>
      </c>
      <c r="B239" s="11" t="s">
        <v>51</v>
      </c>
      <c r="C239" s="6">
        <v>53901.32</v>
      </c>
      <c r="D239" s="6">
        <v>50669.94</v>
      </c>
      <c r="E239" s="5">
        <v>-42162055.450000167</v>
      </c>
      <c r="F239" s="5">
        <f t="shared" si="9"/>
        <v>-42162055.450000167</v>
      </c>
      <c r="G239" s="31">
        <f t="shared" si="8"/>
        <v>38184336.318379976</v>
      </c>
      <c r="H239" s="33"/>
      <c r="I239" s="34"/>
    </row>
    <row r="240" spans="1:9" x14ac:dyDescent="0.35">
      <c r="A240" s="11" t="s">
        <v>156</v>
      </c>
      <c r="B240" s="11" t="s">
        <v>157</v>
      </c>
      <c r="C240" s="6">
        <v>4458.49</v>
      </c>
      <c r="D240" s="6">
        <v>4239.6099999999997</v>
      </c>
      <c r="E240" s="5">
        <v>-2812027.9799999893</v>
      </c>
      <c r="F240" s="5">
        <f t="shared" si="9"/>
        <v>-2812027.9799999893</v>
      </c>
      <c r="G240" s="31">
        <f t="shared" si="8"/>
        <v>2546731.2012895197</v>
      </c>
      <c r="H240" s="33"/>
      <c r="I240" s="34"/>
    </row>
    <row r="241" spans="1:9" x14ac:dyDescent="0.35">
      <c r="A241" s="11" t="s">
        <v>266</v>
      </c>
      <c r="B241" s="11" t="s">
        <v>267</v>
      </c>
      <c r="C241" s="6">
        <v>3673.88</v>
      </c>
      <c r="D241" s="6">
        <v>3608.05</v>
      </c>
      <c r="E241" s="5">
        <v>-767953.97000000626</v>
      </c>
      <c r="F241" s="5">
        <f t="shared" si="9"/>
        <v>-767953.97000000626</v>
      </c>
      <c r="G241" s="31">
        <f t="shared" si="8"/>
        <v>695502.44537509163</v>
      </c>
      <c r="H241" s="33"/>
      <c r="I241" s="34"/>
    </row>
    <row r="242" spans="1:9" x14ac:dyDescent="0.35">
      <c r="A242" s="11" t="s">
        <v>372</v>
      </c>
      <c r="B242" s="11" t="s">
        <v>373</v>
      </c>
      <c r="C242" s="6">
        <v>266.39999999999998</v>
      </c>
      <c r="D242" s="6">
        <v>231.97</v>
      </c>
      <c r="E242" s="5">
        <v>-242004.08000000007</v>
      </c>
      <c r="F242" s="5">
        <f t="shared" si="9"/>
        <v>-242004.08000000007</v>
      </c>
      <c r="G242" s="31">
        <f t="shared" si="8"/>
        <v>219172.54940520457</v>
      </c>
      <c r="H242" s="33"/>
      <c r="I242" s="34"/>
    </row>
    <row r="243" spans="1:9" x14ac:dyDescent="0.35">
      <c r="A243" s="11" t="s">
        <v>186</v>
      </c>
      <c r="B243" s="11" t="s">
        <v>187</v>
      </c>
      <c r="C243" s="6">
        <v>2741.85</v>
      </c>
      <c r="D243" s="6">
        <v>2555.69</v>
      </c>
      <c r="E243" s="5">
        <v>-1994017.0400000066</v>
      </c>
      <c r="F243" s="5">
        <f t="shared" si="9"/>
        <v>-1994017.0400000066</v>
      </c>
      <c r="G243" s="31">
        <f t="shared" si="8"/>
        <v>1805894.3395260982</v>
      </c>
      <c r="H243" s="33"/>
      <c r="I243" s="34"/>
    </row>
    <row r="244" spans="1:9" x14ac:dyDescent="0.35">
      <c r="A244" s="11" t="s">
        <v>618</v>
      </c>
      <c r="B244" s="11" t="s">
        <v>619</v>
      </c>
      <c r="C244" s="6">
        <v>5</v>
      </c>
      <c r="D244" s="6">
        <v>10</v>
      </c>
      <c r="E244" s="5">
        <v>79194.289999999979</v>
      </c>
      <c r="F244" s="5">
        <f t="shared" si="9"/>
        <v>0</v>
      </c>
      <c r="G244" s="31">
        <f t="shared" si="8"/>
        <v>0</v>
      </c>
      <c r="H244" s="33"/>
      <c r="I244" s="34"/>
    </row>
    <row r="245" spans="1:9" x14ac:dyDescent="0.35">
      <c r="A245" s="11" t="s">
        <v>146</v>
      </c>
      <c r="B245" s="11" t="s">
        <v>147</v>
      </c>
      <c r="C245" s="6">
        <v>4548.42</v>
      </c>
      <c r="D245" s="6">
        <v>4290.32</v>
      </c>
      <c r="E245" s="5">
        <v>-2894467.2199999988</v>
      </c>
      <c r="F245" s="5">
        <f t="shared" si="9"/>
        <v>-2894467.2199999988</v>
      </c>
      <c r="G245" s="31">
        <f t="shared" si="8"/>
        <v>2621392.828489481</v>
      </c>
      <c r="H245" s="33"/>
      <c r="I245" s="34"/>
    </row>
    <row r="246" spans="1:9" x14ac:dyDescent="0.35">
      <c r="A246" s="11" t="s">
        <v>96</v>
      </c>
      <c r="B246" s="11" t="s">
        <v>97</v>
      </c>
      <c r="C246" s="6">
        <v>9653.4</v>
      </c>
      <c r="D246" s="6">
        <v>9069.66</v>
      </c>
      <c r="E246" s="5">
        <v>-6873789.3100000024</v>
      </c>
      <c r="F246" s="5">
        <f t="shared" si="9"/>
        <v>-6873789.3100000024</v>
      </c>
      <c r="G246" s="31">
        <f t="shared" si="8"/>
        <v>6225291.4378424613</v>
      </c>
      <c r="H246" s="33"/>
      <c r="I246" s="34"/>
    </row>
    <row r="247" spans="1:9" x14ac:dyDescent="0.35">
      <c r="A247" s="11" t="s">
        <v>572</v>
      </c>
      <c r="B247" s="11" t="s">
        <v>573</v>
      </c>
      <c r="C247" s="6">
        <v>69.5</v>
      </c>
      <c r="D247" s="6">
        <v>65</v>
      </c>
      <c r="E247" s="5">
        <v>104626.20000000007</v>
      </c>
      <c r="F247" s="5">
        <f t="shared" si="9"/>
        <v>0</v>
      </c>
      <c r="G247" s="31">
        <f t="shared" si="8"/>
        <v>0</v>
      </c>
      <c r="H247" s="33"/>
      <c r="I247" s="34"/>
    </row>
    <row r="248" spans="1:9" x14ac:dyDescent="0.35">
      <c r="A248" s="11" t="s">
        <v>494</v>
      </c>
      <c r="B248" s="11" t="s">
        <v>495</v>
      </c>
      <c r="C248" s="6">
        <v>52</v>
      </c>
      <c r="D248" s="6">
        <v>37.39</v>
      </c>
      <c r="E248" s="5">
        <v>-41536.210000000428</v>
      </c>
      <c r="F248" s="5">
        <f t="shared" si="9"/>
        <v>-41536.210000000428</v>
      </c>
      <c r="G248" s="31">
        <f t="shared" si="8"/>
        <v>37617.535366883247</v>
      </c>
      <c r="H248" s="33"/>
      <c r="I248" s="34"/>
    </row>
    <row r="249" spans="1:9" x14ac:dyDescent="0.35">
      <c r="A249" s="11" t="s">
        <v>114</v>
      </c>
      <c r="B249" s="11" t="s">
        <v>115</v>
      </c>
      <c r="C249" s="6">
        <v>9774.23</v>
      </c>
      <c r="D249" s="6">
        <v>9274.9</v>
      </c>
      <c r="E249" s="5">
        <v>-5145082.9299999923</v>
      </c>
      <c r="F249" s="5">
        <f t="shared" si="9"/>
        <v>-5145082.9299999923</v>
      </c>
      <c r="G249" s="31">
        <f t="shared" si="8"/>
        <v>4659677.4015929718</v>
      </c>
      <c r="H249" s="33"/>
      <c r="I249" s="34"/>
    </row>
    <row r="250" spans="1:9" x14ac:dyDescent="0.35">
      <c r="A250" s="11" t="s">
        <v>194</v>
      </c>
      <c r="B250" s="11" t="s">
        <v>195</v>
      </c>
      <c r="C250" s="6">
        <v>7179.46</v>
      </c>
      <c r="D250" s="6">
        <v>7106.66</v>
      </c>
      <c r="E250" s="5">
        <v>-1625309.6300000101</v>
      </c>
      <c r="F250" s="5">
        <f t="shared" si="9"/>
        <v>-1625309.6300000101</v>
      </c>
      <c r="G250" s="31">
        <f t="shared" si="8"/>
        <v>1471972.105511328</v>
      </c>
      <c r="H250" s="33"/>
      <c r="I250" s="34"/>
    </row>
    <row r="251" spans="1:9" x14ac:dyDescent="0.35">
      <c r="A251" s="11" t="s">
        <v>396</v>
      </c>
      <c r="B251" s="11" t="s">
        <v>397</v>
      </c>
      <c r="C251" s="6">
        <v>535.78</v>
      </c>
      <c r="D251" s="6">
        <v>540.55999999999995</v>
      </c>
      <c r="E251" s="5">
        <v>-188835.16999999993</v>
      </c>
      <c r="F251" s="5">
        <f t="shared" si="9"/>
        <v>-188835.16999999993</v>
      </c>
      <c r="G251" s="31">
        <f t="shared" si="8"/>
        <v>171019.78456836421</v>
      </c>
      <c r="H251" s="33"/>
      <c r="I251" s="34"/>
    </row>
    <row r="252" spans="1:9" x14ac:dyDescent="0.35">
      <c r="A252" s="11" t="s">
        <v>486</v>
      </c>
      <c r="B252" s="11" t="s">
        <v>487</v>
      </c>
      <c r="C252" s="6">
        <v>547.75</v>
      </c>
      <c r="D252" s="6">
        <v>557.58000000000004</v>
      </c>
      <c r="E252" s="5">
        <v>148815.10000000056</v>
      </c>
      <c r="F252" s="5">
        <f t="shared" si="9"/>
        <v>0</v>
      </c>
      <c r="G252" s="31">
        <f t="shared" si="8"/>
        <v>0</v>
      </c>
      <c r="H252" s="33"/>
      <c r="I252" s="34"/>
    </row>
    <row r="253" spans="1:9" x14ac:dyDescent="0.35">
      <c r="A253" s="11" t="s">
        <v>144</v>
      </c>
      <c r="B253" s="11" t="s">
        <v>145</v>
      </c>
      <c r="C253" s="6">
        <v>9698.68</v>
      </c>
      <c r="D253" s="6">
        <v>9551.2000000000007</v>
      </c>
      <c r="E253" s="5">
        <v>-3114704.2000000179</v>
      </c>
      <c r="F253" s="5">
        <f t="shared" si="9"/>
        <v>-3114704.2000000179</v>
      </c>
      <c r="G253" s="31">
        <f t="shared" si="8"/>
        <v>2820851.8639731277</v>
      </c>
      <c r="H253" s="33"/>
      <c r="I253" s="34"/>
    </row>
    <row r="254" spans="1:9" x14ac:dyDescent="0.35">
      <c r="A254" s="11" t="s">
        <v>198</v>
      </c>
      <c r="B254" s="11" t="s">
        <v>199</v>
      </c>
      <c r="C254" s="6">
        <v>1309.6099999999999</v>
      </c>
      <c r="D254" s="6">
        <v>1183.02</v>
      </c>
      <c r="E254" s="5">
        <v>-1693978.3400000017</v>
      </c>
      <c r="F254" s="5">
        <f t="shared" si="9"/>
        <v>-1693978.3400000017</v>
      </c>
      <c r="G254" s="31">
        <f t="shared" si="8"/>
        <v>1534162.3637708782</v>
      </c>
      <c r="H254" s="33"/>
      <c r="I254" s="34"/>
    </row>
    <row r="255" spans="1:9" x14ac:dyDescent="0.35">
      <c r="A255" s="11" t="s">
        <v>560</v>
      </c>
      <c r="B255" s="11" t="s">
        <v>561</v>
      </c>
      <c r="C255" s="6">
        <v>201.5</v>
      </c>
      <c r="D255" s="6">
        <v>203</v>
      </c>
      <c r="E255" s="5">
        <v>27212.379999999888</v>
      </c>
      <c r="F255" s="5">
        <f t="shared" si="9"/>
        <v>0</v>
      </c>
      <c r="G255" s="31">
        <f t="shared" si="8"/>
        <v>0</v>
      </c>
      <c r="H255" s="33"/>
      <c r="I255" s="34"/>
    </row>
    <row r="256" spans="1:9" x14ac:dyDescent="0.35">
      <c r="A256" s="11" t="s">
        <v>26</v>
      </c>
      <c r="B256" s="11" t="s">
        <v>27</v>
      </c>
      <c r="C256" s="6">
        <v>470.5</v>
      </c>
      <c r="D256" s="6">
        <v>676.99</v>
      </c>
      <c r="E256" s="5">
        <v>3692167.5</v>
      </c>
      <c r="F256" s="5">
        <f t="shared" si="9"/>
        <v>0</v>
      </c>
      <c r="G256" s="31">
        <f t="shared" si="8"/>
        <v>0</v>
      </c>
      <c r="H256" s="33"/>
      <c r="I256" s="34"/>
    </row>
    <row r="257" spans="1:9" x14ac:dyDescent="0.35">
      <c r="A257" s="11" t="s">
        <v>58</v>
      </c>
      <c r="B257" s="11" t="s">
        <v>59</v>
      </c>
      <c r="C257" s="6">
        <v>30146.03</v>
      </c>
      <c r="D257" s="6">
        <v>28268.65</v>
      </c>
      <c r="E257" s="5">
        <v>-20418511.050000012</v>
      </c>
      <c r="F257" s="5">
        <f t="shared" si="9"/>
        <v>-20418511.050000012</v>
      </c>
      <c r="G257" s="31">
        <f t="shared" si="8"/>
        <v>18492155.677238338</v>
      </c>
      <c r="H257" s="33"/>
      <c r="I257" s="34"/>
    </row>
    <row r="258" spans="1:9" x14ac:dyDescent="0.35">
      <c r="A258" s="11" t="s">
        <v>558</v>
      </c>
      <c r="B258" s="11" t="s">
        <v>559</v>
      </c>
      <c r="C258" s="6">
        <v>66.5</v>
      </c>
      <c r="D258" s="6">
        <v>71.5</v>
      </c>
      <c r="E258" s="5">
        <v>-913.91000000014901</v>
      </c>
      <c r="F258" s="5">
        <f t="shared" si="9"/>
        <v>-913.91000000014901</v>
      </c>
      <c r="G258" s="31">
        <f t="shared" si="8"/>
        <v>827.6884613967793</v>
      </c>
      <c r="H258" s="33"/>
      <c r="I258" s="34"/>
    </row>
    <row r="259" spans="1:9" x14ac:dyDescent="0.35">
      <c r="A259" s="11" t="s">
        <v>518</v>
      </c>
      <c r="B259" s="11" t="s">
        <v>519</v>
      </c>
      <c r="C259" s="6">
        <v>142.1</v>
      </c>
      <c r="D259" s="6">
        <v>127.33</v>
      </c>
      <c r="E259" s="5">
        <v>-26961.519999999087</v>
      </c>
      <c r="F259" s="5">
        <f t="shared" si="9"/>
        <v>-26961.519999999087</v>
      </c>
      <c r="G259" s="31">
        <f t="shared" si="8"/>
        <v>24417.873757497018</v>
      </c>
      <c r="H259" s="33"/>
      <c r="I259" s="34"/>
    </row>
    <row r="260" spans="1:9" x14ac:dyDescent="0.35">
      <c r="A260" s="11" t="s">
        <v>180</v>
      </c>
      <c r="B260" s="11" t="s">
        <v>181</v>
      </c>
      <c r="C260" s="6">
        <v>4738.46</v>
      </c>
      <c r="D260" s="6">
        <v>4540.3999999999996</v>
      </c>
      <c r="E260" s="5">
        <v>-2264996.3099999949</v>
      </c>
      <c r="F260" s="5">
        <f t="shared" si="9"/>
        <v>-2264996.3099999949</v>
      </c>
      <c r="G260" s="31">
        <f t="shared" si="8"/>
        <v>2051308.455857768</v>
      </c>
      <c r="H260" s="33"/>
      <c r="I260" s="34"/>
    </row>
    <row r="261" spans="1:9" x14ac:dyDescent="0.35">
      <c r="A261" s="11" t="s">
        <v>544</v>
      </c>
      <c r="B261" s="11" t="s">
        <v>545</v>
      </c>
      <c r="C261" s="6">
        <v>15</v>
      </c>
      <c r="D261" s="6">
        <v>13</v>
      </c>
      <c r="E261" s="5">
        <v>-11702.549999999988</v>
      </c>
      <c r="F261" s="5">
        <f t="shared" si="9"/>
        <v>-11702.549999999988</v>
      </c>
      <c r="G261" s="31">
        <f t="shared" ref="G261:G324" si="10">(IF(F261&lt;0,F261/$F$3,0))*$E$3*-1</f>
        <v>10598.489571092658</v>
      </c>
      <c r="H261" s="33"/>
      <c r="I261" s="34"/>
    </row>
    <row r="262" spans="1:9" x14ac:dyDescent="0.35">
      <c r="A262" s="11" t="s">
        <v>584</v>
      </c>
      <c r="B262" s="11" t="s">
        <v>585</v>
      </c>
      <c r="C262" s="6">
        <v>29.5</v>
      </c>
      <c r="D262" s="6">
        <v>176.75</v>
      </c>
      <c r="E262" s="5">
        <v>2684587.0599999996</v>
      </c>
      <c r="F262" s="5">
        <f t="shared" si="9"/>
        <v>0</v>
      </c>
      <c r="G262" s="31">
        <f t="shared" si="10"/>
        <v>0</v>
      </c>
      <c r="H262" s="33"/>
      <c r="I262" s="34"/>
    </row>
    <row r="263" spans="1:9" x14ac:dyDescent="0.35">
      <c r="A263" s="11" t="s">
        <v>580</v>
      </c>
      <c r="B263" s="11" t="s">
        <v>581</v>
      </c>
      <c r="C263" s="6">
        <v>9.5</v>
      </c>
      <c r="D263" s="6">
        <v>11</v>
      </c>
      <c r="E263" s="5">
        <v>24070.609999999986</v>
      </c>
      <c r="F263" s="5">
        <f t="shared" si="9"/>
        <v>0</v>
      </c>
      <c r="G263" s="31">
        <f t="shared" si="10"/>
        <v>0</v>
      </c>
      <c r="H263" s="33"/>
      <c r="I263" s="34"/>
    </row>
    <row r="264" spans="1:9" x14ac:dyDescent="0.35">
      <c r="A264" s="11" t="s">
        <v>182</v>
      </c>
      <c r="B264" s="11" t="s">
        <v>183</v>
      </c>
      <c r="C264" s="6">
        <v>3351.88</v>
      </c>
      <c r="D264" s="6">
        <v>3137.07</v>
      </c>
      <c r="E264" s="5">
        <v>-2165629.409999989</v>
      </c>
      <c r="F264" s="5">
        <f t="shared" si="9"/>
        <v>-2165629.409999989</v>
      </c>
      <c r="G264" s="31">
        <f t="shared" si="10"/>
        <v>1961316.1846551779</v>
      </c>
      <c r="H264" s="33"/>
      <c r="I264" s="34"/>
    </row>
    <row r="265" spans="1:9" x14ac:dyDescent="0.35">
      <c r="A265" s="11" t="s">
        <v>542</v>
      </c>
      <c r="B265" s="11" t="s">
        <v>543</v>
      </c>
      <c r="C265" s="6">
        <v>49</v>
      </c>
      <c r="D265" s="6">
        <v>39.5</v>
      </c>
      <c r="E265" s="5">
        <v>-12476.350000000093</v>
      </c>
      <c r="F265" s="5">
        <f t="shared" si="9"/>
        <v>-12476.350000000093</v>
      </c>
      <c r="G265" s="31">
        <f t="shared" si="10"/>
        <v>11299.286511085447</v>
      </c>
      <c r="H265" s="33"/>
      <c r="I265" s="34"/>
    </row>
    <row r="266" spans="1:9" x14ac:dyDescent="0.35">
      <c r="A266" s="11" t="s">
        <v>232</v>
      </c>
      <c r="B266" s="11" t="s">
        <v>233</v>
      </c>
      <c r="C266" s="6">
        <v>908.14</v>
      </c>
      <c r="D266" s="6">
        <v>788.93</v>
      </c>
      <c r="E266" s="5">
        <v>-1079182.5799999991</v>
      </c>
      <c r="F266" s="5">
        <f t="shared" si="9"/>
        <v>-1079182.5799999991</v>
      </c>
      <c r="G266" s="31">
        <f t="shared" si="10"/>
        <v>977368.63499278971</v>
      </c>
      <c r="H266" s="33"/>
      <c r="I266" s="34"/>
    </row>
    <row r="267" spans="1:9" x14ac:dyDescent="0.35">
      <c r="A267" s="11" t="s">
        <v>258</v>
      </c>
      <c r="B267" s="11" t="s">
        <v>259</v>
      </c>
      <c r="C267" s="6">
        <v>1954.16</v>
      </c>
      <c r="D267" s="6">
        <v>1915.67</v>
      </c>
      <c r="E267" s="5">
        <v>-748566.67000000179</v>
      </c>
      <c r="F267" s="5">
        <f t="shared" si="9"/>
        <v>-748566.67000000179</v>
      </c>
      <c r="G267" s="31">
        <f t="shared" si="10"/>
        <v>677944.21260858409</v>
      </c>
      <c r="H267" s="33"/>
      <c r="I267" s="34"/>
    </row>
    <row r="268" spans="1:9" x14ac:dyDescent="0.35">
      <c r="A268" s="11" t="s">
        <v>8</v>
      </c>
      <c r="B268" s="11" t="s">
        <v>9</v>
      </c>
      <c r="C268" s="6">
        <v>502.17</v>
      </c>
      <c r="D268" s="6">
        <v>475.64</v>
      </c>
      <c r="E268" s="5">
        <v>-388813.25999999978</v>
      </c>
      <c r="F268" s="5">
        <f t="shared" si="9"/>
        <v>-388813.25999999978</v>
      </c>
      <c r="G268" s="31">
        <f t="shared" si="10"/>
        <v>352131.22620390769</v>
      </c>
      <c r="H268" s="33"/>
      <c r="I268" s="34"/>
    </row>
    <row r="269" spans="1:9" x14ac:dyDescent="0.35">
      <c r="A269" s="11" t="s">
        <v>24</v>
      </c>
      <c r="B269" s="11" t="s">
        <v>25</v>
      </c>
      <c r="C269" s="6">
        <v>184.96</v>
      </c>
      <c r="D269" s="6">
        <v>179.5</v>
      </c>
      <c r="E269" s="5">
        <v>-49470.330000000075</v>
      </c>
      <c r="F269" s="5">
        <f t="shared" si="9"/>
        <v>-49470.330000000075</v>
      </c>
      <c r="G269" s="31">
        <f t="shared" si="10"/>
        <v>44803.122104457027</v>
      </c>
      <c r="H269" s="33"/>
      <c r="I269" s="34"/>
    </row>
    <row r="270" spans="1:9" x14ac:dyDescent="0.35">
      <c r="A270" s="11" t="s">
        <v>6</v>
      </c>
      <c r="B270" s="11" t="s">
        <v>7</v>
      </c>
      <c r="C270" s="6">
        <v>338.49</v>
      </c>
      <c r="D270" s="6">
        <v>316.23</v>
      </c>
      <c r="E270" s="5">
        <v>-216541.19999999972</v>
      </c>
      <c r="F270" s="5">
        <f t="shared" si="9"/>
        <v>-216541.19999999972</v>
      </c>
      <c r="G270" s="31">
        <f t="shared" si="10"/>
        <v>196111.92858922959</v>
      </c>
      <c r="H270" s="33"/>
      <c r="I270" s="34"/>
    </row>
    <row r="271" spans="1:9" x14ac:dyDescent="0.35">
      <c r="A271" s="11" t="s">
        <v>506</v>
      </c>
      <c r="B271" s="11" t="s">
        <v>507</v>
      </c>
      <c r="C271" s="6">
        <v>74.5</v>
      </c>
      <c r="D271" s="6">
        <v>72.69</v>
      </c>
      <c r="E271" s="5">
        <v>-28428.420000000042</v>
      </c>
      <c r="F271" s="5">
        <f t="shared" si="9"/>
        <v>-28428.420000000042</v>
      </c>
      <c r="G271" s="31">
        <f t="shared" si="10"/>
        <v>25746.381164160175</v>
      </c>
      <c r="H271" s="33"/>
      <c r="I271" s="34"/>
    </row>
    <row r="272" spans="1:9" x14ac:dyDescent="0.35">
      <c r="A272" s="11" t="s">
        <v>306</v>
      </c>
      <c r="B272" s="11" t="s">
        <v>307</v>
      </c>
      <c r="C272" s="6">
        <v>9910.02</v>
      </c>
      <c r="D272" s="6">
        <v>9885.67</v>
      </c>
      <c r="E272" s="5">
        <v>-191898.01999999583</v>
      </c>
      <c r="F272" s="5">
        <f t="shared" ref="F272:F335" si="11">IF(E272&lt;0,E272,0)</f>
        <v>-191898.01999999583</v>
      </c>
      <c r="G272" s="31">
        <f t="shared" si="10"/>
        <v>173793.67434305244</v>
      </c>
      <c r="H272" s="33"/>
      <c r="I272" s="34"/>
    </row>
    <row r="273" spans="1:9" x14ac:dyDescent="0.35">
      <c r="A273" s="11" t="s">
        <v>166</v>
      </c>
      <c r="B273" s="11" t="s">
        <v>167</v>
      </c>
      <c r="C273" s="6">
        <v>6651.68</v>
      </c>
      <c r="D273" s="6">
        <v>6453.22</v>
      </c>
      <c r="E273" s="5">
        <v>-2486252.7500000075</v>
      </c>
      <c r="F273" s="5">
        <f t="shared" si="11"/>
        <v>-2486252.7500000075</v>
      </c>
      <c r="G273" s="31">
        <f t="shared" si="10"/>
        <v>2251690.7718382361</v>
      </c>
      <c r="H273" s="33"/>
      <c r="I273" s="34"/>
    </row>
    <row r="274" spans="1:9" x14ac:dyDescent="0.35">
      <c r="A274" s="11" t="s">
        <v>40</v>
      </c>
      <c r="B274" s="11" t="s">
        <v>41</v>
      </c>
      <c r="C274" s="6">
        <v>89.15</v>
      </c>
      <c r="D274" s="6">
        <v>85.5</v>
      </c>
      <c r="E274" s="5">
        <v>63572.75</v>
      </c>
      <c r="F274" s="5">
        <f t="shared" si="11"/>
        <v>0</v>
      </c>
      <c r="G274" s="31">
        <f t="shared" si="10"/>
        <v>0</v>
      </c>
      <c r="H274" s="33"/>
      <c r="I274" s="34"/>
    </row>
    <row r="275" spans="1:9" x14ac:dyDescent="0.35">
      <c r="A275" s="11" t="s">
        <v>62</v>
      </c>
      <c r="B275" s="11" t="s">
        <v>63</v>
      </c>
      <c r="C275" s="6">
        <v>28443.23</v>
      </c>
      <c r="D275" s="6">
        <v>27083.8</v>
      </c>
      <c r="E275" s="5">
        <v>-17660006.769999981</v>
      </c>
      <c r="F275" s="5">
        <f t="shared" si="11"/>
        <v>-17660006.769999981</v>
      </c>
      <c r="G275" s="31">
        <f t="shared" si="10"/>
        <v>15993898.558627881</v>
      </c>
      <c r="H275" s="33"/>
      <c r="I275" s="34"/>
    </row>
    <row r="276" spans="1:9" x14ac:dyDescent="0.35">
      <c r="A276" s="11" t="s">
        <v>426</v>
      </c>
      <c r="B276" s="11" t="s">
        <v>427</v>
      </c>
      <c r="C276" s="6">
        <v>174.99</v>
      </c>
      <c r="D276" s="6">
        <v>154.28</v>
      </c>
      <c r="E276" s="5">
        <v>-151847.34000000032</v>
      </c>
      <c r="F276" s="5">
        <f t="shared" si="11"/>
        <v>-151847.34000000032</v>
      </c>
      <c r="G276" s="31">
        <f t="shared" si="10"/>
        <v>137521.51876199339</v>
      </c>
      <c r="H276" s="33"/>
      <c r="I276" s="34"/>
    </row>
    <row r="277" spans="1:9" x14ac:dyDescent="0.35">
      <c r="A277" s="11" t="s">
        <v>152</v>
      </c>
      <c r="B277" s="11" t="s">
        <v>153</v>
      </c>
      <c r="C277" s="6">
        <v>8972.91</v>
      </c>
      <c r="D277" s="6">
        <v>8667.69</v>
      </c>
      <c r="E277" s="5">
        <v>-2583810.5200000256</v>
      </c>
      <c r="F277" s="5">
        <f t="shared" si="11"/>
        <v>-2583810.5200000256</v>
      </c>
      <c r="G277" s="31">
        <f t="shared" si="10"/>
        <v>2340044.5928365868</v>
      </c>
      <c r="H277" s="33"/>
      <c r="I277" s="34"/>
    </row>
    <row r="278" spans="1:9" x14ac:dyDescent="0.35">
      <c r="A278" s="11" t="s">
        <v>446</v>
      </c>
      <c r="B278" s="11" t="s">
        <v>447</v>
      </c>
      <c r="C278" s="6">
        <v>201.81</v>
      </c>
      <c r="D278" s="6">
        <v>188.19</v>
      </c>
      <c r="E278" s="5">
        <v>-108247.43000000017</v>
      </c>
      <c r="F278" s="5">
        <f t="shared" si="11"/>
        <v>-108247.43000000017</v>
      </c>
      <c r="G278" s="31">
        <f t="shared" si="10"/>
        <v>98034.980235297888</v>
      </c>
      <c r="H278" s="33"/>
      <c r="I278" s="34"/>
    </row>
    <row r="279" spans="1:9" x14ac:dyDescent="0.35">
      <c r="A279" s="11" t="s">
        <v>248</v>
      </c>
      <c r="B279" s="11" t="s">
        <v>249</v>
      </c>
      <c r="C279" s="6">
        <v>1318.52</v>
      </c>
      <c r="D279" s="6">
        <v>1238.98</v>
      </c>
      <c r="E279" s="5">
        <v>-915092.27999999933</v>
      </c>
      <c r="F279" s="5">
        <f t="shared" si="11"/>
        <v>-915092.27999999933</v>
      </c>
      <c r="G279" s="31">
        <f t="shared" si="10"/>
        <v>828759.20087223768</v>
      </c>
      <c r="H279" s="33"/>
      <c r="I279" s="34"/>
    </row>
    <row r="280" spans="1:9" x14ac:dyDescent="0.35">
      <c r="A280" s="11" t="s">
        <v>602</v>
      </c>
      <c r="B280" s="11" t="s">
        <v>603</v>
      </c>
      <c r="C280" s="6">
        <v>219.01</v>
      </c>
      <c r="D280" s="6">
        <v>225.86</v>
      </c>
      <c r="E280" s="5">
        <v>78726.049999999814</v>
      </c>
      <c r="F280" s="5">
        <f t="shared" si="11"/>
        <v>0</v>
      </c>
      <c r="G280" s="31">
        <f t="shared" si="10"/>
        <v>0</v>
      </c>
      <c r="H280" s="33"/>
      <c r="I280" s="34"/>
    </row>
    <row r="281" spans="1:9" x14ac:dyDescent="0.35">
      <c r="A281" s="11" t="s">
        <v>340</v>
      </c>
      <c r="B281" s="11" t="s">
        <v>341</v>
      </c>
      <c r="C281" s="6">
        <v>833.21</v>
      </c>
      <c r="D281" s="6">
        <v>785.35</v>
      </c>
      <c r="E281" s="5">
        <v>-358547.45000000112</v>
      </c>
      <c r="F281" s="5">
        <f t="shared" si="11"/>
        <v>-358547.45000000112</v>
      </c>
      <c r="G281" s="31">
        <f t="shared" si="10"/>
        <v>324720.80098498886</v>
      </c>
      <c r="H281" s="33"/>
      <c r="I281" s="34"/>
    </row>
    <row r="282" spans="1:9" x14ac:dyDescent="0.35">
      <c r="A282" s="11" t="s">
        <v>530</v>
      </c>
      <c r="B282" s="11" t="s">
        <v>531</v>
      </c>
      <c r="C282" s="6">
        <v>1127.23</v>
      </c>
      <c r="D282" s="6">
        <v>1149.93</v>
      </c>
      <c r="E282" s="5">
        <v>349668.79000000097</v>
      </c>
      <c r="F282" s="5">
        <f t="shared" si="11"/>
        <v>0</v>
      </c>
      <c r="G282" s="31">
        <f t="shared" si="10"/>
        <v>0</v>
      </c>
      <c r="H282" s="33"/>
      <c r="I282" s="34"/>
    </row>
    <row r="283" spans="1:9" x14ac:dyDescent="0.35">
      <c r="A283" s="11" t="s">
        <v>320</v>
      </c>
      <c r="B283" s="11" t="s">
        <v>321</v>
      </c>
      <c r="C283" s="6">
        <v>4138.8500000000004</v>
      </c>
      <c r="D283" s="6">
        <v>4200.08</v>
      </c>
      <c r="E283" s="5">
        <v>159420.70000000298</v>
      </c>
      <c r="F283" s="5">
        <f t="shared" si="11"/>
        <v>0</v>
      </c>
      <c r="G283" s="31">
        <f t="shared" si="10"/>
        <v>0</v>
      </c>
      <c r="H283" s="33"/>
      <c r="I283" s="34"/>
    </row>
    <row r="284" spans="1:9" x14ac:dyDescent="0.35">
      <c r="A284" s="11" t="s">
        <v>368</v>
      </c>
      <c r="B284" s="11" t="s">
        <v>369</v>
      </c>
      <c r="C284" s="6">
        <v>220.2</v>
      </c>
      <c r="D284" s="6">
        <v>206.6</v>
      </c>
      <c r="E284" s="5">
        <v>-244548.39000000013</v>
      </c>
      <c r="F284" s="5">
        <f t="shared" si="11"/>
        <v>-244548.39000000013</v>
      </c>
      <c r="G284" s="31">
        <f t="shared" si="10"/>
        <v>221476.82009839767</v>
      </c>
      <c r="H284" s="33"/>
      <c r="I284" s="34"/>
    </row>
    <row r="285" spans="1:9" x14ac:dyDescent="0.35">
      <c r="A285" s="11" t="s">
        <v>586</v>
      </c>
      <c r="B285" s="11" t="s">
        <v>587</v>
      </c>
      <c r="C285" s="6">
        <v>690.37</v>
      </c>
      <c r="D285" s="6">
        <v>691.45</v>
      </c>
      <c r="E285" s="5">
        <v>44736.320000000298</v>
      </c>
      <c r="F285" s="5">
        <f t="shared" si="11"/>
        <v>0</v>
      </c>
      <c r="G285" s="31">
        <f t="shared" si="10"/>
        <v>0</v>
      </c>
      <c r="H285" s="33"/>
      <c r="I285" s="34"/>
    </row>
    <row r="286" spans="1:9" x14ac:dyDescent="0.35">
      <c r="A286" s="11" t="s">
        <v>364</v>
      </c>
      <c r="B286" s="11" t="s">
        <v>365</v>
      </c>
      <c r="C286" s="6">
        <v>225.63</v>
      </c>
      <c r="D286" s="6">
        <v>192.62</v>
      </c>
      <c r="E286" s="5">
        <v>-239555.34999999963</v>
      </c>
      <c r="F286" s="5">
        <f t="shared" si="11"/>
        <v>-239555.34999999963</v>
      </c>
      <c r="G286" s="31">
        <f t="shared" si="10"/>
        <v>216954.84135290599</v>
      </c>
      <c r="H286" s="33"/>
      <c r="I286" s="34"/>
    </row>
    <row r="287" spans="1:9" x14ac:dyDescent="0.35">
      <c r="A287" s="11" t="s">
        <v>168</v>
      </c>
      <c r="B287" s="11" t="s">
        <v>169</v>
      </c>
      <c r="C287" s="6">
        <v>2807.94</v>
      </c>
      <c r="D287" s="6">
        <v>2570.27</v>
      </c>
      <c r="E287" s="5">
        <v>-2476629.8899999969</v>
      </c>
      <c r="F287" s="5">
        <f t="shared" si="11"/>
        <v>-2476629.8899999969</v>
      </c>
      <c r="G287" s="31">
        <f t="shared" si="10"/>
        <v>2242975.7668731473</v>
      </c>
      <c r="H287" s="33"/>
      <c r="I287" s="34"/>
    </row>
    <row r="288" spans="1:9" x14ac:dyDescent="0.35">
      <c r="A288" s="11" t="s">
        <v>268</v>
      </c>
      <c r="B288" s="11" t="s">
        <v>269</v>
      </c>
      <c r="C288" s="6">
        <v>6689.62</v>
      </c>
      <c r="D288" s="6">
        <v>6619.38</v>
      </c>
      <c r="E288" s="5">
        <v>-741367.28999999911</v>
      </c>
      <c r="F288" s="5">
        <f t="shared" si="11"/>
        <v>-741367.28999999911</v>
      </c>
      <c r="G288" s="31">
        <f t="shared" si="10"/>
        <v>671424.04787112423</v>
      </c>
      <c r="H288" s="33"/>
      <c r="I288" s="34"/>
    </row>
    <row r="289" spans="1:9" x14ac:dyDescent="0.35">
      <c r="A289" s="11" t="s">
        <v>288</v>
      </c>
      <c r="B289" s="11" t="s">
        <v>289</v>
      </c>
      <c r="C289" s="6">
        <v>627.5</v>
      </c>
      <c r="D289" s="6">
        <v>562.69000000000005</v>
      </c>
      <c r="E289" s="5">
        <v>-633350.50999999978</v>
      </c>
      <c r="F289" s="5">
        <f t="shared" si="11"/>
        <v>-633350.50999999978</v>
      </c>
      <c r="G289" s="31">
        <f t="shared" si="10"/>
        <v>573597.95728975476</v>
      </c>
      <c r="H289" s="33"/>
      <c r="I289" s="34"/>
    </row>
    <row r="290" spans="1:9" x14ac:dyDescent="0.35">
      <c r="A290" s="11" t="s">
        <v>254</v>
      </c>
      <c r="B290" s="11" t="s">
        <v>255</v>
      </c>
      <c r="C290" s="6">
        <v>5606.01</v>
      </c>
      <c r="D290" s="6">
        <v>5553.63</v>
      </c>
      <c r="E290" s="5">
        <v>-790570.76000000536</v>
      </c>
      <c r="F290" s="5">
        <f t="shared" si="11"/>
        <v>-790570.76000000536</v>
      </c>
      <c r="G290" s="31">
        <f t="shared" si="10"/>
        <v>715985.48650258803</v>
      </c>
      <c r="H290" s="33"/>
      <c r="I290" s="34"/>
    </row>
    <row r="291" spans="1:9" x14ac:dyDescent="0.35">
      <c r="A291" s="11" t="s">
        <v>626</v>
      </c>
      <c r="B291" s="11" t="s">
        <v>627</v>
      </c>
      <c r="C291" s="6">
        <v>975.86</v>
      </c>
      <c r="D291" s="6">
        <v>1204.28</v>
      </c>
      <c r="E291" s="5">
        <v>2094694.1800000016</v>
      </c>
      <c r="F291" s="5">
        <f t="shared" si="11"/>
        <v>0</v>
      </c>
      <c r="G291" s="31">
        <f t="shared" si="10"/>
        <v>0</v>
      </c>
      <c r="H291" s="33"/>
      <c r="I291" s="34"/>
    </row>
    <row r="292" spans="1:9" x14ac:dyDescent="0.35">
      <c r="A292" s="11" t="s">
        <v>66</v>
      </c>
      <c r="B292" s="11" t="s">
        <v>67</v>
      </c>
      <c r="C292" s="6">
        <v>22973.33</v>
      </c>
      <c r="D292" s="6">
        <v>21432.16</v>
      </c>
      <c r="E292" s="5">
        <v>-14403036.810000002</v>
      </c>
      <c r="F292" s="5">
        <f t="shared" si="11"/>
        <v>-14403036.810000002</v>
      </c>
      <c r="G292" s="31">
        <f t="shared" si="10"/>
        <v>13044202.79536074</v>
      </c>
      <c r="H292" s="33"/>
      <c r="I292" s="34"/>
    </row>
    <row r="293" spans="1:9" x14ac:dyDescent="0.35">
      <c r="A293" s="11" t="s">
        <v>358</v>
      </c>
      <c r="B293" s="11" t="s">
        <v>359</v>
      </c>
      <c r="C293" s="6">
        <v>1494.98</v>
      </c>
      <c r="D293" s="6">
        <v>1483.35</v>
      </c>
      <c r="E293" s="5">
        <v>-291951.52999999747</v>
      </c>
      <c r="F293" s="5">
        <f t="shared" si="11"/>
        <v>-291951.52999999747</v>
      </c>
      <c r="G293" s="31">
        <f t="shared" si="10"/>
        <v>264407.778302124</v>
      </c>
      <c r="H293" s="33"/>
      <c r="I293" s="34"/>
    </row>
    <row r="294" spans="1:9" x14ac:dyDescent="0.35">
      <c r="A294" s="11" t="s">
        <v>44</v>
      </c>
      <c r="B294" s="11" t="s">
        <v>45</v>
      </c>
      <c r="C294" s="6">
        <v>130</v>
      </c>
      <c r="D294" s="6">
        <v>123</v>
      </c>
      <c r="E294" s="5">
        <v>-92764.439999999944</v>
      </c>
      <c r="F294" s="5">
        <f t="shared" si="11"/>
        <v>-92764.439999999944</v>
      </c>
      <c r="G294" s="31">
        <f t="shared" si="10"/>
        <v>84012.710897048164</v>
      </c>
      <c r="H294" s="33"/>
      <c r="I294" s="34"/>
    </row>
    <row r="295" spans="1:9" x14ac:dyDescent="0.35">
      <c r="A295" s="11" t="s">
        <v>342</v>
      </c>
      <c r="B295" s="11" t="s">
        <v>343</v>
      </c>
      <c r="C295" s="6">
        <v>507.56</v>
      </c>
      <c r="D295" s="6">
        <v>459.06</v>
      </c>
      <c r="E295" s="5">
        <v>-346713.16000000015</v>
      </c>
      <c r="F295" s="5">
        <f t="shared" si="11"/>
        <v>-346713.16000000015</v>
      </c>
      <c r="G295" s="31">
        <f t="shared" si="10"/>
        <v>314003.00023675052</v>
      </c>
      <c r="H295" s="33"/>
      <c r="I295" s="34"/>
    </row>
    <row r="296" spans="1:9" x14ac:dyDescent="0.35">
      <c r="A296" s="11" t="s">
        <v>264</v>
      </c>
      <c r="B296" s="11" t="s">
        <v>265</v>
      </c>
      <c r="C296" s="6">
        <v>2452.63</v>
      </c>
      <c r="D296" s="6">
        <v>2420.6</v>
      </c>
      <c r="E296" s="5">
        <v>-778822.84000000358</v>
      </c>
      <c r="F296" s="5">
        <f t="shared" si="11"/>
        <v>-778822.84000000358</v>
      </c>
      <c r="G296" s="31">
        <f t="shared" si="10"/>
        <v>705345.9072995896</v>
      </c>
      <c r="H296" s="33"/>
      <c r="I296" s="34"/>
    </row>
    <row r="297" spans="1:9" x14ac:dyDescent="0.35">
      <c r="A297" s="11" t="s">
        <v>432</v>
      </c>
      <c r="B297" s="11" t="s">
        <v>433</v>
      </c>
      <c r="C297" s="6">
        <v>270.69</v>
      </c>
      <c r="D297" s="6">
        <v>260.16000000000003</v>
      </c>
      <c r="E297" s="5">
        <v>-124909.93999999994</v>
      </c>
      <c r="F297" s="5">
        <f t="shared" si="11"/>
        <v>-124909.93999999994</v>
      </c>
      <c r="G297" s="31">
        <f t="shared" si="10"/>
        <v>113125.4894374141</v>
      </c>
      <c r="H297" s="33"/>
      <c r="I297" s="34"/>
    </row>
    <row r="298" spans="1:9" x14ac:dyDescent="0.35">
      <c r="A298" s="11" t="s">
        <v>174</v>
      </c>
      <c r="B298" s="11" t="s">
        <v>175</v>
      </c>
      <c r="C298" s="6">
        <v>5661.72</v>
      </c>
      <c r="D298" s="6">
        <v>5471.19</v>
      </c>
      <c r="E298" s="5">
        <v>-2388466.6199999899</v>
      </c>
      <c r="F298" s="5">
        <f t="shared" si="11"/>
        <v>-2388466.6199999899</v>
      </c>
      <c r="G298" s="31">
        <f t="shared" si="10"/>
        <v>2163130.1351391659</v>
      </c>
      <c r="H298" s="33"/>
      <c r="I298" s="34"/>
    </row>
    <row r="299" spans="1:9" x14ac:dyDescent="0.35">
      <c r="A299" s="11" t="s">
        <v>164</v>
      </c>
      <c r="B299" s="11" t="s">
        <v>165</v>
      </c>
      <c r="C299" s="6">
        <v>3268.7</v>
      </c>
      <c r="D299" s="6">
        <v>3010.27</v>
      </c>
      <c r="E299" s="5">
        <v>-2503784.0200000033</v>
      </c>
      <c r="F299" s="5">
        <f t="shared" si="11"/>
        <v>-2503784.0200000033</v>
      </c>
      <c r="G299" s="31">
        <f t="shared" si="10"/>
        <v>2267568.0791142536</v>
      </c>
      <c r="H299" s="33"/>
      <c r="I299" s="34"/>
    </row>
    <row r="300" spans="1:9" x14ac:dyDescent="0.35">
      <c r="A300" s="11" t="s">
        <v>302</v>
      </c>
      <c r="B300" s="11" t="s">
        <v>303</v>
      </c>
      <c r="C300" s="6">
        <v>915.44</v>
      </c>
      <c r="D300" s="6">
        <v>893.61</v>
      </c>
      <c r="E300" s="5">
        <v>-572039.46000000089</v>
      </c>
      <c r="F300" s="5">
        <f t="shared" si="11"/>
        <v>-572039.46000000089</v>
      </c>
      <c r="G300" s="31">
        <f t="shared" si="10"/>
        <v>518071.21106626256</v>
      </c>
      <c r="H300" s="33"/>
      <c r="I300" s="34"/>
    </row>
    <row r="301" spans="1:9" x14ac:dyDescent="0.35">
      <c r="A301" s="11" t="s">
        <v>673</v>
      </c>
      <c r="B301" s="11" t="s">
        <v>674</v>
      </c>
      <c r="C301" s="6">
        <v>0</v>
      </c>
      <c r="D301" s="6">
        <v>0</v>
      </c>
      <c r="E301" s="6">
        <v>620946.87</v>
      </c>
      <c r="F301" s="1" t="s">
        <v>677</v>
      </c>
      <c r="G301" s="31">
        <f t="shared" si="10"/>
        <v>0</v>
      </c>
      <c r="H301" s="33"/>
      <c r="I301" s="34"/>
    </row>
    <row r="302" spans="1:9" x14ac:dyDescent="0.35">
      <c r="A302" s="11" t="s">
        <v>154</v>
      </c>
      <c r="B302" s="11" t="s">
        <v>155</v>
      </c>
      <c r="C302" s="6">
        <v>3171.77</v>
      </c>
      <c r="D302" s="6">
        <v>2900.74</v>
      </c>
      <c r="E302" s="5">
        <v>-2844944.2799999975</v>
      </c>
      <c r="F302" s="5">
        <f t="shared" ref="F302:F324" si="12">IF(E302&lt;0,E302,0)</f>
        <v>-2844944.2799999975</v>
      </c>
      <c r="G302" s="31">
        <f t="shared" si="10"/>
        <v>2576542.0598006174</v>
      </c>
      <c r="H302" s="33"/>
      <c r="I302" s="34"/>
    </row>
    <row r="303" spans="1:9" x14ac:dyDescent="0.35">
      <c r="A303" s="11" t="s">
        <v>576</v>
      </c>
      <c r="B303" s="11" t="s">
        <v>577</v>
      </c>
      <c r="C303" s="6">
        <v>59.5</v>
      </c>
      <c r="D303" s="6">
        <v>80.28</v>
      </c>
      <c r="E303" s="5">
        <v>18464.719999999739</v>
      </c>
      <c r="F303" s="5">
        <f t="shared" si="12"/>
        <v>0</v>
      </c>
      <c r="G303" s="31">
        <f t="shared" si="10"/>
        <v>0</v>
      </c>
      <c r="H303" s="33"/>
      <c r="I303" s="34"/>
    </row>
    <row r="304" spans="1:9" x14ac:dyDescent="0.35">
      <c r="A304" s="11" t="s">
        <v>448</v>
      </c>
      <c r="B304" s="11" t="s">
        <v>449</v>
      </c>
      <c r="C304" s="6">
        <v>264.99</v>
      </c>
      <c r="D304" s="6">
        <v>252.9</v>
      </c>
      <c r="E304" s="5">
        <v>-106259.16000000015</v>
      </c>
      <c r="F304" s="5">
        <f t="shared" si="12"/>
        <v>-106259.16000000015</v>
      </c>
      <c r="G304" s="31">
        <f t="shared" si="10"/>
        <v>96234.290739460106</v>
      </c>
      <c r="H304" s="33"/>
      <c r="I304" s="34"/>
    </row>
    <row r="305" spans="1:9" x14ac:dyDescent="0.35">
      <c r="A305" s="11" t="s">
        <v>346</v>
      </c>
      <c r="B305" s="11" t="s">
        <v>347</v>
      </c>
      <c r="C305" s="6">
        <v>422.18</v>
      </c>
      <c r="D305" s="6">
        <v>395.34</v>
      </c>
      <c r="E305" s="5">
        <v>-327435.47999999952</v>
      </c>
      <c r="F305" s="5">
        <f t="shared" si="12"/>
        <v>-327435.47999999952</v>
      </c>
      <c r="G305" s="31">
        <f t="shared" si="10"/>
        <v>296544.04552731814</v>
      </c>
      <c r="H305" s="33"/>
      <c r="I305" s="34"/>
    </row>
    <row r="306" spans="1:9" x14ac:dyDescent="0.35">
      <c r="A306" s="11" t="s">
        <v>136</v>
      </c>
      <c r="B306" s="11" t="s">
        <v>137</v>
      </c>
      <c r="C306" s="6">
        <v>7678.44</v>
      </c>
      <c r="D306" s="6">
        <v>7324.59</v>
      </c>
      <c r="E306" s="5">
        <v>-2829324.4599999934</v>
      </c>
      <c r="F306" s="5">
        <f t="shared" si="12"/>
        <v>-2829324.4599999934</v>
      </c>
      <c r="G306" s="31">
        <f t="shared" si="10"/>
        <v>2562395.869494027</v>
      </c>
      <c r="H306" s="33"/>
      <c r="I306" s="34"/>
    </row>
    <row r="307" spans="1:9" x14ac:dyDescent="0.35">
      <c r="A307" s="11" t="s">
        <v>176</v>
      </c>
      <c r="B307" s="11" t="s">
        <v>177</v>
      </c>
      <c r="C307" s="6">
        <v>3605.78</v>
      </c>
      <c r="D307" s="6">
        <v>3394.15</v>
      </c>
      <c r="E307" s="5">
        <v>-2326840.5000000075</v>
      </c>
      <c r="F307" s="5">
        <f t="shared" si="12"/>
        <v>-2326840.5000000075</v>
      </c>
      <c r="G307" s="31">
        <f t="shared" si="10"/>
        <v>2107318.043746545</v>
      </c>
      <c r="H307" s="33"/>
      <c r="I307" s="34"/>
    </row>
    <row r="308" spans="1:9" x14ac:dyDescent="0.35">
      <c r="A308" s="11" t="s">
        <v>216</v>
      </c>
      <c r="B308" s="11" t="s">
        <v>217</v>
      </c>
      <c r="C308" s="6">
        <v>5360.24</v>
      </c>
      <c r="D308" s="6">
        <v>5227.92</v>
      </c>
      <c r="E308" s="5">
        <v>-894462.17000000179</v>
      </c>
      <c r="F308" s="5">
        <f t="shared" si="12"/>
        <v>-894462.17000000179</v>
      </c>
      <c r="G308" s="31">
        <f t="shared" si="10"/>
        <v>810075.40924686822</v>
      </c>
      <c r="H308" s="33"/>
      <c r="I308" s="34"/>
    </row>
    <row r="309" spans="1:9" x14ac:dyDescent="0.35">
      <c r="A309" s="11" t="s">
        <v>32</v>
      </c>
      <c r="B309" s="11" t="s">
        <v>33</v>
      </c>
      <c r="C309" s="6">
        <v>0</v>
      </c>
      <c r="D309" s="6">
        <v>49.5</v>
      </c>
      <c r="E309" s="5">
        <v>0</v>
      </c>
      <c r="F309" s="5">
        <f t="shared" si="12"/>
        <v>0</v>
      </c>
      <c r="G309" s="31">
        <f t="shared" si="10"/>
        <v>0</v>
      </c>
      <c r="H309" s="33"/>
      <c r="I309" s="34"/>
    </row>
    <row r="310" spans="1:9" x14ac:dyDescent="0.35">
      <c r="A310" s="11" t="s">
        <v>336</v>
      </c>
      <c r="B310" s="11" t="s">
        <v>337</v>
      </c>
      <c r="C310" s="6">
        <v>372.09</v>
      </c>
      <c r="D310" s="6">
        <v>328.86</v>
      </c>
      <c r="E310" s="5">
        <v>-375651.98999999976</v>
      </c>
      <c r="F310" s="5">
        <f t="shared" si="12"/>
        <v>-375651.98999999976</v>
      </c>
      <c r="G310" s="31">
        <f t="shared" si="10"/>
        <v>340211.63749569154</v>
      </c>
      <c r="H310" s="33"/>
      <c r="I310" s="34"/>
    </row>
    <row r="311" spans="1:9" x14ac:dyDescent="0.35">
      <c r="A311" s="11" t="s">
        <v>532</v>
      </c>
      <c r="B311" s="11" t="s">
        <v>533</v>
      </c>
      <c r="C311" s="6">
        <v>3933.14</v>
      </c>
      <c r="D311" s="6">
        <v>4124.84</v>
      </c>
      <c r="E311" s="5">
        <v>1983081.2300000191</v>
      </c>
      <c r="F311" s="5">
        <f t="shared" si="12"/>
        <v>0</v>
      </c>
      <c r="G311" s="31">
        <f t="shared" si="10"/>
        <v>0</v>
      </c>
      <c r="H311" s="33"/>
      <c r="I311" s="34"/>
    </row>
    <row r="312" spans="1:9" x14ac:dyDescent="0.35">
      <c r="A312" s="11" t="s">
        <v>220</v>
      </c>
      <c r="B312" s="11" t="s">
        <v>221</v>
      </c>
      <c r="C312" s="6">
        <v>1252.1099999999999</v>
      </c>
      <c r="D312" s="6">
        <v>1111</v>
      </c>
      <c r="E312" s="5">
        <v>-1263577.3099999987</v>
      </c>
      <c r="F312" s="5">
        <f t="shared" si="12"/>
        <v>-1263577.3099999987</v>
      </c>
      <c r="G312" s="31">
        <f t="shared" si="10"/>
        <v>1144366.9065549229</v>
      </c>
      <c r="H312" s="33"/>
      <c r="I312" s="34"/>
    </row>
    <row r="313" spans="1:9" x14ac:dyDescent="0.35">
      <c r="A313" s="11" t="s">
        <v>18</v>
      </c>
      <c r="B313" s="11" t="s">
        <v>19</v>
      </c>
      <c r="C313" s="6">
        <v>0</v>
      </c>
      <c r="D313" s="6">
        <v>104.5</v>
      </c>
      <c r="E313" s="5">
        <v>0</v>
      </c>
      <c r="F313" s="5">
        <f t="shared" si="12"/>
        <v>0</v>
      </c>
      <c r="G313" s="31">
        <f t="shared" si="10"/>
        <v>0</v>
      </c>
      <c r="H313" s="33"/>
      <c r="I313" s="34"/>
    </row>
    <row r="314" spans="1:9" x14ac:dyDescent="0.35">
      <c r="A314" s="11" t="s">
        <v>458</v>
      </c>
      <c r="B314" s="11" t="s">
        <v>459</v>
      </c>
      <c r="C314" s="6">
        <v>224.34</v>
      </c>
      <c r="D314" s="6">
        <v>221.31</v>
      </c>
      <c r="E314" s="5">
        <v>-87677.80999999959</v>
      </c>
      <c r="F314" s="5">
        <f t="shared" si="12"/>
        <v>-87677.80999999959</v>
      </c>
      <c r="G314" s="31">
        <f t="shared" si="10"/>
        <v>79405.971766943112</v>
      </c>
      <c r="H314" s="33"/>
      <c r="I314" s="34"/>
    </row>
    <row r="315" spans="1:9" x14ac:dyDescent="0.35">
      <c r="A315" s="11" t="s">
        <v>412</v>
      </c>
      <c r="B315" s="11" t="s">
        <v>413</v>
      </c>
      <c r="C315" s="6">
        <v>352.31</v>
      </c>
      <c r="D315" s="6">
        <v>358.2</v>
      </c>
      <c r="E315" s="5">
        <v>-60841.600000000559</v>
      </c>
      <c r="F315" s="5">
        <f t="shared" si="12"/>
        <v>-60841.600000000559</v>
      </c>
      <c r="G315" s="31">
        <f t="shared" si="10"/>
        <v>55101.585815792081</v>
      </c>
      <c r="H315" s="33"/>
      <c r="I315" s="34"/>
    </row>
    <row r="316" spans="1:9" x14ac:dyDescent="0.35">
      <c r="A316" s="11" t="s">
        <v>402</v>
      </c>
      <c r="B316" s="11" t="s">
        <v>403</v>
      </c>
      <c r="C316" s="6">
        <v>143.1</v>
      </c>
      <c r="D316" s="6">
        <v>114.05</v>
      </c>
      <c r="E316" s="5">
        <v>-193601.4700000002</v>
      </c>
      <c r="F316" s="5">
        <f t="shared" si="12"/>
        <v>-193601.4700000002</v>
      </c>
      <c r="G316" s="31">
        <f t="shared" si="10"/>
        <v>175336.41477654121</v>
      </c>
      <c r="H316" s="33"/>
      <c r="I316" s="34"/>
    </row>
    <row r="317" spans="1:9" x14ac:dyDescent="0.35">
      <c r="A317" s="11" t="s">
        <v>460</v>
      </c>
      <c r="B317" s="11" t="s">
        <v>461</v>
      </c>
      <c r="C317" s="6">
        <v>667.87</v>
      </c>
      <c r="D317" s="6">
        <v>720.52</v>
      </c>
      <c r="E317" s="5">
        <v>413355.25999999978</v>
      </c>
      <c r="F317" s="5">
        <f t="shared" si="12"/>
        <v>0</v>
      </c>
      <c r="G317" s="31">
        <f t="shared" si="10"/>
        <v>0</v>
      </c>
      <c r="H317" s="33"/>
      <c r="I317" s="34"/>
    </row>
    <row r="318" spans="1:9" x14ac:dyDescent="0.35">
      <c r="A318" s="11" t="s">
        <v>512</v>
      </c>
      <c r="B318" s="11" t="s">
        <v>513</v>
      </c>
      <c r="C318" s="6">
        <v>160.4</v>
      </c>
      <c r="D318" s="6">
        <v>155.83000000000001</v>
      </c>
      <c r="E318" s="5">
        <v>-20326.970000000205</v>
      </c>
      <c r="F318" s="5">
        <f t="shared" si="12"/>
        <v>-20326.970000000205</v>
      </c>
      <c r="G318" s="31">
        <f t="shared" si="10"/>
        <v>18409.250937352605</v>
      </c>
      <c r="H318" s="33"/>
      <c r="I318" s="34"/>
    </row>
    <row r="319" spans="1:9" x14ac:dyDescent="0.35">
      <c r="A319" s="11" t="s">
        <v>604</v>
      </c>
      <c r="B319" s="11" t="s">
        <v>605</v>
      </c>
      <c r="C319" s="6">
        <v>66.459999999999994</v>
      </c>
      <c r="D319" s="6">
        <v>60.39</v>
      </c>
      <c r="E319" s="5">
        <v>33942.439999999944</v>
      </c>
      <c r="F319" s="5">
        <f t="shared" si="12"/>
        <v>0</v>
      </c>
      <c r="G319" s="31">
        <f t="shared" si="10"/>
        <v>0</v>
      </c>
      <c r="H319" s="33"/>
      <c r="I319" s="34"/>
    </row>
    <row r="320" spans="1:9" x14ac:dyDescent="0.35">
      <c r="A320" s="11" t="s">
        <v>222</v>
      </c>
      <c r="B320" s="11" t="s">
        <v>223</v>
      </c>
      <c r="C320" s="6">
        <v>2483.56</v>
      </c>
      <c r="D320" s="6">
        <v>2356.75</v>
      </c>
      <c r="E320" s="5">
        <v>-1245316.370000001</v>
      </c>
      <c r="F320" s="5">
        <f t="shared" si="12"/>
        <v>-1245316.370000001</v>
      </c>
      <c r="G320" s="31">
        <f t="shared" si="10"/>
        <v>1127828.7689568505</v>
      </c>
      <c r="H320" s="33"/>
      <c r="I320" s="34"/>
    </row>
    <row r="321" spans="1:9" x14ac:dyDescent="0.35">
      <c r="A321" s="11" t="s">
        <v>48</v>
      </c>
      <c r="B321" s="11" t="s">
        <v>49</v>
      </c>
      <c r="C321" s="6">
        <v>153.94</v>
      </c>
      <c r="D321" s="6">
        <v>128</v>
      </c>
      <c r="E321" s="5">
        <v>20876.080000000075</v>
      </c>
      <c r="F321" s="5">
        <f t="shared" si="12"/>
        <v>0</v>
      </c>
      <c r="G321" s="31">
        <f t="shared" si="10"/>
        <v>0</v>
      </c>
      <c r="H321" s="33"/>
      <c r="I321" s="34"/>
    </row>
    <row r="322" spans="1:9" x14ac:dyDescent="0.35">
      <c r="A322" s="11" t="s">
        <v>100</v>
      </c>
      <c r="B322" s="11" t="s">
        <v>101</v>
      </c>
      <c r="C322" s="6">
        <v>16164.34</v>
      </c>
      <c r="D322" s="6">
        <v>15701.01</v>
      </c>
      <c r="E322" s="5">
        <v>-6146110.8900000155</v>
      </c>
      <c r="F322" s="5">
        <f t="shared" si="12"/>
        <v>-6146110.8900000155</v>
      </c>
      <c r="G322" s="31">
        <f t="shared" si="10"/>
        <v>5566264.8030082537</v>
      </c>
      <c r="H322" s="33"/>
      <c r="I322" s="34"/>
    </row>
    <row r="323" spans="1:9" x14ac:dyDescent="0.35">
      <c r="A323" s="11" t="s">
        <v>134</v>
      </c>
      <c r="B323" s="11" t="s">
        <v>135</v>
      </c>
      <c r="C323" s="6">
        <v>5707.75</v>
      </c>
      <c r="D323" s="6">
        <v>5332.19</v>
      </c>
      <c r="E323" s="5">
        <v>-3689993.1600000039</v>
      </c>
      <c r="F323" s="5">
        <f t="shared" si="12"/>
        <v>-3689993.1600000039</v>
      </c>
      <c r="G323" s="31">
        <f t="shared" si="10"/>
        <v>3341866.0055853911</v>
      </c>
    </row>
    <row r="324" spans="1:9" x14ac:dyDescent="0.35">
      <c r="A324" s="11" t="s">
        <v>374</v>
      </c>
      <c r="B324" s="11" t="s">
        <v>375</v>
      </c>
      <c r="C324" s="6">
        <v>1258.33</v>
      </c>
      <c r="D324" s="6">
        <v>1240.29</v>
      </c>
      <c r="E324" s="5">
        <v>-241639.38000000268</v>
      </c>
      <c r="F324" s="5">
        <f t="shared" si="12"/>
        <v>-241639.38000000268</v>
      </c>
      <c r="G324" s="31">
        <f t="shared" si="10"/>
        <v>218842.2565077976</v>
      </c>
    </row>
    <row r="325" spans="1:9" x14ac:dyDescent="0.35">
      <c r="A325" s="11"/>
      <c r="B325" s="11"/>
    </row>
    <row r="326" spans="1:9" x14ac:dyDescent="0.35">
      <c r="A326" s="11"/>
      <c r="B326" s="11"/>
    </row>
    <row r="327" spans="1:9" x14ac:dyDescent="0.35">
      <c r="A327" s="11"/>
      <c r="B327" s="11"/>
    </row>
    <row r="328" spans="1:9" x14ac:dyDescent="0.35">
      <c r="A328" s="11"/>
      <c r="B328" s="11"/>
    </row>
    <row r="329" spans="1:9" x14ac:dyDescent="0.35">
      <c r="A329" s="11"/>
      <c r="B329" s="11"/>
    </row>
    <row r="330" spans="1:9" x14ac:dyDescent="0.35">
      <c r="A330" s="11"/>
      <c r="B330" s="11"/>
    </row>
    <row r="331" spans="1:9" x14ac:dyDescent="0.35">
      <c r="A331" s="11"/>
      <c r="B331" s="11"/>
    </row>
    <row r="332" spans="1:9" x14ac:dyDescent="0.35">
      <c r="A332" s="11"/>
      <c r="B332" s="11"/>
    </row>
    <row r="333" spans="1:9" x14ac:dyDescent="0.35">
      <c r="A333" s="11"/>
      <c r="B333" s="11"/>
    </row>
    <row r="334" spans="1:9" x14ac:dyDescent="0.35">
      <c r="A334" s="11"/>
      <c r="B334" s="11"/>
    </row>
    <row r="335" spans="1:9" x14ac:dyDescent="0.35">
      <c r="A335" s="11"/>
      <c r="B335" s="11"/>
    </row>
    <row r="336" spans="1:9" x14ac:dyDescent="0.35">
      <c r="A336" s="11"/>
      <c r="B336" s="11"/>
    </row>
    <row r="337" spans="1:2" x14ac:dyDescent="0.35">
      <c r="A337" s="11"/>
      <c r="B337" s="11"/>
    </row>
    <row r="338" spans="1:2" x14ac:dyDescent="0.35">
      <c r="A338" s="11"/>
      <c r="B338" s="11"/>
    </row>
    <row r="339" spans="1:2" x14ac:dyDescent="0.35">
      <c r="A339" s="11"/>
      <c r="B339" s="11"/>
    </row>
    <row r="340" spans="1:2" x14ac:dyDescent="0.35">
      <c r="A340" s="11"/>
      <c r="B340" s="11"/>
    </row>
    <row r="341" spans="1:2" x14ac:dyDescent="0.35">
      <c r="A341" s="11"/>
      <c r="B341" s="11"/>
    </row>
    <row r="342" spans="1:2" x14ac:dyDescent="0.35">
      <c r="A342" s="11"/>
      <c r="B342" s="11"/>
    </row>
    <row r="343" spans="1:2" x14ac:dyDescent="0.35">
      <c r="A343" s="11"/>
      <c r="B343" s="11"/>
    </row>
    <row r="344" spans="1:2" x14ac:dyDescent="0.35">
      <c r="A344" s="11"/>
      <c r="B344" s="11"/>
    </row>
    <row r="345" spans="1:2" x14ac:dyDescent="0.35">
      <c r="A345" s="11"/>
      <c r="B345" s="11"/>
    </row>
    <row r="346" spans="1:2" x14ac:dyDescent="0.35">
      <c r="A346" s="11"/>
      <c r="B346" s="11"/>
    </row>
    <row r="347" spans="1:2" x14ac:dyDescent="0.35">
      <c r="A347" s="11"/>
      <c r="B347" s="11"/>
    </row>
    <row r="348" spans="1:2" x14ac:dyDescent="0.35">
      <c r="A348" s="11"/>
      <c r="B348" s="11"/>
    </row>
    <row r="349" spans="1:2" x14ac:dyDescent="0.35">
      <c r="A349" s="11"/>
      <c r="B349" s="11"/>
    </row>
    <row r="350" spans="1:2" x14ac:dyDescent="0.35">
      <c r="A350" s="11"/>
      <c r="B350" s="11"/>
    </row>
    <row r="351" spans="1:2" x14ac:dyDescent="0.35">
      <c r="A351" s="11"/>
      <c r="B351" s="11"/>
    </row>
    <row r="352" spans="1:2" x14ac:dyDescent="0.35">
      <c r="A352" s="11"/>
      <c r="B352" s="11"/>
    </row>
    <row r="353" spans="1:2" x14ac:dyDescent="0.35">
      <c r="A353" s="11"/>
      <c r="B353" s="11"/>
    </row>
    <row r="354" spans="1:2" x14ac:dyDescent="0.35">
      <c r="A354" s="11"/>
      <c r="B354" s="11"/>
    </row>
    <row r="355" spans="1:2" x14ac:dyDescent="0.35">
      <c r="A355" s="11"/>
      <c r="B355" s="11"/>
    </row>
    <row r="356" spans="1:2" x14ac:dyDescent="0.35">
      <c r="A356" s="11"/>
      <c r="B356" s="11"/>
    </row>
    <row r="357" spans="1:2" x14ac:dyDescent="0.35">
      <c r="A357" s="11"/>
      <c r="B357" s="11"/>
    </row>
    <row r="358" spans="1:2" x14ac:dyDescent="0.35">
      <c r="A358" s="11"/>
      <c r="B358" s="11"/>
    </row>
    <row r="359" spans="1:2" x14ac:dyDescent="0.35">
      <c r="A359" s="11"/>
      <c r="B359" s="11"/>
    </row>
    <row r="360" spans="1:2" x14ac:dyDescent="0.35">
      <c r="A360" s="11"/>
      <c r="B360" s="11"/>
    </row>
    <row r="361" spans="1:2" x14ac:dyDescent="0.35">
      <c r="A361" s="11"/>
      <c r="B361" s="11"/>
    </row>
    <row r="362" spans="1:2" x14ac:dyDescent="0.35">
      <c r="A362" s="11"/>
      <c r="B362" s="11"/>
    </row>
    <row r="363" spans="1:2" x14ac:dyDescent="0.35">
      <c r="A363" s="11"/>
      <c r="B363" s="11"/>
    </row>
    <row r="364" spans="1:2" x14ac:dyDescent="0.35">
      <c r="A364" s="11"/>
      <c r="B364" s="11"/>
    </row>
    <row r="365" spans="1:2" x14ac:dyDescent="0.35">
      <c r="A365" s="11"/>
      <c r="B365" s="11"/>
    </row>
    <row r="366" spans="1:2" x14ac:dyDescent="0.35">
      <c r="A366" s="11"/>
      <c r="B366" s="11"/>
    </row>
    <row r="367" spans="1:2" x14ac:dyDescent="0.35">
      <c r="A367" s="11"/>
      <c r="B367" s="11"/>
    </row>
    <row r="368" spans="1:2" x14ac:dyDescent="0.35">
      <c r="A368" s="11"/>
      <c r="B368" s="11"/>
    </row>
    <row r="369" spans="1:2" x14ac:dyDescent="0.35">
      <c r="A369" s="11"/>
      <c r="B369" s="11"/>
    </row>
    <row r="370" spans="1:2" x14ac:dyDescent="0.35">
      <c r="A370" s="11"/>
      <c r="B370" s="11"/>
    </row>
    <row r="371" spans="1:2" x14ac:dyDescent="0.35">
      <c r="A371" s="11"/>
      <c r="B371" s="11"/>
    </row>
    <row r="372" spans="1:2" x14ac:dyDescent="0.35">
      <c r="A372" s="11"/>
      <c r="B372" s="11"/>
    </row>
    <row r="373" spans="1:2" x14ac:dyDescent="0.35">
      <c r="A373" s="11"/>
      <c r="B373" s="11"/>
    </row>
    <row r="374" spans="1:2" x14ac:dyDescent="0.35">
      <c r="A374" s="11"/>
      <c r="B374" s="11"/>
    </row>
    <row r="375" spans="1:2" x14ac:dyDescent="0.35">
      <c r="A375" s="11"/>
      <c r="B375" s="11"/>
    </row>
    <row r="376" spans="1:2" x14ac:dyDescent="0.35">
      <c r="A376" s="11"/>
      <c r="B376" s="11"/>
    </row>
    <row r="377" spans="1:2" x14ac:dyDescent="0.35">
      <c r="A377" s="11"/>
      <c r="B377" s="11"/>
    </row>
    <row r="378" spans="1:2" x14ac:dyDescent="0.35">
      <c r="A378" s="11"/>
      <c r="B378" s="11"/>
    </row>
    <row r="379" spans="1:2" x14ac:dyDescent="0.35">
      <c r="A379" s="11"/>
      <c r="B379" s="11"/>
    </row>
    <row r="380" spans="1:2" x14ac:dyDescent="0.35">
      <c r="A380" s="11"/>
      <c r="B380" s="11"/>
    </row>
    <row r="381" spans="1:2" x14ac:dyDescent="0.35">
      <c r="A381" s="11"/>
      <c r="B381" s="11"/>
    </row>
    <row r="382" spans="1:2" x14ac:dyDescent="0.35">
      <c r="A382" s="11"/>
      <c r="B382" s="11"/>
    </row>
    <row r="383" spans="1:2" x14ac:dyDescent="0.35">
      <c r="A383" s="11"/>
      <c r="B383" s="11"/>
    </row>
    <row r="384" spans="1:2" x14ac:dyDescent="0.35">
      <c r="A384" s="11"/>
      <c r="B384" s="11"/>
    </row>
    <row r="385" spans="1:2" x14ac:dyDescent="0.35">
      <c r="A385" s="11"/>
      <c r="B385" s="11"/>
    </row>
    <row r="386" spans="1:2" x14ac:dyDescent="0.35">
      <c r="A386" s="11"/>
      <c r="B386" s="11"/>
    </row>
    <row r="387" spans="1:2" x14ac:dyDescent="0.35">
      <c r="A387" s="11"/>
      <c r="B387" s="11"/>
    </row>
    <row r="388" spans="1:2" x14ac:dyDescent="0.35">
      <c r="A388" s="11"/>
      <c r="B388" s="11"/>
    </row>
    <row r="389" spans="1:2" x14ac:dyDescent="0.35">
      <c r="A389" s="11"/>
      <c r="B389" s="11"/>
    </row>
    <row r="390" spans="1:2" x14ac:dyDescent="0.35">
      <c r="A390" s="11"/>
      <c r="B390" s="11"/>
    </row>
    <row r="391" spans="1:2" x14ac:dyDescent="0.35">
      <c r="A391" s="11"/>
      <c r="B391" s="11"/>
    </row>
    <row r="392" spans="1:2" x14ac:dyDescent="0.35">
      <c r="A392" s="11"/>
      <c r="B392" s="11"/>
    </row>
    <row r="393" spans="1:2" x14ac:dyDescent="0.35">
      <c r="A393" s="11"/>
      <c r="B393" s="11"/>
    </row>
    <row r="394" spans="1:2" x14ac:dyDescent="0.35">
      <c r="A394" s="11"/>
      <c r="B394" s="11"/>
    </row>
    <row r="395" spans="1:2" x14ac:dyDescent="0.35">
      <c r="A395" s="11"/>
      <c r="B395" s="11"/>
    </row>
    <row r="396" spans="1:2" x14ac:dyDescent="0.35">
      <c r="A396" s="11"/>
      <c r="B396" s="11"/>
    </row>
    <row r="397" spans="1:2" x14ac:dyDescent="0.35">
      <c r="A397" s="11"/>
      <c r="B397" s="11"/>
    </row>
    <row r="398" spans="1:2" x14ac:dyDescent="0.35">
      <c r="A398" s="11"/>
      <c r="B398" s="11"/>
    </row>
    <row r="399" spans="1:2" x14ac:dyDescent="0.35">
      <c r="A399" s="11"/>
      <c r="B399" s="11"/>
    </row>
    <row r="400" spans="1:2" x14ac:dyDescent="0.35">
      <c r="A400" s="11"/>
      <c r="B400" s="11"/>
    </row>
    <row r="401" spans="1:2" x14ac:dyDescent="0.35">
      <c r="A401" s="11"/>
      <c r="B401" s="11"/>
    </row>
    <row r="402" spans="1:2" x14ac:dyDescent="0.35">
      <c r="A402" s="11"/>
      <c r="B402" s="11"/>
    </row>
    <row r="403" spans="1:2" x14ac:dyDescent="0.35">
      <c r="A403" s="11"/>
      <c r="B403" s="11"/>
    </row>
    <row r="404" spans="1:2" x14ac:dyDescent="0.35">
      <c r="A404" s="11"/>
      <c r="B404" s="11"/>
    </row>
    <row r="405" spans="1:2" x14ac:dyDescent="0.35">
      <c r="A405" s="11"/>
      <c r="B405" s="11"/>
    </row>
    <row r="406" spans="1:2" x14ac:dyDescent="0.35">
      <c r="A406" s="11"/>
      <c r="B406" s="11"/>
    </row>
    <row r="407" spans="1:2" x14ac:dyDescent="0.35">
      <c r="A407" s="11"/>
      <c r="B407" s="11"/>
    </row>
    <row r="408" spans="1:2" x14ac:dyDescent="0.35">
      <c r="A408" s="11"/>
      <c r="B408" s="11"/>
    </row>
    <row r="409" spans="1:2" x14ac:dyDescent="0.35">
      <c r="A409" s="11"/>
      <c r="B409" s="11"/>
    </row>
    <row r="410" spans="1:2" x14ac:dyDescent="0.35">
      <c r="A410" s="11"/>
      <c r="B410" s="11"/>
    </row>
    <row r="411" spans="1:2" x14ac:dyDescent="0.35">
      <c r="A411" s="11"/>
      <c r="B411" s="11"/>
    </row>
    <row r="412" spans="1:2" x14ac:dyDescent="0.35">
      <c r="A412" s="11"/>
      <c r="B412" s="11"/>
    </row>
    <row r="413" spans="1:2" x14ac:dyDescent="0.35">
      <c r="A413" s="11"/>
      <c r="B413" s="11"/>
    </row>
    <row r="414" spans="1:2" x14ac:dyDescent="0.35">
      <c r="A414" s="11"/>
      <c r="B414" s="11"/>
    </row>
    <row r="415" spans="1:2" x14ac:dyDescent="0.35">
      <c r="A415" s="11"/>
      <c r="B415" s="11"/>
    </row>
    <row r="416" spans="1:2" x14ac:dyDescent="0.35">
      <c r="A416" s="11"/>
      <c r="B416" s="11"/>
    </row>
    <row r="417" spans="1:2" x14ac:dyDescent="0.35">
      <c r="A417" s="11"/>
      <c r="B417" s="11"/>
    </row>
    <row r="418" spans="1:2" x14ac:dyDescent="0.35">
      <c r="A418" s="11"/>
      <c r="B418" s="11"/>
    </row>
    <row r="419" spans="1:2" x14ac:dyDescent="0.35">
      <c r="A419" s="11"/>
      <c r="B419" s="11"/>
    </row>
    <row r="420" spans="1:2" x14ac:dyDescent="0.35">
      <c r="A420" s="11"/>
      <c r="B420" s="11"/>
    </row>
    <row r="421" spans="1:2" x14ac:dyDescent="0.35">
      <c r="A421" s="11"/>
      <c r="B421" s="11"/>
    </row>
    <row r="422" spans="1:2" x14ac:dyDescent="0.35">
      <c r="A422" s="11"/>
      <c r="B422" s="11"/>
    </row>
    <row r="423" spans="1:2" x14ac:dyDescent="0.35">
      <c r="A423" s="11"/>
      <c r="B423" s="11"/>
    </row>
    <row r="424" spans="1:2" x14ac:dyDescent="0.35">
      <c r="A424" s="11"/>
      <c r="B424" s="11"/>
    </row>
    <row r="425" spans="1:2" x14ac:dyDescent="0.35">
      <c r="A425" s="11"/>
      <c r="B425" s="11"/>
    </row>
    <row r="426" spans="1:2" x14ac:dyDescent="0.35">
      <c r="A426" s="11"/>
      <c r="B426" s="11"/>
    </row>
    <row r="427" spans="1:2" x14ac:dyDescent="0.35">
      <c r="A427" s="11"/>
      <c r="B427" s="11"/>
    </row>
    <row r="428" spans="1:2" x14ac:dyDescent="0.35">
      <c r="A428" s="11"/>
      <c r="B428" s="11"/>
    </row>
    <row r="429" spans="1:2" x14ac:dyDescent="0.35">
      <c r="A429" s="11"/>
      <c r="B429" s="11"/>
    </row>
    <row r="430" spans="1:2" x14ac:dyDescent="0.35">
      <c r="A430" s="11"/>
      <c r="B430" s="11"/>
    </row>
    <row r="431" spans="1:2" x14ac:dyDescent="0.35">
      <c r="A431" s="11"/>
      <c r="B431" s="11"/>
    </row>
    <row r="432" spans="1:2" x14ac:dyDescent="0.35">
      <c r="A432" s="11"/>
      <c r="B432" s="11"/>
    </row>
    <row r="433" spans="1:2" x14ac:dyDescent="0.35">
      <c r="A433" s="11"/>
      <c r="B433" s="11"/>
    </row>
    <row r="434" spans="1:2" x14ac:dyDescent="0.35">
      <c r="A434" s="11"/>
      <c r="B434" s="11"/>
    </row>
    <row r="435" spans="1:2" x14ac:dyDescent="0.35">
      <c r="A435" s="11"/>
      <c r="B435" s="11"/>
    </row>
    <row r="436" spans="1:2" x14ac:dyDescent="0.35">
      <c r="A436" s="11"/>
      <c r="B436" s="11"/>
    </row>
    <row r="437" spans="1:2" x14ac:dyDescent="0.35">
      <c r="A437" s="11"/>
      <c r="B437" s="11"/>
    </row>
    <row r="438" spans="1:2" x14ac:dyDescent="0.35">
      <c r="A438" s="11"/>
      <c r="B438" s="11"/>
    </row>
    <row r="439" spans="1:2" x14ac:dyDescent="0.35">
      <c r="A439" s="11"/>
      <c r="B439" s="11"/>
    </row>
    <row r="440" spans="1:2" x14ac:dyDescent="0.35">
      <c r="A440" s="11"/>
      <c r="B440" s="11"/>
    </row>
    <row r="441" spans="1:2" x14ac:dyDescent="0.35">
      <c r="A441" s="11"/>
      <c r="B441" s="11"/>
    </row>
    <row r="442" spans="1:2" x14ac:dyDescent="0.35">
      <c r="A442" s="11"/>
      <c r="B442" s="11"/>
    </row>
    <row r="443" spans="1:2" x14ac:dyDescent="0.35">
      <c r="A443" s="11"/>
      <c r="B443" s="11"/>
    </row>
    <row r="444" spans="1:2" x14ac:dyDescent="0.35">
      <c r="A444" s="11"/>
      <c r="B444" s="11"/>
    </row>
    <row r="445" spans="1:2" x14ac:dyDescent="0.35">
      <c r="A445" s="11"/>
      <c r="B445" s="11"/>
    </row>
    <row r="446" spans="1:2" x14ac:dyDescent="0.35">
      <c r="A446" s="11"/>
      <c r="B446" s="11"/>
    </row>
    <row r="447" spans="1:2" x14ac:dyDescent="0.35">
      <c r="A447" s="11"/>
      <c r="B447" s="11"/>
    </row>
    <row r="448" spans="1:2" x14ac:dyDescent="0.35">
      <c r="A448" s="11"/>
      <c r="B448" s="11"/>
    </row>
    <row r="449" spans="1:2" x14ac:dyDescent="0.35">
      <c r="A449" s="11"/>
      <c r="B449" s="11"/>
    </row>
    <row r="450" spans="1:2" x14ac:dyDescent="0.35">
      <c r="A450" s="11"/>
      <c r="B450" s="11"/>
    </row>
    <row r="451" spans="1:2" x14ac:dyDescent="0.35">
      <c r="A451" s="11"/>
      <c r="B451" s="11"/>
    </row>
    <row r="452" spans="1:2" x14ac:dyDescent="0.35">
      <c r="A452" s="11"/>
      <c r="B452" s="11"/>
    </row>
    <row r="453" spans="1:2" x14ac:dyDescent="0.35">
      <c r="A453" s="11"/>
      <c r="B453" s="11"/>
    </row>
    <row r="454" spans="1:2" x14ac:dyDescent="0.35">
      <c r="A454" s="11"/>
      <c r="B454" s="11"/>
    </row>
    <row r="455" spans="1:2" x14ac:dyDescent="0.35">
      <c r="A455" s="11"/>
      <c r="B455" s="11"/>
    </row>
    <row r="456" spans="1:2" x14ac:dyDescent="0.35">
      <c r="A456" s="11"/>
      <c r="B456" s="11"/>
    </row>
    <row r="457" spans="1:2" x14ac:dyDescent="0.35">
      <c r="A457" s="11"/>
      <c r="B457" s="11"/>
    </row>
    <row r="458" spans="1:2" x14ac:dyDescent="0.35">
      <c r="A458" s="11"/>
      <c r="B458" s="11"/>
    </row>
    <row r="459" spans="1:2" x14ac:dyDescent="0.35">
      <c r="A459" s="11"/>
      <c r="B459" s="11"/>
    </row>
    <row r="460" spans="1:2" x14ac:dyDescent="0.35">
      <c r="A460" s="11"/>
      <c r="B460" s="11"/>
    </row>
    <row r="461" spans="1:2" x14ac:dyDescent="0.35">
      <c r="A461" s="11"/>
      <c r="B461" s="11"/>
    </row>
    <row r="462" spans="1:2" x14ac:dyDescent="0.35">
      <c r="A462" s="11"/>
      <c r="B462" s="11"/>
    </row>
    <row r="463" spans="1:2" x14ac:dyDescent="0.35">
      <c r="A463" s="11"/>
      <c r="B463" s="11"/>
    </row>
    <row r="464" spans="1:2" x14ac:dyDescent="0.35">
      <c r="A464" s="11"/>
      <c r="B464" s="11"/>
    </row>
    <row r="465" spans="1:2" x14ac:dyDescent="0.35">
      <c r="A465" s="11"/>
      <c r="B465" s="11"/>
    </row>
    <row r="466" spans="1:2" x14ac:dyDescent="0.35">
      <c r="A466" s="11"/>
      <c r="B466" s="11"/>
    </row>
    <row r="467" spans="1:2" x14ac:dyDescent="0.35">
      <c r="A467" s="11"/>
      <c r="B467" s="11"/>
    </row>
    <row r="468" spans="1:2" x14ac:dyDescent="0.35">
      <c r="A468" s="11"/>
      <c r="B468" s="11"/>
    </row>
    <row r="469" spans="1:2" x14ac:dyDescent="0.35">
      <c r="A469" s="11"/>
      <c r="B469" s="11"/>
    </row>
    <row r="470" spans="1:2" x14ac:dyDescent="0.35">
      <c r="A470" s="11"/>
      <c r="B470" s="11"/>
    </row>
    <row r="471" spans="1:2" x14ac:dyDescent="0.35">
      <c r="A471" s="11"/>
      <c r="B471" s="11"/>
    </row>
    <row r="472" spans="1:2" x14ac:dyDescent="0.35">
      <c r="A472" s="11"/>
      <c r="B472" s="11"/>
    </row>
    <row r="473" spans="1:2" x14ac:dyDescent="0.35">
      <c r="A473" s="11"/>
      <c r="B473" s="11"/>
    </row>
    <row r="474" spans="1:2" x14ac:dyDescent="0.35">
      <c r="A474" s="11"/>
      <c r="B474" s="11"/>
    </row>
    <row r="475" spans="1:2" x14ac:dyDescent="0.35">
      <c r="A475" s="11"/>
      <c r="B475" s="11"/>
    </row>
    <row r="476" spans="1:2" x14ac:dyDescent="0.35">
      <c r="A476" s="11"/>
      <c r="B476" s="11"/>
    </row>
    <row r="477" spans="1:2" x14ac:dyDescent="0.35">
      <c r="A477" s="11"/>
      <c r="B477" s="11"/>
    </row>
    <row r="478" spans="1:2" x14ac:dyDescent="0.35">
      <c r="A478" s="11"/>
      <c r="B478" s="11"/>
    </row>
    <row r="479" spans="1:2" x14ac:dyDescent="0.35">
      <c r="A479" s="11"/>
      <c r="B479" s="11"/>
    </row>
    <row r="480" spans="1:2" x14ac:dyDescent="0.35">
      <c r="A480" s="11"/>
      <c r="B480" s="11"/>
    </row>
    <row r="481" spans="1:2" x14ac:dyDescent="0.35">
      <c r="A481" s="11"/>
      <c r="B481" s="11"/>
    </row>
    <row r="482" spans="1:2" x14ac:dyDescent="0.35">
      <c r="A482" s="11"/>
      <c r="B482" s="11"/>
    </row>
    <row r="483" spans="1:2" x14ac:dyDescent="0.35">
      <c r="A483" s="11"/>
      <c r="B483" s="11"/>
    </row>
    <row r="484" spans="1:2" x14ac:dyDescent="0.35">
      <c r="A484" s="11"/>
      <c r="B484" s="11"/>
    </row>
    <row r="485" spans="1:2" x14ac:dyDescent="0.35">
      <c r="A485" s="11"/>
      <c r="B485" s="11"/>
    </row>
    <row r="486" spans="1:2" x14ac:dyDescent="0.35">
      <c r="A486" s="11"/>
      <c r="B486" s="11"/>
    </row>
    <row r="487" spans="1:2" x14ac:dyDescent="0.35">
      <c r="A487" s="11"/>
      <c r="B487" s="11"/>
    </row>
    <row r="488" spans="1:2" x14ac:dyDescent="0.35">
      <c r="A488" s="11"/>
      <c r="B488" s="11"/>
    </row>
    <row r="489" spans="1:2" x14ac:dyDescent="0.35">
      <c r="A489" s="11"/>
      <c r="B489" s="11"/>
    </row>
    <row r="490" spans="1:2" x14ac:dyDescent="0.35">
      <c r="A490" s="11"/>
      <c r="B490" s="11"/>
    </row>
    <row r="491" spans="1:2" x14ac:dyDescent="0.35">
      <c r="A491" s="11"/>
      <c r="B491" s="11"/>
    </row>
    <row r="492" spans="1:2" x14ac:dyDescent="0.35">
      <c r="A492" s="11"/>
      <c r="B492" s="11"/>
    </row>
    <row r="493" spans="1:2" x14ac:dyDescent="0.35">
      <c r="A493" s="11"/>
      <c r="B493" s="11"/>
    </row>
    <row r="494" spans="1:2" x14ac:dyDescent="0.35">
      <c r="A494" s="11"/>
      <c r="B494" s="11"/>
    </row>
    <row r="495" spans="1:2" x14ac:dyDescent="0.35">
      <c r="A495" s="11"/>
      <c r="B495" s="11"/>
    </row>
    <row r="496" spans="1:2" x14ac:dyDescent="0.35">
      <c r="A496" s="11"/>
      <c r="B496" s="11"/>
    </row>
    <row r="497" spans="1:2" x14ac:dyDescent="0.35">
      <c r="A497" s="11"/>
      <c r="B497" s="11"/>
    </row>
    <row r="498" spans="1:2" x14ac:dyDescent="0.35">
      <c r="A498" s="11"/>
      <c r="B498" s="11"/>
    </row>
    <row r="499" spans="1:2" x14ac:dyDescent="0.35">
      <c r="A499" s="11"/>
      <c r="B499" s="11"/>
    </row>
    <row r="500" spans="1:2" x14ac:dyDescent="0.35">
      <c r="A500" s="11"/>
      <c r="B500" s="11"/>
    </row>
    <row r="501" spans="1:2" x14ac:dyDescent="0.35">
      <c r="A501" s="11"/>
      <c r="B501" s="11"/>
    </row>
    <row r="502" spans="1:2" x14ac:dyDescent="0.35">
      <c r="A502" s="11"/>
      <c r="B502" s="11"/>
    </row>
    <row r="503" spans="1:2" x14ac:dyDescent="0.35">
      <c r="A503" s="11"/>
      <c r="B503" s="11"/>
    </row>
    <row r="504" spans="1:2" x14ac:dyDescent="0.35">
      <c r="A504" s="11"/>
      <c r="B504" s="11"/>
    </row>
    <row r="505" spans="1:2" x14ac:dyDescent="0.35">
      <c r="A505" s="11"/>
      <c r="B505" s="11"/>
    </row>
    <row r="506" spans="1:2" x14ac:dyDescent="0.35">
      <c r="A506" s="11"/>
      <c r="B506" s="11"/>
    </row>
    <row r="507" spans="1:2" x14ac:dyDescent="0.35">
      <c r="A507" s="11"/>
      <c r="B507" s="11"/>
    </row>
    <row r="508" spans="1:2" x14ac:dyDescent="0.35">
      <c r="A508" s="11"/>
      <c r="B508" s="11"/>
    </row>
    <row r="509" spans="1:2" x14ac:dyDescent="0.35">
      <c r="A509" s="11"/>
      <c r="B509" s="11"/>
    </row>
    <row r="510" spans="1:2" x14ac:dyDescent="0.35">
      <c r="A510" s="11"/>
      <c r="B510" s="11"/>
    </row>
    <row r="511" spans="1:2" x14ac:dyDescent="0.35">
      <c r="A511" s="11"/>
      <c r="B511" s="11"/>
    </row>
    <row r="512" spans="1:2" x14ac:dyDescent="0.35">
      <c r="A512" s="11"/>
      <c r="B512" s="11"/>
    </row>
    <row r="513" spans="1:2" x14ac:dyDescent="0.35">
      <c r="A513" s="11"/>
      <c r="B513" s="11"/>
    </row>
    <row r="514" spans="1:2" x14ac:dyDescent="0.35">
      <c r="A514" s="11"/>
      <c r="B514" s="11"/>
    </row>
    <row r="515" spans="1:2" x14ac:dyDescent="0.35">
      <c r="A515" s="11"/>
      <c r="B515" s="11"/>
    </row>
    <row r="516" spans="1:2" x14ac:dyDescent="0.35">
      <c r="A516" s="11"/>
      <c r="B516" s="11"/>
    </row>
    <row r="517" spans="1:2" x14ac:dyDescent="0.35">
      <c r="A517" s="11"/>
      <c r="B517" s="11"/>
    </row>
    <row r="518" spans="1:2" x14ac:dyDescent="0.35">
      <c r="A518" s="11"/>
      <c r="B518" s="11"/>
    </row>
    <row r="519" spans="1:2" x14ac:dyDescent="0.35">
      <c r="A519" s="11"/>
      <c r="B519" s="11"/>
    </row>
    <row r="520" spans="1:2" x14ac:dyDescent="0.35">
      <c r="A520" s="11"/>
      <c r="B520" s="11"/>
    </row>
    <row r="521" spans="1:2" x14ac:dyDescent="0.35">
      <c r="A521" s="11"/>
      <c r="B521" s="11"/>
    </row>
    <row r="522" spans="1:2" x14ac:dyDescent="0.35">
      <c r="A522" s="11"/>
      <c r="B522" s="11"/>
    </row>
    <row r="523" spans="1:2" x14ac:dyDescent="0.35">
      <c r="A523" s="11"/>
      <c r="B523" s="11"/>
    </row>
    <row r="524" spans="1:2" x14ac:dyDescent="0.35">
      <c r="A524" s="11"/>
      <c r="B524" s="11"/>
    </row>
    <row r="525" spans="1:2" x14ac:dyDescent="0.35">
      <c r="A525" s="11"/>
      <c r="B525" s="11"/>
    </row>
    <row r="526" spans="1:2" x14ac:dyDescent="0.35">
      <c r="A526" s="11"/>
      <c r="B526" s="11"/>
    </row>
    <row r="527" spans="1:2" x14ac:dyDescent="0.35">
      <c r="A527" s="11"/>
      <c r="B527" s="11"/>
    </row>
    <row r="528" spans="1:2" x14ac:dyDescent="0.35">
      <c r="A528" s="11"/>
      <c r="B528" s="11"/>
    </row>
    <row r="529" spans="1:2" x14ac:dyDescent="0.35">
      <c r="A529" s="11"/>
      <c r="B529" s="11"/>
    </row>
    <row r="530" spans="1:2" x14ac:dyDescent="0.35">
      <c r="A530" s="11"/>
      <c r="B530" s="11"/>
    </row>
    <row r="531" spans="1:2" x14ac:dyDescent="0.35">
      <c r="A531" s="11"/>
      <c r="B531" s="11"/>
    </row>
    <row r="532" spans="1:2" x14ac:dyDescent="0.35">
      <c r="A532" s="11"/>
      <c r="B532" s="11"/>
    </row>
    <row r="533" spans="1:2" x14ac:dyDescent="0.35">
      <c r="A533" s="11"/>
      <c r="B533" s="11"/>
    </row>
    <row r="534" spans="1:2" x14ac:dyDescent="0.35">
      <c r="A534" s="11"/>
      <c r="B534" s="11"/>
    </row>
    <row r="535" spans="1:2" x14ac:dyDescent="0.35">
      <c r="A535" s="11"/>
      <c r="B535" s="11"/>
    </row>
    <row r="536" spans="1:2" x14ac:dyDescent="0.35">
      <c r="A536" s="11"/>
      <c r="B536" s="11"/>
    </row>
    <row r="537" spans="1:2" x14ac:dyDescent="0.35">
      <c r="A537" s="11"/>
      <c r="B537" s="11"/>
    </row>
    <row r="538" spans="1:2" x14ac:dyDescent="0.35">
      <c r="A538" s="11"/>
      <c r="B538" s="11"/>
    </row>
    <row r="539" spans="1:2" x14ac:dyDescent="0.35">
      <c r="A539" s="11"/>
      <c r="B539" s="11"/>
    </row>
    <row r="540" spans="1:2" x14ac:dyDescent="0.35">
      <c r="A540" s="11"/>
      <c r="B540" s="11"/>
    </row>
    <row r="541" spans="1:2" x14ac:dyDescent="0.35">
      <c r="A541" s="11"/>
      <c r="B541" s="11"/>
    </row>
    <row r="542" spans="1:2" x14ac:dyDescent="0.35">
      <c r="A542" s="11"/>
      <c r="B542" s="11"/>
    </row>
    <row r="543" spans="1:2" x14ac:dyDescent="0.35">
      <c r="A543" s="11"/>
      <c r="B543" s="11"/>
    </row>
    <row r="544" spans="1:2" x14ac:dyDescent="0.35">
      <c r="A544" s="11"/>
      <c r="B544" s="11"/>
    </row>
    <row r="545" spans="1:2" x14ac:dyDescent="0.35">
      <c r="A545" s="11"/>
      <c r="B545" s="11"/>
    </row>
    <row r="546" spans="1:2" x14ac:dyDescent="0.35">
      <c r="A546" s="11"/>
      <c r="B546" s="11"/>
    </row>
    <row r="547" spans="1:2" x14ac:dyDescent="0.35">
      <c r="A547" s="11"/>
      <c r="B547" s="11"/>
    </row>
    <row r="548" spans="1:2" x14ac:dyDescent="0.35">
      <c r="A548" s="11"/>
      <c r="B548" s="11"/>
    </row>
    <row r="549" spans="1:2" x14ac:dyDescent="0.35">
      <c r="A549" s="11"/>
      <c r="B549" s="11"/>
    </row>
    <row r="550" spans="1:2" x14ac:dyDescent="0.35">
      <c r="A550" s="11"/>
      <c r="B550" s="11"/>
    </row>
    <row r="551" spans="1:2" x14ac:dyDescent="0.35">
      <c r="A551" s="11"/>
      <c r="B551" s="11"/>
    </row>
    <row r="552" spans="1:2" x14ac:dyDescent="0.35">
      <c r="A552" s="11"/>
      <c r="B552" s="11"/>
    </row>
    <row r="553" spans="1:2" x14ac:dyDescent="0.35">
      <c r="A553" s="11"/>
      <c r="B553" s="11"/>
    </row>
    <row r="554" spans="1:2" x14ac:dyDescent="0.35">
      <c r="A554" s="11"/>
      <c r="B554" s="11"/>
    </row>
    <row r="555" spans="1:2" x14ac:dyDescent="0.35">
      <c r="A555" s="11"/>
      <c r="B555" s="11"/>
    </row>
    <row r="556" spans="1:2" x14ac:dyDescent="0.35">
      <c r="A556" s="11"/>
      <c r="B556" s="11"/>
    </row>
    <row r="557" spans="1:2" x14ac:dyDescent="0.35">
      <c r="A557" s="11"/>
      <c r="B557" s="11"/>
    </row>
    <row r="558" spans="1:2" x14ac:dyDescent="0.35">
      <c r="A558" s="11"/>
      <c r="B558" s="11"/>
    </row>
    <row r="559" spans="1:2" x14ac:dyDescent="0.35">
      <c r="A559" s="11"/>
      <c r="B559" s="11"/>
    </row>
    <row r="560" spans="1:2" x14ac:dyDescent="0.35">
      <c r="A560" s="11"/>
      <c r="B560" s="11"/>
    </row>
    <row r="561" spans="1:2" x14ac:dyDescent="0.35">
      <c r="A561" s="11"/>
      <c r="B561" s="11"/>
    </row>
    <row r="562" spans="1:2" x14ac:dyDescent="0.35">
      <c r="A562" s="11"/>
      <c r="B562" s="11"/>
    </row>
    <row r="563" spans="1:2" x14ac:dyDescent="0.35">
      <c r="A563" s="11"/>
      <c r="B563" s="11"/>
    </row>
    <row r="564" spans="1:2" x14ac:dyDescent="0.35">
      <c r="A564" s="11"/>
      <c r="B564" s="11"/>
    </row>
    <row r="565" spans="1:2" x14ac:dyDescent="0.35">
      <c r="A565" s="11"/>
      <c r="B565" s="11"/>
    </row>
    <row r="566" spans="1:2" x14ac:dyDescent="0.35">
      <c r="A566" s="11"/>
      <c r="B566" s="11"/>
    </row>
    <row r="567" spans="1:2" x14ac:dyDescent="0.35">
      <c r="A567" s="11"/>
      <c r="B567" s="11"/>
    </row>
    <row r="568" spans="1:2" x14ac:dyDescent="0.35">
      <c r="A568" s="11"/>
      <c r="B568" s="11"/>
    </row>
    <row r="569" spans="1:2" x14ac:dyDescent="0.35">
      <c r="A569" s="11"/>
      <c r="B569" s="11"/>
    </row>
    <row r="570" spans="1:2" x14ac:dyDescent="0.35">
      <c r="A570" s="11"/>
      <c r="B570" s="11"/>
    </row>
    <row r="571" spans="1:2" x14ac:dyDescent="0.35">
      <c r="A571" s="11"/>
      <c r="B571" s="11"/>
    </row>
    <row r="572" spans="1:2" x14ac:dyDescent="0.35">
      <c r="A572" s="11"/>
      <c r="B572" s="11"/>
    </row>
    <row r="573" spans="1:2" x14ac:dyDescent="0.35">
      <c r="A573" s="11"/>
      <c r="B573" s="11"/>
    </row>
    <row r="574" spans="1:2" x14ac:dyDescent="0.35">
      <c r="A574" s="11"/>
      <c r="B574" s="11"/>
    </row>
    <row r="575" spans="1:2" x14ac:dyDescent="0.35">
      <c r="A575" s="11"/>
      <c r="B575" s="11"/>
    </row>
    <row r="576" spans="1:2" x14ac:dyDescent="0.35">
      <c r="A576" s="11"/>
      <c r="B576" s="11"/>
    </row>
    <row r="577" spans="1:2" x14ac:dyDescent="0.35">
      <c r="A577" s="11"/>
      <c r="B577" s="11"/>
    </row>
    <row r="578" spans="1:2" x14ac:dyDescent="0.35">
      <c r="A578" s="11"/>
      <c r="B578" s="11"/>
    </row>
    <row r="579" spans="1:2" x14ac:dyDescent="0.35">
      <c r="A579" s="11"/>
      <c r="B579" s="11"/>
    </row>
    <row r="580" spans="1:2" x14ac:dyDescent="0.35">
      <c r="A580" s="11"/>
      <c r="B580" s="11"/>
    </row>
    <row r="581" spans="1:2" x14ac:dyDescent="0.35">
      <c r="A581" s="11"/>
      <c r="B581" s="11"/>
    </row>
    <row r="582" spans="1:2" x14ac:dyDescent="0.35">
      <c r="A582" s="11"/>
      <c r="B582" s="11"/>
    </row>
    <row r="583" spans="1:2" x14ac:dyDescent="0.35">
      <c r="A583" s="11"/>
      <c r="B583" s="11"/>
    </row>
    <row r="584" spans="1:2" x14ac:dyDescent="0.35">
      <c r="A584" s="11"/>
      <c r="B584" s="11"/>
    </row>
    <row r="585" spans="1:2" x14ac:dyDescent="0.35">
      <c r="A585" s="11"/>
      <c r="B585" s="11"/>
    </row>
    <row r="586" spans="1:2" x14ac:dyDescent="0.35">
      <c r="A586" s="11"/>
      <c r="B586" s="11"/>
    </row>
    <row r="587" spans="1:2" x14ac:dyDescent="0.35">
      <c r="A587" s="11"/>
      <c r="B587" s="11"/>
    </row>
    <row r="588" spans="1:2" x14ac:dyDescent="0.35">
      <c r="A588" s="11"/>
      <c r="B588" s="11"/>
    </row>
    <row r="589" spans="1:2" x14ac:dyDescent="0.35">
      <c r="A589" s="11"/>
      <c r="B589" s="11"/>
    </row>
    <row r="590" spans="1:2" x14ac:dyDescent="0.35">
      <c r="A590" s="11"/>
      <c r="B590" s="11"/>
    </row>
    <row r="591" spans="1:2" x14ac:dyDescent="0.35">
      <c r="A591" s="11"/>
      <c r="B591" s="11"/>
    </row>
    <row r="592" spans="1:2" x14ac:dyDescent="0.35">
      <c r="A592" s="11"/>
      <c r="B592" s="11"/>
    </row>
    <row r="593" spans="1:2" x14ac:dyDescent="0.35">
      <c r="A593" s="11"/>
      <c r="B593" s="11"/>
    </row>
    <row r="594" spans="1:2" x14ac:dyDescent="0.35">
      <c r="A594" s="11"/>
      <c r="B594" s="11"/>
    </row>
    <row r="595" spans="1:2" x14ac:dyDescent="0.35">
      <c r="A595" s="11"/>
      <c r="B595" s="11"/>
    </row>
    <row r="596" spans="1:2" x14ac:dyDescent="0.35">
      <c r="A596" s="11"/>
      <c r="B596" s="11"/>
    </row>
    <row r="597" spans="1:2" x14ac:dyDescent="0.35">
      <c r="A597" s="11"/>
      <c r="B597" s="11"/>
    </row>
    <row r="598" spans="1:2" x14ac:dyDescent="0.35">
      <c r="A598" s="11"/>
      <c r="B598" s="11"/>
    </row>
    <row r="599" spans="1:2" x14ac:dyDescent="0.35">
      <c r="A599" s="11"/>
      <c r="B599" s="11"/>
    </row>
    <row r="600" spans="1:2" x14ac:dyDescent="0.35">
      <c r="A600" s="11"/>
      <c r="B600" s="11"/>
    </row>
    <row r="601" spans="1:2" x14ac:dyDescent="0.35">
      <c r="A601" s="11"/>
      <c r="B601" s="11"/>
    </row>
    <row r="602" spans="1:2" x14ac:dyDescent="0.35">
      <c r="A602" s="11"/>
      <c r="B602" s="11"/>
    </row>
    <row r="603" spans="1:2" x14ac:dyDescent="0.35">
      <c r="A603" s="11"/>
      <c r="B603" s="11"/>
    </row>
    <row r="604" spans="1:2" x14ac:dyDescent="0.35">
      <c r="A604" s="11"/>
      <c r="B604" s="11"/>
    </row>
    <row r="605" spans="1:2" x14ac:dyDescent="0.35">
      <c r="A605" s="11"/>
      <c r="B605" s="11"/>
    </row>
    <row r="606" spans="1:2" x14ac:dyDescent="0.35">
      <c r="A606" s="11"/>
      <c r="B606" s="11"/>
    </row>
    <row r="607" spans="1:2" x14ac:dyDescent="0.35">
      <c r="A607" s="11"/>
      <c r="B607" s="11"/>
    </row>
    <row r="608" spans="1:2" x14ac:dyDescent="0.35">
      <c r="A608" s="11"/>
      <c r="B608" s="11"/>
    </row>
    <row r="609" spans="1:2" x14ac:dyDescent="0.35">
      <c r="A609" s="11"/>
      <c r="B609" s="11"/>
    </row>
    <row r="610" spans="1:2" x14ac:dyDescent="0.35">
      <c r="A610" s="11"/>
      <c r="B610" s="11"/>
    </row>
    <row r="611" spans="1:2" x14ac:dyDescent="0.35">
      <c r="A611" s="11"/>
      <c r="B611" s="11"/>
    </row>
    <row r="612" spans="1:2" x14ac:dyDescent="0.35">
      <c r="A612" s="11"/>
      <c r="B612" s="11"/>
    </row>
    <row r="613" spans="1:2" x14ac:dyDescent="0.35">
      <c r="A613" s="11"/>
      <c r="B613" s="11"/>
    </row>
    <row r="614" spans="1:2" x14ac:dyDescent="0.35">
      <c r="A614" s="11"/>
      <c r="B614" s="11"/>
    </row>
    <row r="615" spans="1:2" x14ac:dyDescent="0.35">
      <c r="A615" s="11"/>
      <c r="B615" s="11"/>
    </row>
    <row r="616" spans="1:2" x14ac:dyDescent="0.35">
      <c r="A616" s="11"/>
      <c r="B616" s="11"/>
    </row>
    <row r="617" spans="1:2" x14ac:dyDescent="0.35">
      <c r="A617" s="11"/>
      <c r="B617" s="11"/>
    </row>
    <row r="618" spans="1:2" x14ac:dyDescent="0.35">
      <c r="A618" s="11"/>
      <c r="B618" s="11"/>
    </row>
    <row r="619" spans="1:2" x14ac:dyDescent="0.35">
      <c r="A619" s="11"/>
      <c r="B619" s="11"/>
    </row>
    <row r="620" spans="1:2" x14ac:dyDescent="0.35">
      <c r="A620" s="11"/>
      <c r="B620" s="11"/>
    </row>
    <row r="621" spans="1:2" x14ac:dyDescent="0.35">
      <c r="A621" s="11"/>
      <c r="B621" s="11"/>
    </row>
    <row r="622" spans="1:2" x14ac:dyDescent="0.35">
      <c r="A622" s="11"/>
      <c r="B622" s="11"/>
    </row>
    <row r="623" spans="1:2" x14ac:dyDescent="0.35">
      <c r="A623" s="11"/>
      <c r="B623" s="11"/>
    </row>
    <row r="624" spans="1:2" x14ac:dyDescent="0.35">
      <c r="A624" s="11"/>
      <c r="B624" s="11"/>
    </row>
    <row r="625" spans="1:2" x14ac:dyDescent="0.35">
      <c r="A625" s="11"/>
      <c r="B625" s="11"/>
    </row>
    <row r="626" spans="1:2" x14ac:dyDescent="0.35">
      <c r="A626" s="11"/>
      <c r="B626" s="11"/>
    </row>
    <row r="627" spans="1:2" x14ac:dyDescent="0.35">
      <c r="A627" s="11"/>
      <c r="B627" s="11"/>
    </row>
    <row r="628" spans="1:2" x14ac:dyDescent="0.35">
      <c r="A628" s="11"/>
      <c r="B628" s="11"/>
    </row>
    <row r="629" spans="1:2" x14ac:dyDescent="0.35">
      <c r="A629" s="11"/>
      <c r="B629" s="11"/>
    </row>
    <row r="630" spans="1:2" x14ac:dyDescent="0.35">
      <c r="A630" s="11"/>
      <c r="B630" s="11"/>
    </row>
    <row r="631" spans="1:2" x14ac:dyDescent="0.35">
      <c r="A631" s="11"/>
      <c r="B631" s="11"/>
    </row>
    <row r="632" spans="1:2" x14ac:dyDescent="0.35">
      <c r="A632" s="11"/>
      <c r="B632" s="11"/>
    </row>
    <row r="633" spans="1:2" x14ac:dyDescent="0.35">
      <c r="A633" s="11"/>
      <c r="B633" s="11"/>
    </row>
    <row r="634" spans="1:2" x14ac:dyDescent="0.35">
      <c r="A634" s="11"/>
      <c r="B634" s="11"/>
    </row>
    <row r="635" spans="1:2" x14ac:dyDescent="0.35">
      <c r="A635" s="11"/>
      <c r="B635" s="11"/>
    </row>
    <row r="636" spans="1:2" x14ac:dyDescent="0.35">
      <c r="A636" s="11"/>
      <c r="B636" s="11"/>
    </row>
    <row r="637" spans="1:2" x14ac:dyDescent="0.35">
      <c r="A637" s="11"/>
      <c r="B637" s="11"/>
    </row>
    <row r="638" spans="1:2" x14ac:dyDescent="0.35">
      <c r="A638" s="11"/>
      <c r="B638" s="11"/>
    </row>
    <row r="639" spans="1:2" x14ac:dyDescent="0.35">
      <c r="A639" s="11"/>
      <c r="B639" s="11"/>
    </row>
  </sheetData>
  <autoFilter ref="A4:G322" xr:uid="{FA956965-C59E-4D31-8CC2-DBF3A59321C5}"/>
  <sortState xmlns:xlrd2="http://schemas.microsoft.com/office/spreadsheetml/2017/richdata2" ref="A5:G324">
    <sortCondition ref="B5:B32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vt:lpstr>
      <vt:lpstr>OSPI Stab Request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Matakas</dc:creator>
  <cp:lastModifiedBy>Michelle Matakas</cp:lastModifiedBy>
  <cp:lastPrinted>2021-11-17T17:06:35Z</cp:lastPrinted>
  <dcterms:created xsi:type="dcterms:W3CDTF">2021-11-08T22:22:03Z</dcterms:created>
  <dcterms:modified xsi:type="dcterms:W3CDTF">2021-11-18T21:02:17Z</dcterms:modified>
</cp:coreProperties>
</file>