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:\My Documents\Title I Part A\Website\"/>
    </mc:Choice>
  </mc:AlternateContent>
  <xr:revisionPtr revIDLastSave="0" documentId="8_{9EC3207A-834A-4E35-808A-66327EAA977F}" xr6:coauthVersionLast="36" xr6:coauthVersionMax="36" xr10:uidLastSave="{00000000-0000-0000-0000-000000000000}"/>
  <bookViews>
    <workbookView xWindow="0" yWindow="0" windowWidth="25155" windowHeight="9780" xr2:uid="{00000000-000D-0000-FFFF-FFFF00000000}"/>
  </bookViews>
  <sheets>
    <sheet name="Sample Orange SD" sheetId="1" r:id="rId1"/>
  </sheets>
  <definedNames>
    <definedName name="_GoBack" localSheetId="0">'Sample Orange SD'!#REF!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5" i="1" l="1"/>
  <c r="K19" i="1"/>
  <c r="K18" i="1"/>
  <c r="E20" i="1"/>
  <c r="P17" i="1" s="1"/>
  <c r="D20" i="1"/>
  <c r="F19" i="1"/>
  <c r="F18" i="1"/>
  <c r="F17" i="1"/>
  <c r="F16" i="1"/>
  <c r="F20" i="1" l="1"/>
  <c r="E21" i="1" s="1"/>
  <c r="K14" i="1" s="1"/>
  <c r="K15" i="1" s="1"/>
  <c r="P13" i="1" l="1"/>
  <c r="K25" i="1"/>
  <c r="K20" i="1"/>
  <c r="P14" i="1" s="1"/>
  <c r="P16" i="1" l="1"/>
  <c r="P18" i="1" s="1"/>
  <c r="Q23" i="1" s="1"/>
  <c r="Q25" i="1" l="1"/>
  <c r="Q24" i="1"/>
  <c r="Q26" i="1" s="1"/>
</calcChain>
</file>

<file path=xl/sharedStrings.xml><?xml version="1.0" encoding="utf-8"?>
<sst xmlns="http://schemas.openxmlformats.org/spreadsheetml/2006/main" count="50" uniqueCount="50">
  <si>
    <t>A-Apple School</t>
  </si>
  <si>
    <t>B-Banana School</t>
  </si>
  <si>
    <t>C-Cherry School</t>
  </si>
  <si>
    <t>D-Date School</t>
  </si>
  <si>
    <t>TOTAL (Step 2)</t>
  </si>
  <si>
    <t>Sample Tool for Determining Equitable Services</t>
  </si>
  <si>
    <t>Equitable Share</t>
  </si>
  <si>
    <t>District Allocation Over $500,000</t>
  </si>
  <si>
    <t>Step 7: Amount for Private School Services</t>
  </si>
  <si>
    <t>Less Parent/Family Engagement</t>
  </si>
  <si>
    <t>Less Administration</t>
  </si>
  <si>
    <t>Amount for Private School Services</t>
  </si>
  <si>
    <t>Eligible Private School</t>
  </si>
  <si>
    <t>Projected Allocation Generated Prior To Consultation</t>
  </si>
  <si>
    <t>Z. Zebra Private School</t>
  </si>
  <si>
    <t>Y. Yak Private School</t>
  </si>
  <si>
    <t>K. Koala Private School</t>
  </si>
  <si>
    <t>Total</t>
  </si>
  <si>
    <t>Count Low Income Private School Students</t>
  </si>
  <si>
    <r>
      <rPr>
        <b/>
        <sz val="12"/>
        <color theme="1"/>
        <rFont val="Calibri"/>
        <family val="2"/>
        <scheme val="minor"/>
      </rPr>
      <t>Step 2</t>
    </r>
    <r>
      <rPr>
        <sz val="12"/>
        <color theme="1"/>
        <rFont val="Calibri"/>
        <family val="2"/>
        <scheme val="minor"/>
      </rPr>
      <t>: Identify the low-income students who attend public or eligible private schools.  The low-income count should also include foster and homeless students.</t>
    </r>
  </si>
  <si>
    <t>STEPS 1, 2 and 3</t>
  </si>
  <si>
    <t>Steps 4, 5, and 6</t>
  </si>
  <si>
    <t>STEP 7</t>
  </si>
  <si>
    <t>Projected Allocations for Participating Private Schools</t>
  </si>
  <si>
    <t>Step 6: Enter Amount LEA's Administrative Costs</t>
  </si>
  <si>
    <t>Step 3: Proportionate Share % for Equitable Services</t>
  </si>
  <si>
    <t>*OSPI encourages the inclusion of foster care and homeless students in these counts.</t>
  </si>
  <si>
    <t>Number of Private School Low-Income Children* Residing in Title I,A Attendance Area</t>
  </si>
  <si>
    <t>Step 4: Calculate Equitable Share Set-Aside</t>
  </si>
  <si>
    <t>Equitable Share Percentage (from Step 3)</t>
  </si>
  <si>
    <t>Amount for Equitable Share Set-Aside</t>
  </si>
  <si>
    <t>Step 5: Equitable Share Parent/Family Engagement</t>
  </si>
  <si>
    <t>1 Percent Set-Aside</t>
  </si>
  <si>
    <t>Equitable Share of 1% Parent/Family Engagement</t>
  </si>
  <si>
    <t>Projection: Amount Generated by Low-Income Students</t>
  </si>
  <si>
    <t>Step 6: LEA Title I,A Equitable Services Administrative Costs</t>
  </si>
  <si>
    <t>Percentage of Equitable Services Set-Aside Budgeted for Administration</t>
  </si>
  <si>
    <t xml:space="preserve">*Note, there is not a percentage cap on Title I,A administration for Equitable Services, but OSPI likely ask the LEA questions if the percentage appears high. </t>
  </si>
  <si>
    <r>
      <rPr>
        <b/>
        <sz val="12"/>
        <color theme="1"/>
        <rFont val="Calibri"/>
        <family val="2"/>
        <scheme val="minor"/>
      </rPr>
      <t>Step 1</t>
    </r>
    <r>
      <rPr>
        <sz val="12"/>
        <color theme="1"/>
        <rFont val="Calibri"/>
        <family val="2"/>
        <scheme val="minor"/>
      </rPr>
      <t>: Identify Title I, Part A Schools</t>
    </r>
  </si>
  <si>
    <t>Title I, Part A Public School Attendance Areas</t>
  </si>
  <si>
    <t>Number of Public School Low-Income Children* Attending Title I, Part A Schools</t>
  </si>
  <si>
    <t>Total Number of Low-Income Children* Residing in Title I, Part A Attendance Area</t>
  </si>
  <si>
    <t>Enter Title I, Part A Allocation</t>
  </si>
  <si>
    <t>Number of Low-Income Children Residing in Title I, Part A Attendance Areas</t>
  </si>
  <si>
    <t>Prepared by OSPI Title I, Part A Office, March 2017</t>
  </si>
  <si>
    <r>
      <rPr>
        <b/>
        <sz val="14"/>
        <color theme="1"/>
        <rFont val="Segoe UI"/>
        <family val="2"/>
      </rPr>
      <t>Directions</t>
    </r>
    <r>
      <rPr>
        <sz val="14"/>
        <color theme="1"/>
        <rFont val="Segoe UI"/>
        <family val="2"/>
      </rPr>
      <t>: Enter the LEA data. The formulas will calculate based on the data entered.</t>
    </r>
  </si>
  <si>
    <r>
      <rPr>
        <b/>
        <sz val="14"/>
        <color theme="1"/>
        <rFont val="Segoe UI"/>
        <family val="2"/>
      </rPr>
      <t>Step 1:</t>
    </r>
    <r>
      <rPr>
        <sz val="14"/>
        <color theme="1"/>
        <rFont val="Segoe UI"/>
        <family val="2"/>
      </rPr>
      <t xml:space="preserve"> Enter Title I, Part A School(s)</t>
    </r>
  </si>
  <si>
    <r>
      <rPr>
        <b/>
        <sz val="14"/>
        <color theme="1"/>
        <rFont val="Segoe UI"/>
        <family val="2"/>
      </rPr>
      <t>Step 2</t>
    </r>
    <r>
      <rPr>
        <sz val="14"/>
        <color theme="1"/>
        <rFont val="Segoe UI"/>
        <family val="2"/>
      </rPr>
      <t>: Enter the number of low-income students</t>
    </r>
  </si>
  <si>
    <r>
      <rPr>
        <b/>
        <sz val="14"/>
        <color theme="1"/>
        <rFont val="Segoe UI"/>
        <family val="2"/>
      </rPr>
      <t>Step 4</t>
    </r>
    <r>
      <rPr>
        <sz val="14"/>
        <color theme="1"/>
        <rFont val="Segoe UI"/>
        <family val="2"/>
      </rPr>
      <t>: Enter the LEA's Title I, Part A allocation</t>
    </r>
  </si>
  <si>
    <r>
      <rPr>
        <b/>
        <sz val="14"/>
        <color theme="1"/>
        <rFont val="Segoe UI"/>
        <family val="2"/>
      </rPr>
      <t>Step 6</t>
    </r>
    <r>
      <rPr>
        <sz val="14"/>
        <color theme="1"/>
        <rFont val="Segoe UI"/>
        <family val="2"/>
      </rPr>
      <t>: Enter the Title I, Part A equitable services administrative costs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</si>
</sst>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Segoe UI"/>
      <family val="2"/>
    </font>
    <font>
      <sz val="14"/>
      <color theme="1"/>
      <name val="Segoe UI"/>
      <family val="2"/>
    </font>
    <font>
      <sz val="12"/>
      <name val="Segoe UI"/>
      <family val="2"/>
    </font>
    <font>
      <b/>
      <sz val="14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rgb="FF44546A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2" xfId="0" applyFont="1" applyBorder="1" applyAlignment="1">
      <alignment vertical="center" wrapText="1"/>
    </xf>
    <xf numFmtId="6" fontId="0" fillId="4" borderId="1" xfId="0" applyNumberFormat="1" applyFill="1" applyBorder="1"/>
    <xf numFmtId="0" fontId="0" fillId="0" borderId="1" xfId="0" applyBorder="1"/>
    <xf numFmtId="9" fontId="0" fillId="5" borderId="1" xfId="0" applyNumberFormat="1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6" fontId="0" fillId="5" borderId="1" xfId="0" applyNumberFormat="1" applyFill="1" applyBorder="1"/>
    <xf numFmtId="6" fontId="2" fillId="3" borderId="1" xfId="0" applyNumberFormat="1" applyFont="1" applyFill="1" applyBorder="1"/>
    <xf numFmtId="0" fontId="0" fillId="5" borderId="1" xfId="0" applyFont="1" applyFill="1" applyBorder="1"/>
    <xf numFmtId="6" fontId="0" fillId="5" borderId="1" xfId="0" applyNumberFormat="1" applyFont="1" applyFill="1" applyBorder="1"/>
    <xf numFmtId="0" fontId="0" fillId="3" borderId="1" xfId="0" applyFill="1" applyBorder="1"/>
    <xf numFmtId="0" fontId="2" fillId="3" borderId="1" xfId="0" applyFont="1" applyFill="1" applyBorder="1"/>
    <xf numFmtId="0" fontId="2" fillId="3" borderId="8" xfId="0" applyFont="1" applyFill="1" applyBorder="1"/>
    <xf numFmtId="165" fontId="2" fillId="3" borderId="1" xfId="0" applyNumberFormat="1" applyFont="1" applyFill="1" applyBorder="1"/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6" fontId="5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6" fontId="3" fillId="0" borderId="4" xfId="0" applyNumberFormat="1" applyFont="1" applyBorder="1" applyAlignment="1">
      <alignment vertical="center" wrapText="1"/>
    </xf>
    <xf numFmtId="164" fontId="2" fillId="3" borderId="1" xfId="0" applyNumberFormat="1" applyFont="1" applyFill="1" applyBorder="1"/>
    <xf numFmtId="0" fontId="3" fillId="6" borderId="1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horizontal="right" vertical="center" wrapText="1"/>
    </xf>
    <xf numFmtId="0" fontId="5" fillId="6" borderId="4" xfId="0" applyFont="1" applyFill="1" applyBorder="1" applyAlignment="1">
      <alignment horizontal="right" vertical="center" wrapText="1"/>
    </xf>
    <xf numFmtId="0" fontId="3" fillId="6" borderId="2" xfId="0" applyFont="1" applyFill="1" applyBorder="1" applyAlignment="1">
      <alignment vertical="center" wrapText="1"/>
    </xf>
    <xf numFmtId="164" fontId="3" fillId="6" borderId="1" xfId="1" applyNumberFormat="1" applyFont="1" applyFill="1" applyBorder="1" applyAlignment="1">
      <alignment vertical="center" wrapText="1"/>
    </xf>
    <xf numFmtId="164" fontId="2" fillId="6" borderId="1" xfId="1" applyNumberFormat="1" applyFont="1" applyFill="1" applyBorder="1"/>
    <xf numFmtId="0" fontId="8" fillId="8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9" fontId="10" fillId="5" borderId="1" xfId="2" applyFont="1" applyFill="1" applyBorder="1"/>
    <xf numFmtId="0" fontId="12" fillId="7" borderId="8" xfId="0" applyFont="1" applyFill="1" applyBorder="1" applyAlignment="1">
      <alignment horizontal="centerContinuous"/>
    </xf>
    <xf numFmtId="0" fontId="0" fillId="7" borderId="5" xfId="0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6" xfId="0" applyFill="1" applyBorder="1"/>
    <xf numFmtId="0" fontId="10" fillId="7" borderId="0" xfId="0" applyFont="1" applyFill="1" applyBorder="1" applyAlignment="1">
      <alignment horizontal="centerContinuous" vertical="top" wrapText="1"/>
    </xf>
    <xf numFmtId="0" fontId="0" fillId="7" borderId="0" xfId="0" applyFill="1" applyBorder="1" applyAlignment="1">
      <alignment horizontal="centerContinuous" vertical="top" wrapText="1"/>
    </xf>
    <xf numFmtId="0" fontId="0" fillId="7" borderId="12" xfId="0" applyFill="1" applyBorder="1"/>
    <xf numFmtId="0" fontId="0" fillId="7" borderId="0" xfId="0" applyFill="1" applyBorder="1" applyAlignment="1">
      <alignment vertical="top"/>
    </xf>
    <xf numFmtId="0" fontId="0" fillId="7" borderId="0" xfId="0" applyFill="1" applyBorder="1"/>
    <xf numFmtId="0" fontId="0" fillId="7" borderId="0" xfId="0" applyFill="1" applyBorder="1" applyAlignment="1">
      <alignment horizontal="centerContinuous" wrapText="1"/>
    </xf>
    <xf numFmtId="0" fontId="10" fillId="7" borderId="0" xfId="0" applyFont="1" applyFill="1" applyBorder="1"/>
    <xf numFmtId="0" fontId="0" fillId="7" borderId="7" xfId="0" applyFill="1" applyBorder="1"/>
    <xf numFmtId="0" fontId="0" fillId="7" borderId="13" xfId="0" applyFill="1" applyBorder="1"/>
    <xf numFmtId="0" fontId="0" fillId="7" borderId="4" xfId="0" applyFill="1" applyBorder="1"/>
    <xf numFmtId="0" fontId="11" fillId="7" borderId="3" xfId="0" applyFont="1" applyFill="1" applyBorder="1" applyAlignment="1">
      <alignment horizontal="centerContinuous"/>
    </xf>
    <xf numFmtId="6" fontId="2" fillId="7" borderId="0" xfId="0" applyNumberFormat="1" applyFont="1" applyFill="1" applyBorder="1"/>
    <xf numFmtId="0" fontId="9" fillId="7" borderId="0" xfId="0" applyFont="1" applyFill="1" applyBorder="1" applyAlignment="1">
      <alignment horizontal="centerContinuous"/>
    </xf>
    <xf numFmtId="0" fontId="0" fillId="7" borderId="8" xfId="0" applyFill="1" applyBorder="1"/>
    <xf numFmtId="0" fontId="0" fillId="7" borderId="3" xfId="0" applyFill="1" applyBorder="1"/>
    <xf numFmtId="0" fontId="2" fillId="7" borderId="0" xfId="0" applyFont="1" applyFill="1" applyBorder="1"/>
    <xf numFmtId="0" fontId="0" fillId="6" borderId="0" xfId="0" applyFill="1"/>
    <xf numFmtId="0" fontId="11" fillId="6" borderId="0" xfId="0" applyFont="1" applyFill="1" applyBorder="1" applyAlignment="1">
      <alignment horizontal="centerContinuous"/>
    </xf>
    <xf numFmtId="0" fontId="0" fillId="6" borderId="0" xfId="0" applyFill="1" applyBorder="1"/>
    <xf numFmtId="0" fontId="6" fillId="6" borderId="0" xfId="0" applyFont="1" applyFill="1"/>
    <xf numFmtId="0" fontId="11" fillId="0" borderId="0" xfId="0" applyFont="1" applyFill="1"/>
    <xf numFmtId="0" fontId="7" fillId="8" borderId="1" xfId="0" applyFont="1" applyFill="1" applyBorder="1" applyAlignment="1">
      <alignment wrapText="1"/>
    </xf>
    <xf numFmtId="0" fontId="8" fillId="8" borderId="1" xfId="0" applyFont="1" applyFill="1" applyBorder="1" applyAlignment="1">
      <alignment horizontal="left" vertical="center" wrapText="1"/>
    </xf>
    <xf numFmtId="0" fontId="5" fillId="7" borderId="0" xfId="0" applyFont="1" applyFill="1" applyAlignment="1">
      <alignment vertical="center"/>
    </xf>
    <xf numFmtId="0" fontId="2" fillId="5" borderId="8" xfId="0" applyFont="1" applyFill="1" applyBorder="1" applyAlignment="1">
      <alignment horizontal="left" wrapText="1"/>
    </xf>
    <xf numFmtId="9" fontId="0" fillId="7" borderId="6" xfId="2" applyFont="1" applyFill="1" applyBorder="1"/>
    <xf numFmtId="9" fontId="0" fillId="7" borderId="12" xfId="2" applyFont="1" applyFill="1" applyBorder="1"/>
    <xf numFmtId="9" fontId="0" fillId="7" borderId="7" xfId="2" applyFont="1" applyFill="1" applyBorder="1"/>
    <xf numFmtId="9" fontId="0" fillId="7" borderId="13" xfId="2" applyFont="1" applyFill="1" applyBorder="1"/>
    <xf numFmtId="9" fontId="0" fillId="7" borderId="4" xfId="2" applyFont="1" applyFill="1" applyBorder="1"/>
    <xf numFmtId="9" fontId="14" fillId="5" borderId="1" xfId="2" applyFont="1" applyFill="1" applyBorder="1" applyAlignment="1">
      <alignment horizontal="left" wrapText="1"/>
    </xf>
    <xf numFmtId="9" fontId="5" fillId="5" borderId="1" xfId="2" applyFont="1" applyFill="1" applyBorder="1"/>
    <xf numFmtId="0" fontId="11" fillId="6" borderId="0" xfId="0" applyFont="1" applyFill="1"/>
    <xf numFmtId="0" fontId="2" fillId="7" borderId="0" xfId="0" applyFont="1" applyFill="1" applyBorder="1" applyAlignment="1">
      <alignment wrapText="1"/>
    </xf>
    <xf numFmtId="0" fontId="0" fillId="7" borderId="0" xfId="0" applyFill="1" applyBorder="1" applyAlignment="1">
      <alignment wrapText="1"/>
    </xf>
    <xf numFmtId="0" fontId="0" fillId="7" borderId="12" xfId="0" applyFill="1" applyBorder="1" applyAlignment="1">
      <alignment wrapText="1"/>
    </xf>
    <xf numFmtId="0" fontId="10" fillId="7" borderId="0" xfId="0" applyFont="1" applyFill="1" applyBorder="1" applyAlignment="1">
      <alignment vertical="top" wrapText="1"/>
    </xf>
    <xf numFmtId="0" fontId="13" fillId="7" borderId="9" xfId="0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9" fontId="5" fillId="7" borderId="0" xfId="2" applyFont="1" applyFill="1" applyBorder="1" applyAlignment="1">
      <alignment horizontal="left" vertical="top" wrapText="1"/>
    </xf>
    <xf numFmtId="0" fontId="17" fillId="6" borderId="0" xfId="0" applyFont="1" applyFill="1"/>
    <xf numFmtId="0" fontId="18" fillId="6" borderId="0" xfId="3" applyFont="1" applyFill="1"/>
    <xf numFmtId="0" fontId="19" fillId="6" borderId="0" xfId="0" applyFont="1" applyFill="1"/>
    <xf numFmtId="17" fontId="20" fillId="6" borderId="0" xfId="4" applyNumberFormat="1" applyFont="1" applyFill="1"/>
  </cellXfs>
  <cellStyles count="5">
    <cellStyle name="Comma" xfId="1" builtinId="3"/>
    <cellStyle name="Heading 4" xfId="4" builtinId="19"/>
    <cellStyle name="Normal" xfId="0" builtinId="0"/>
    <cellStyle name="Percent" xfId="2" builtinId="5"/>
    <cellStyle name="Title" xfId="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965200</xdr:colOff>
      <xdr:row>11</xdr:row>
      <xdr:rowOff>666750</xdr:rowOff>
    </xdr:from>
    <xdr:to>
      <xdr:col>2</xdr:col>
      <xdr:colOff>977900</xdr:colOff>
      <xdr:row>13</xdr:row>
      <xdr:rowOff>139700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flipH="1">
          <a:off x="1466850" y="1816100"/>
          <a:ext cx="12700" cy="44450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749300</xdr:colOff>
      <xdr:row>11</xdr:row>
      <xdr:rowOff>781050</xdr:rowOff>
    </xdr:from>
    <xdr:to>
      <xdr:col>3</xdr:col>
      <xdr:colOff>996950</xdr:colOff>
      <xdr:row>13</xdr:row>
      <xdr:rowOff>120650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flipH="1">
          <a:off x="3346450" y="2152650"/>
          <a:ext cx="247650" cy="32385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977900</xdr:colOff>
      <xdr:row>11</xdr:row>
      <xdr:rowOff>787400</xdr:rowOff>
    </xdr:from>
    <xdr:to>
      <xdr:col>4</xdr:col>
      <xdr:colOff>165100</xdr:colOff>
      <xdr:row>13</xdr:row>
      <xdr:rowOff>133350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>
          <a:off x="3575050" y="2159000"/>
          <a:ext cx="266700" cy="33020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4"/>
  <sheetViews>
    <sheetView tabSelected="1" zoomScale="80" zoomScaleNormal="80" workbookViewId="0">
      <selection activeCell="H7" sqref="H7"/>
    </sheetView>
  </sheetViews>
  <sheetFormatPr defaultRowHeight="15" x14ac:dyDescent="0.25"/>
  <cols>
    <col min="1" max="1" width="3.42578125" customWidth="1"/>
    <col min="2" max="2" width="3.85546875" customWidth="1"/>
    <col min="3" max="3" width="30" customWidth="1"/>
    <col min="4" max="4" width="15.42578125" customWidth="1"/>
    <col min="5" max="5" width="16.42578125" customWidth="1"/>
    <col min="6" max="6" width="16.28515625" customWidth="1"/>
    <col min="7" max="7" width="2.5703125" customWidth="1"/>
    <col min="8" max="8" width="4.5703125" customWidth="1"/>
    <col min="9" max="9" width="4.85546875" customWidth="1"/>
    <col min="10" max="10" width="49.140625" customWidth="1"/>
    <col min="11" max="11" width="12.85546875" bestFit="1" customWidth="1"/>
    <col min="13" max="13" width="3.85546875" style="53" customWidth="1"/>
    <col min="14" max="14" width="4.140625" style="53" customWidth="1"/>
    <col min="15" max="15" width="40.7109375" bestFit="1" customWidth="1"/>
    <col min="16" max="16" width="12.5703125" customWidth="1"/>
    <col min="17" max="17" width="12.140625" customWidth="1"/>
    <col min="18" max="18" width="4.5703125" customWidth="1"/>
    <col min="19" max="19" width="8.7109375" style="57"/>
    <col min="20" max="20" width="8.7109375" style="69"/>
    <col min="21" max="21" width="9.140625" style="53"/>
  </cols>
  <sheetData>
    <row r="1" spans="1:20" s="53" customFormat="1" x14ac:dyDescent="0.25">
      <c r="S1" s="69"/>
      <c r="T1" s="69"/>
    </row>
    <row r="2" spans="1:20" s="53" customFormat="1" ht="26.25" x14ac:dyDescent="0.45">
      <c r="C2" s="78" t="s">
        <v>5</v>
      </c>
      <c r="D2" s="78"/>
      <c r="E2" s="78"/>
      <c r="F2" s="77"/>
      <c r="S2" s="69"/>
      <c r="T2" s="69"/>
    </row>
    <row r="3" spans="1:20" s="53" customFormat="1" ht="18.75" customHeight="1" x14ac:dyDescent="0.3">
      <c r="C3" s="80" t="s">
        <v>44</v>
      </c>
      <c r="D3" s="69"/>
      <c r="E3" s="69"/>
      <c r="S3" s="69"/>
      <c r="T3" s="69"/>
    </row>
    <row r="4" spans="1:20" s="53" customFormat="1" ht="18.75" customHeight="1" x14ac:dyDescent="0.35">
      <c r="C4" s="56"/>
      <c r="S4" s="69"/>
      <c r="T4" s="69"/>
    </row>
    <row r="5" spans="1:20" s="53" customFormat="1" ht="20.25" x14ac:dyDescent="0.35">
      <c r="C5" s="79" t="s">
        <v>45</v>
      </c>
      <c r="D5" s="79"/>
      <c r="E5" s="79"/>
      <c r="F5" s="79"/>
      <c r="G5" s="79"/>
      <c r="H5" s="79"/>
      <c r="I5" s="79"/>
      <c r="J5" s="79"/>
      <c r="K5" s="79"/>
      <c r="S5" s="69"/>
      <c r="T5" s="69"/>
    </row>
    <row r="6" spans="1:20" s="53" customFormat="1" ht="20.25" x14ac:dyDescent="0.35">
      <c r="C6" s="79" t="s">
        <v>46</v>
      </c>
      <c r="D6" s="79"/>
      <c r="E6" s="79"/>
      <c r="F6" s="79"/>
      <c r="G6" s="79"/>
      <c r="H6" s="79"/>
      <c r="I6" s="79"/>
      <c r="J6" s="79"/>
      <c r="K6" s="79"/>
      <c r="S6" s="69"/>
      <c r="T6" s="69"/>
    </row>
    <row r="7" spans="1:20" s="53" customFormat="1" ht="20.25" x14ac:dyDescent="0.35">
      <c r="C7" s="79" t="s">
        <v>47</v>
      </c>
      <c r="D7" s="79"/>
      <c r="E7" s="79"/>
      <c r="F7" s="79"/>
      <c r="G7" s="79"/>
      <c r="H7" s="79"/>
      <c r="I7" s="79"/>
      <c r="J7" s="79"/>
      <c r="K7" s="79"/>
      <c r="S7" s="69"/>
      <c r="T7" s="69"/>
    </row>
    <row r="8" spans="1:20" s="53" customFormat="1" ht="20.25" x14ac:dyDescent="0.35">
      <c r="C8" s="79" t="s">
        <v>48</v>
      </c>
      <c r="D8" s="79"/>
      <c r="E8" s="79"/>
      <c r="F8" s="79"/>
      <c r="G8" s="79"/>
      <c r="H8" s="79"/>
      <c r="I8" s="79"/>
      <c r="J8" s="79"/>
      <c r="K8" s="79"/>
      <c r="S8" s="69"/>
      <c r="T8" s="69"/>
    </row>
    <row r="9" spans="1:20" s="53" customFormat="1" ht="21" thickBot="1" x14ac:dyDescent="0.4">
      <c r="C9" s="79" t="s">
        <v>49</v>
      </c>
      <c r="D9" s="79"/>
      <c r="E9" s="79"/>
      <c r="F9" s="79"/>
      <c r="G9" s="79"/>
      <c r="H9" s="79"/>
      <c r="I9" s="79"/>
      <c r="J9" s="79"/>
      <c r="K9" s="79"/>
      <c r="S9" s="69"/>
      <c r="T9" s="69"/>
    </row>
    <row r="10" spans="1:20" ht="16.5" thickBot="1" x14ac:dyDescent="0.3">
      <c r="A10" s="53"/>
      <c r="B10" s="32"/>
      <c r="C10" s="74" t="s">
        <v>20</v>
      </c>
      <c r="D10" s="74"/>
      <c r="E10" s="74"/>
      <c r="F10" s="74"/>
      <c r="G10" s="47"/>
      <c r="H10" s="54"/>
      <c r="I10" s="50"/>
      <c r="J10" s="75" t="s">
        <v>21</v>
      </c>
      <c r="K10" s="75"/>
      <c r="L10" s="51"/>
      <c r="M10" s="55"/>
      <c r="N10" s="50"/>
      <c r="O10" s="75" t="s">
        <v>22</v>
      </c>
      <c r="P10" s="75"/>
      <c r="Q10" s="75"/>
      <c r="R10" s="51"/>
      <c r="S10" s="69"/>
    </row>
    <row r="11" spans="1:20" ht="15.75" x14ac:dyDescent="0.25">
      <c r="A11" s="53"/>
      <c r="B11" s="36"/>
      <c r="C11" s="41"/>
      <c r="D11" s="41"/>
      <c r="E11" s="41"/>
      <c r="F11" s="41"/>
      <c r="G11" s="39"/>
      <c r="H11" s="55"/>
      <c r="I11" s="36"/>
      <c r="J11" s="49"/>
      <c r="K11" s="49"/>
      <c r="L11" s="39"/>
      <c r="M11" s="55"/>
      <c r="N11" s="33"/>
      <c r="O11" s="34"/>
      <c r="P11" s="34"/>
      <c r="Q11" s="34"/>
      <c r="R11" s="35"/>
      <c r="S11" s="69"/>
    </row>
    <row r="12" spans="1:20" ht="63.75" thickBot="1" x14ac:dyDescent="0.3">
      <c r="A12" s="53"/>
      <c r="B12" s="36"/>
      <c r="C12" s="73" t="s">
        <v>38</v>
      </c>
      <c r="D12" s="37" t="s">
        <v>19</v>
      </c>
      <c r="E12" s="38"/>
      <c r="F12" s="38"/>
      <c r="G12" s="39"/>
      <c r="H12" s="55"/>
      <c r="I12" s="36"/>
      <c r="J12" s="52" t="s">
        <v>28</v>
      </c>
      <c r="K12" s="41"/>
      <c r="L12" s="39"/>
      <c r="N12" s="36"/>
      <c r="O12" s="52" t="s">
        <v>8</v>
      </c>
      <c r="P12" s="41"/>
      <c r="Q12" s="41"/>
      <c r="R12" s="39"/>
      <c r="S12" s="69"/>
    </row>
    <row r="13" spans="1:20" ht="15.75" thickBot="1" x14ac:dyDescent="0.3">
      <c r="A13" s="53"/>
      <c r="B13" s="36"/>
      <c r="C13" s="40"/>
      <c r="D13" s="38"/>
      <c r="E13" s="38"/>
      <c r="F13" s="38"/>
      <c r="G13" s="39"/>
      <c r="H13" s="55"/>
      <c r="I13" s="36"/>
      <c r="J13" s="3" t="s">
        <v>42</v>
      </c>
      <c r="K13" s="2">
        <v>1000000</v>
      </c>
      <c r="L13" s="39"/>
      <c r="N13" s="36"/>
      <c r="O13" s="9" t="s">
        <v>6</v>
      </c>
      <c r="P13" s="10">
        <f>K15</f>
        <v>100000</v>
      </c>
      <c r="Q13" s="41"/>
      <c r="R13" s="39"/>
      <c r="S13" s="69"/>
    </row>
    <row r="14" spans="1:20" ht="15.75" thickBot="1" x14ac:dyDescent="0.3">
      <c r="A14" s="53"/>
      <c r="B14" s="36"/>
      <c r="C14" s="41"/>
      <c r="D14" s="42"/>
      <c r="E14" s="42"/>
      <c r="F14" s="42"/>
      <c r="G14" s="39"/>
      <c r="H14" s="55"/>
      <c r="I14" s="36"/>
      <c r="J14" s="5" t="s">
        <v>29</v>
      </c>
      <c r="K14" s="4">
        <f>E21</f>
        <v>0.1</v>
      </c>
      <c r="L14" s="39"/>
      <c r="N14" s="36"/>
      <c r="O14" s="9" t="s">
        <v>9</v>
      </c>
      <c r="P14" s="10">
        <f>-K20</f>
        <v>-1000</v>
      </c>
      <c r="Q14" s="41"/>
      <c r="R14" s="39"/>
      <c r="S14" s="69"/>
    </row>
    <row r="15" spans="1:20" ht="115.5" customHeight="1" thickBot="1" x14ac:dyDescent="0.3">
      <c r="A15" s="53"/>
      <c r="B15" s="36"/>
      <c r="C15" s="58" t="s">
        <v>39</v>
      </c>
      <c r="D15" s="59" t="s">
        <v>40</v>
      </c>
      <c r="E15" s="29" t="s">
        <v>27</v>
      </c>
      <c r="F15" s="29" t="s">
        <v>41</v>
      </c>
      <c r="G15" s="39"/>
      <c r="H15" s="55"/>
      <c r="I15" s="36"/>
      <c r="J15" s="12" t="s">
        <v>30</v>
      </c>
      <c r="K15" s="8">
        <f>K13*K14</f>
        <v>100000</v>
      </c>
      <c r="L15" s="39"/>
      <c r="N15" s="36"/>
      <c r="O15" s="9" t="s">
        <v>10</v>
      </c>
      <c r="P15" s="10">
        <f>-K24</f>
        <v>-10000</v>
      </c>
      <c r="Q15" s="41"/>
      <c r="R15" s="39"/>
      <c r="S15" s="69"/>
    </row>
    <row r="16" spans="1:20" ht="15.75" thickBot="1" x14ac:dyDescent="0.3">
      <c r="A16" s="53"/>
      <c r="B16" s="36"/>
      <c r="C16" s="23" t="s">
        <v>0</v>
      </c>
      <c r="D16" s="24">
        <v>500</v>
      </c>
      <c r="E16" s="25">
        <v>120</v>
      </c>
      <c r="F16" s="25">
        <f>D16+E16</f>
        <v>620</v>
      </c>
      <c r="G16" s="39"/>
      <c r="H16" s="55"/>
      <c r="I16" s="36"/>
      <c r="J16" s="41"/>
      <c r="K16" s="41"/>
      <c r="L16" s="39"/>
      <c r="N16" s="36"/>
      <c r="O16" s="13" t="s">
        <v>11</v>
      </c>
      <c r="P16" s="8">
        <f>P13+P14+P15</f>
        <v>89000</v>
      </c>
      <c r="Q16" s="41"/>
      <c r="R16" s="39"/>
      <c r="S16" s="69"/>
    </row>
    <row r="17" spans="1:19" ht="15.75" thickBot="1" x14ac:dyDescent="0.3">
      <c r="A17" s="53"/>
      <c r="B17" s="36"/>
      <c r="C17" s="26" t="s">
        <v>1</v>
      </c>
      <c r="D17" s="24">
        <v>300</v>
      </c>
      <c r="E17" s="25">
        <v>9</v>
      </c>
      <c r="F17" s="25">
        <f>D17+E17</f>
        <v>309</v>
      </c>
      <c r="G17" s="39"/>
      <c r="H17" s="55"/>
      <c r="I17" s="36"/>
      <c r="J17" s="52" t="s">
        <v>31</v>
      </c>
      <c r="K17" s="41"/>
      <c r="L17" s="39"/>
      <c r="N17" s="36"/>
      <c r="O17" s="13" t="s">
        <v>18</v>
      </c>
      <c r="P17" s="22">
        <f>E20</f>
        <v>150</v>
      </c>
      <c r="Q17" s="41"/>
      <c r="R17" s="39"/>
      <c r="S17" s="69"/>
    </row>
    <row r="18" spans="1:19" ht="30.75" thickBot="1" x14ac:dyDescent="0.3">
      <c r="A18" s="53"/>
      <c r="B18" s="36"/>
      <c r="C18" s="26" t="s">
        <v>2</v>
      </c>
      <c r="D18" s="24">
        <v>200</v>
      </c>
      <c r="E18" s="25">
        <v>6</v>
      </c>
      <c r="F18" s="25">
        <f>D18+E18</f>
        <v>206</v>
      </c>
      <c r="G18" s="39"/>
      <c r="H18" s="55"/>
      <c r="I18" s="36"/>
      <c r="J18" s="5" t="s">
        <v>7</v>
      </c>
      <c r="K18" s="6" t="str">
        <f>IF(K13&gt;500000,"yes", "no")</f>
        <v>yes</v>
      </c>
      <c r="L18" s="39"/>
      <c r="N18" s="36"/>
      <c r="O18" s="61" t="s">
        <v>34</v>
      </c>
      <c r="P18" s="14">
        <f>ROUND(P16/P17,2)</f>
        <v>593.33000000000004</v>
      </c>
      <c r="Q18" s="41"/>
      <c r="R18" s="39"/>
      <c r="S18" s="69"/>
    </row>
    <row r="19" spans="1:19" ht="15.75" thickBot="1" x14ac:dyDescent="0.3">
      <c r="A19" s="53"/>
      <c r="B19" s="36"/>
      <c r="C19" s="26" t="s">
        <v>3</v>
      </c>
      <c r="D19" s="24">
        <v>350</v>
      </c>
      <c r="E19" s="25">
        <v>15</v>
      </c>
      <c r="F19" s="25">
        <f>D19+E19</f>
        <v>365</v>
      </c>
      <c r="G19" s="39"/>
      <c r="H19" s="55"/>
      <c r="I19" s="36"/>
      <c r="J19" s="5" t="s">
        <v>32</v>
      </c>
      <c r="K19" s="7">
        <f>IF(K13&gt;500000,(1%*K13),0)</f>
        <v>10000</v>
      </c>
      <c r="L19" s="39"/>
      <c r="N19" s="36"/>
      <c r="O19" s="41"/>
      <c r="P19" s="41"/>
      <c r="Q19" s="41"/>
      <c r="R19" s="39"/>
      <c r="S19" s="69"/>
    </row>
    <row r="20" spans="1:19" ht="15.75" thickBot="1" x14ac:dyDescent="0.3">
      <c r="A20" s="53"/>
      <c r="B20" s="36"/>
      <c r="C20" s="27" t="s">
        <v>4</v>
      </c>
      <c r="D20" s="28">
        <f>SUM(D16:D19)</f>
        <v>1350</v>
      </c>
      <c r="E20" s="28">
        <f>SUM(E16:E19)</f>
        <v>150</v>
      </c>
      <c r="F20" s="28">
        <f>SUM(F16:F19)</f>
        <v>1500</v>
      </c>
      <c r="G20" s="39"/>
      <c r="H20" s="55"/>
      <c r="I20" s="36"/>
      <c r="J20" s="11" t="s">
        <v>33</v>
      </c>
      <c r="K20" s="8">
        <f>K19*E21</f>
        <v>1000</v>
      </c>
      <c r="L20" s="39"/>
      <c r="N20" s="36"/>
      <c r="O20" s="41"/>
      <c r="P20" s="41"/>
      <c r="Q20" s="41"/>
      <c r="R20" s="39"/>
      <c r="S20" s="69"/>
    </row>
    <row r="21" spans="1:19" ht="32.25" thickBot="1" x14ac:dyDescent="0.3">
      <c r="A21" s="53"/>
      <c r="B21" s="36"/>
      <c r="C21" s="30" t="s">
        <v>25</v>
      </c>
      <c r="D21" s="43"/>
      <c r="E21" s="31">
        <f>E20/F20</f>
        <v>0.1</v>
      </c>
      <c r="F21" s="41"/>
      <c r="G21" s="39"/>
      <c r="H21" s="55"/>
      <c r="I21" s="36"/>
      <c r="J21" s="41"/>
      <c r="K21" s="48"/>
      <c r="L21" s="39"/>
      <c r="N21" s="36"/>
      <c r="O21" s="52" t="s">
        <v>23</v>
      </c>
      <c r="P21" s="41"/>
      <c r="Q21" s="41"/>
      <c r="R21" s="39"/>
      <c r="S21" s="69"/>
    </row>
    <row r="22" spans="1:19" ht="90" thickBot="1" x14ac:dyDescent="0.3">
      <c r="A22" s="53"/>
      <c r="B22" s="36"/>
      <c r="C22" s="60" t="s">
        <v>26</v>
      </c>
      <c r="D22" s="41"/>
      <c r="E22" s="41"/>
      <c r="F22" s="41"/>
      <c r="G22" s="39"/>
      <c r="H22" s="55"/>
      <c r="I22" s="36"/>
      <c r="J22" s="41"/>
      <c r="K22" s="48"/>
      <c r="L22" s="39"/>
      <c r="N22" s="36"/>
      <c r="O22" s="15" t="s">
        <v>12</v>
      </c>
      <c r="P22" s="16" t="s">
        <v>43</v>
      </c>
      <c r="Q22" s="16" t="s">
        <v>13</v>
      </c>
      <c r="R22" s="39"/>
      <c r="S22" s="69"/>
    </row>
    <row r="23" spans="1:19" ht="30.75" thickBot="1" x14ac:dyDescent="0.3">
      <c r="A23" s="53"/>
      <c r="B23" s="36"/>
      <c r="C23" s="41"/>
      <c r="D23" s="41"/>
      <c r="E23" s="41"/>
      <c r="F23" s="41"/>
      <c r="G23" s="39"/>
      <c r="H23" s="55"/>
      <c r="I23" s="36"/>
      <c r="J23" s="70" t="s">
        <v>35</v>
      </c>
      <c r="K23" s="71"/>
      <c r="L23" s="72"/>
      <c r="N23" s="36"/>
      <c r="O23" s="17" t="s">
        <v>14</v>
      </c>
      <c r="P23" s="18">
        <v>100</v>
      </c>
      <c r="Q23" s="19">
        <f>P23*P18</f>
        <v>59333.000000000007</v>
      </c>
      <c r="R23" s="39"/>
      <c r="S23" s="69"/>
    </row>
    <row r="24" spans="1:19" ht="15.75" thickBot="1" x14ac:dyDescent="0.3">
      <c r="A24" s="53"/>
      <c r="B24" s="36"/>
      <c r="C24" s="41"/>
      <c r="D24" s="41"/>
      <c r="E24" s="41"/>
      <c r="F24" s="41"/>
      <c r="G24" s="39"/>
      <c r="H24" s="55"/>
      <c r="I24" s="36"/>
      <c r="J24" s="5" t="s">
        <v>24</v>
      </c>
      <c r="K24" s="2">
        <v>10000</v>
      </c>
      <c r="L24" s="39"/>
      <c r="N24" s="36"/>
      <c r="O24" s="17" t="s">
        <v>15</v>
      </c>
      <c r="P24" s="18">
        <v>10</v>
      </c>
      <c r="Q24" s="19">
        <f>P24*P18</f>
        <v>5933.3</v>
      </c>
      <c r="R24" s="39"/>
      <c r="S24" s="69"/>
    </row>
    <row r="25" spans="1:19" ht="30" customHeight="1" thickBot="1" x14ac:dyDescent="0.3">
      <c r="A25" s="53"/>
      <c r="B25" s="44"/>
      <c r="C25" s="45"/>
      <c r="D25" s="45"/>
      <c r="E25" s="45"/>
      <c r="F25" s="45"/>
      <c r="G25" s="46"/>
      <c r="H25" s="55"/>
      <c r="I25" s="62"/>
      <c r="J25" s="67" t="s">
        <v>36</v>
      </c>
      <c r="K25" s="68">
        <f>K24/K15</f>
        <v>0.1</v>
      </c>
      <c r="L25" s="63"/>
      <c r="N25" s="36"/>
      <c r="O25" s="17" t="s">
        <v>16</v>
      </c>
      <c r="P25" s="18">
        <v>40</v>
      </c>
      <c r="Q25" s="19">
        <f>P25*P18</f>
        <v>23733.200000000001</v>
      </c>
      <c r="R25" s="39"/>
      <c r="S25" s="69"/>
    </row>
    <row r="26" spans="1:19" ht="42.95" customHeight="1" thickBot="1" x14ac:dyDescent="0.3">
      <c r="A26" s="53"/>
      <c r="B26" s="53"/>
      <c r="C26" s="53"/>
      <c r="D26" s="53"/>
      <c r="E26" s="53"/>
      <c r="F26" s="53"/>
      <c r="G26" s="53"/>
      <c r="H26" s="53"/>
      <c r="I26" s="62"/>
      <c r="J26" s="76" t="s">
        <v>37</v>
      </c>
      <c r="K26" s="76"/>
      <c r="L26" s="63"/>
      <c r="N26" s="36"/>
      <c r="O26" s="1" t="s">
        <v>17</v>
      </c>
      <c r="P26" s="20"/>
      <c r="Q26" s="21">
        <f>SUM(Q23:Q25)</f>
        <v>88999.500000000015</v>
      </c>
      <c r="R26" s="39"/>
      <c r="S26" s="69"/>
    </row>
    <row r="27" spans="1:19" ht="15.75" thickBot="1" x14ac:dyDescent="0.3">
      <c r="A27" s="53"/>
      <c r="B27" s="53"/>
      <c r="C27" s="53"/>
      <c r="D27" s="53"/>
      <c r="E27" s="53"/>
      <c r="F27" s="53"/>
      <c r="G27" s="53"/>
      <c r="H27" s="53"/>
      <c r="I27" s="64"/>
      <c r="J27" s="65"/>
      <c r="K27" s="65"/>
      <c r="L27" s="66"/>
      <c r="N27" s="44"/>
      <c r="O27" s="45"/>
      <c r="P27" s="45"/>
      <c r="Q27" s="45"/>
      <c r="R27" s="46"/>
      <c r="S27" s="69"/>
    </row>
    <row r="28" spans="1:19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O28" s="53"/>
      <c r="P28" s="53"/>
      <c r="Q28" s="53"/>
      <c r="R28" s="53"/>
      <c r="S28" s="69"/>
    </row>
    <row r="29" spans="1:19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O29" s="53"/>
      <c r="P29" s="53"/>
      <c r="Q29" s="53"/>
      <c r="R29" s="53"/>
      <c r="S29" s="69"/>
    </row>
    <row r="30" spans="1:19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O30" s="53"/>
      <c r="P30" s="53"/>
      <c r="Q30" s="53"/>
      <c r="R30" s="53"/>
      <c r="S30" s="69"/>
    </row>
    <row r="31" spans="1:19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O31" s="53"/>
      <c r="P31" s="53"/>
      <c r="Q31" s="53"/>
      <c r="R31" s="53"/>
      <c r="S31" s="69"/>
    </row>
    <row r="32" spans="1:19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O32" s="53"/>
      <c r="P32" s="53"/>
      <c r="Q32" s="53"/>
      <c r="R32" s="53"/>
      <c r="S32" s="69"/>
    </row>
    <row r="33" spans="19:20" s="53" customFormat="1" x14ac:dyDescent="0.25">
      <c r="S33" s="69"/>
      <c r="T33" s="69"/>
    </row>
    <row r="34" spans="19:20" s="53" customFormat="1" x14ac:dyDescent="0.25">
      <c r="S34" s="69"/>
      <c r="T34" s="69"/>
    </row>
    <row r="35" spans="19:20" s="53" customFormat="1" x14ac:dyDescent="0.25">
      <c r="S35" s="69"/>
      <c r="T35" s="69"/>
    </row>
    <row r="36" spans="19:20" s="53" customFormat="1" x14ac:dyDescent="0.25">
      <c r="S36" s="69"/>
      <c r="T36" s="69"/>
    </row>
    <row r="37" spans="19:20" s="53" customFormat="1" x14ac:dyDescent="0.25">
      <c r="S37" s="69"/>
      <c r="T37" s="69"/>
    </row>
    <row r="38" spans="19:20" s="53" customFormat="1" x14ac:dyDescent="0.25">
      <c r="S38" s="69"/>
      <c r="T38" s="69"/>
    </row>
    <row r="39" spans="19:20" s="53" customFormat="1" x14ac:dyDescent="0.25">
      <c r="S39" s="69"/>
      <c r="T39" s="69"/>
    </row>
    <row r="40" spans="19:20" s="53" customFormat="1" x14ac:dyDescent="0.25">
      <c r="S40" s="69"/>
      <c r="T40" s="69"/>
    </row>
    <row r="41" spans="19:20" s="53" customFormat="1" x14ac:dyDescent="0.25">
      <c r="S41" s="69"/>
      <c r="T41" s="69"/>
    </row>
    <row r="42" spans="19:20" s="53" customFormat="1" x14ac:dyDescent="0.25">
      <c r="S42" s="69"/>
      <c r="T42" s="69"/>
    </row>
    <row r="43" spans="19:20" s="53" customFormat="1" x14ac:dyDescent="0.25">
      <c r="S43" s="69"/>
      <c r="T43" s="69"/>
    </row>
    <row r="44" spans="19:20" s="53" customFormat="1" x14ac:dyDescent="0.25">
      <c r="S44" s="69"/>
      <c r="T44" s="69"/>
    </row>
    <row r="45" spans="19:20" s="53" customFormat="1" x14ac:dyDescent="0.25">
      <c r="S45" s="69"/>
      <c r="T45" s="69"/>
    </row>
    <row r="46" spans="19:20" s="53" customFormat="1" x14ac:dyDescent="0.25">
      <c r="S46" s="69"/>
      <c r="T46" s="69"/>
    </row>
    <row r="47" spans="19:20" s="53" customFormat="1" x14ac:dyDescent="0.25">
      <c r="S47" s="69"/>
      <c r="T47" s="69"/>
    </row>
    <row r="48" spans="19:20" s="53" customFormat="1" x14ac:dyDescent="0.25">
      <c r="S48" s="69"/>
      <c r="T48" s="69"/>
    </row>
    <row r="49" spans="19:20" s="53" customFormat="1" x14ac:dyDescent="0.25">
      <c r="S49" s="69"/>
      <c r="T49" s="69"/>
    </row>
    <row r="50" spans="19:20" s="53" customFormat="1" x14ac:dyDescent="0.25">
      <c r="S50" s="69"/>
      <c r="T50" s="69"/>
    </row>
    <row r="51" spans="19:20" s="53" customFormat="1" x14ac:dyDescent="0.25">
      <c r="S51" s="69"/>
      <c r="T51" s="69"/>
    </row>
    <row r="52" spans="19:20" s="53" customFormat="1" x14ac:dyDescent="0.25">
      <c r="S52" s="69"/>
      <c r="T52" s="69"/>
    </row>
    <row r="53" spans="19:20" s="53" customFormat="1" x14ac:dyDescent="0.25">
      <c r="S53" s="69"/>
      <c r="T53" s="69"/>
    </row>
    <row r="54" spans="19:20" s="53" customFormat="1" x14ac:dyDescent="0.25">
      <c r="S54" s="69"/>
      <c r="T54" s="69"/>
    </row>
    <row r="55" spans="19:20" s="53" customFormat="1" x14ac:dyDescent="0.25">
      <c r="S55" s="69"/>
      <c r="T55" s="69"/>
    </row>
    <row r="56" spans="19:20" s="53" customFormat="1" x14ac:dyDescent="0.25">
      <c r="S56" s="69"/>
      <c r="T56" s="69"/>
    </row>
    <row r="57" spans="19:20" s="53" customFormat="1" x14ac:dyDescent="0.25">
      <c r="S57" s="69"/>
      <c r="T57" s="69"/>
    </row>
    <row r="58" spans="19:20" s="53" customFormat="1" x14ac:dyDescent="0.25">
      <c r="S58" s="69"/>
      <c r="T58" s="69"/>
    </row>
    <row r="59" spans="19:20" s="53" customFormat="1" x14ac:dyDescent="0.25">
      <c r="S59" s="69"/>
      <c r="T59" s="69"/>
    </row>
    <row r="60" spans="19:20" s="53" customFormat="1" x14ac:dyDescent="0.25">
      <c r="S60" s="69"/>
      <c r="T60" s="69"/>
    </row>
    <row r="61" spans="19:20" s="53" customFormat="1" x14ac:dyDescent="0.25">
      <c r="S61" s="69"/>
      <c r="T61" s="69"/>
    </row>
    <row r="62" spans="19:20" s="53" customFormat="1" x14ac:dyDescent="0.25">
      <c r="S62" s="69"/>
      <c r="T62" s="69"/>
    </row>
    <row r="63" spans="19:20" s="53" customFormat="1" x14ac:dyDescent="0.25">
      <c r="S63" s="69"/>
      <c r="T63" s="69"/>
    </row>
    <row r="64" spans="19:20" s="53" customFormat="1" x14ac:dyDescent="0.25">
      <c r="S64" s="69"/>
      <c r="T64" s="69"/>
    </row>
  </sheetData>
  <mergeCells count="4">
    <mergeCell ref="C10:F10"/>
    <mergeCell ref="J10:K10"/>
    <mergeCell ref="O10:Q10"/>
    <mergeCell ref="J26:K2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6FB013-FAA8-42C9-BB4C-FAB4F393F4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1E6C7A-CBEA-484C-B73A-CA535BED5F3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D724F80-B91B-4106-AF8F-E420FD24F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Orange 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Moore</dc:creator>
  <cp:lastModifiedBy>Coleen Putaansuu</cp:lastModifiedBy>
  <dcterms:created xsi:type="dcterms:W3CDTF">2017-02-27T00:07:13Z</dcterms:created>
  <dcterms:modified xsi:type="dcterms:W3CDTF">2019-06-13T17:45:08Z</dcterms:modified>
</cp:coreProperties>
</file>