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ortation &amp; Traffic Safety\Ridership Data\Ridership 2023-2024\Fall Report\"/>
    </mc:Choice>
  </mc:AlternateContent>
  <xr:revisionPtr revIDLastSave="0" documentId="13_ncr:1_{10F8FDC6-751D-4E28-9B91-8EAB8C1ECC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4" r:id="rId1"/>
    <sheet name="2015-16" sheetId="8" r:id="rId2"/>
    <sheet name="2016-17" sheetId="10" r:id="rId3"/>
    <sheet name="2017-18" sheetId="11" r:id="rId4"/>
    <sheet name="2018-19" sheetId="12" r:id="rId5"/>
    <sheet name="2019-20" sheetId="13" r:id="rId6"/>
    <sheet name="2020-21" sheetId="14" r:id="rId7"/>
    <sheet name="2021-22" sheetId="15" r:id="rId8"/>
    <sheet name="2022-23" sheetId="16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5" i="16" l="1"/>
  <c r="I8" i="4"/>
  <c r="E263" i="16"/>
  <c r="D263" i="16"/>
  <c r="K205" i="16"/>
  <c r="Q49" i="15"/>
  <c r="P49" i="15"/>
  <c r="G7" i="4"/>
  <c r="G5" i="4"/>
  <c r="G4" i="4"/>
  <c r="F8" i="4"/>
  <c r="F5" i="4"/>
  <c r="E8" i="4" l="1"/>
  <c r="E7" i="4"/>
  <c r="E5" i="4"/>
  <c r="E4" i="4"/>
</calcChain>
</file>

<file path=xl/sharedStrings.xml><?xml version="1.0" encoding="utf-8"?>
<sst xmlns="http://schemas.openxmlformats.org/spreadsheetml/2006/main" count="8360" uniqueCount="594">
  <si>
    <t>CCDDD</t>
  </si>
  <si>
    <t>DistrictName</t>
  </si>
  <si>
    <t>FuelType</t>
  </si>
  <si>
    <t>Gallons</t>
  </si>
  <si>
    <t>Cost</t>
  </si>
  <si>
    <t xml:space="preserve">ABERDEEN </t>
  </si>
  <si>
    <t>Diesel</t>
  </si>
  <si>
    <t>Gas</t>
  </si>
  <si>
    <t xml:space="preserve">ADNA </t>
  </si>
  <si>
    <t xml:space="preserve">ALMIRA </t>
  </si>
  <si>
    <t xml:space="preserve">ANACORTES </t>
  </si>
  <si>
    <t xml:space="preserve">ARLINGTON </t>
  </si>
  <si>
    <t xml:space="preserve">ASOTIN-ANATONE </t>
  </si>
  <si>
    <t xml:space="preserve">AUBURN </t>
  </si>
  <si>
    <t xml:space="preserve">BAINBRIDGE ISLAND </t>
  </si>
  <si>
    <t xml:space="preserve">BATTLE GROUND </t>
  </si>
  <si>
    <t xml:space="preserve">BELLEVUE </t>
  </si>
  <si>
    <t xml:space="preserve">BELLINGHAM </t>
  </si>
  <si>
    <t xml:space="preserve">BENGE </t>
  </si>
  <si>
    <t xml:space="preserve">BETHEL </t>
  </si>
  <si>
    <t xml:space="preserve">BICKLETON </t>
  </si>
  <si>
    <t xml:space="preserve">BLAINE </t>
  </si>
  <si>
    <t xml:space="preserve">BOISTFORT </t>
  </si>
  <si>
    <t xml:space="preserve">BREMERTON </t>
  </si>
  <si>
    <t xml:space="preserve">BREWSTER </t>
  </si>
  <si>
    <t xml:space="preserve">BRIDGEPORT </t>
  </si>
  <si>
    <t xml:space="preserve">BRINNON </t>
  </si>
  <si>
    <t xml:space="preserve">BURLINGTON-EDISON </t>
  </si>
  <si>
    <t xml:space="preserve">CAMAS </t>
  </si>
  <si>
    <t xml:space="preserve">CAPE FLATTERY </t>
  </si>
  <si>
    <t>Other</t>
  </si>
  <si>
    <t xml:space="preserve">CARBONADO </t>
  </si>
  <si>
    <t xml:space="preserve">CASCADE </t>
  </si>
  <si>
    <t xml:space="preserve">CASHMERE </t>
  </si>
  <si>
    <t xml:space="preserve">CASTLE ROCK </t>
  </si>
  <si>
    <t xml:space="preserve">CENTERVILLE </t>
  </si>
  <si>
    <t xml:space="preserve">CENTRAL KITSAP </t>
  </si>
  <si>
    <t xml:space="preserve">CENTRAL VALLEY </t>
  </si>
  <si>
    <t xml:space="preserve">CENTRALIA </t>
  </si>
  <si>
    <t xml:space="preserve">CHEHALIS </t>
  </si>
  <si>
    <t xml:space="preserve">CHENEY </t>
  </si>
  <si>
    <t xml:space="preserve">CHEWELAH </t>
  </si>
  <si>
    <t xml:space="preserve">CHIMACUM </t>
  </si>
  <si>
    <t xml:space="preserve">CLARKSTON </t>
  </si>
  <si>
    <t xml:space="preserve">CLE ELUM-ROSLYN </t>
  </si>
  <si>
    <t xml:space="preserve">CLOVER PARK </t>
  </si>
  <si>
    <t xml:space="preserve">COLFAX </t>
  </si>
  <si>
    <t xml:space="preserve">COLLEGE PLACE </t>
  </si>
  <si>
    <t xml:space="preserve">COLTON </t>
  </si>
  <si>
    <t xml:space="preserve">COLUMBIA (STEVENS) </t>
  </si>
  <si>
    <t xml:space="preserve">COLUMBIA (WALLA WALLA) </t>
  </si>
  <si>
    <t xml:space="preserve">COLVILLE </t>
  </si>
  <si>
    <t xml:space="preserve">CONCRETE </t>
  </si>
  <si>
    <t xml:space="preserve">CONWAY </t>
  </si>
  <si>
    <t xml:space="preserve">COSMOPOLIS </t>
  </si>
  <si>
    <t xml:space="preserve">COULEE-HARTLINE </t>
  </si>
  <si>
    <t xml:space="preserve">COUPEVILLE </t>
  </si>
  <si>
    <t xml:space="preserve">CRESCENT </t>
  </si>
  <si>
    <t xml:space="preserve">CRESTON </t>
  </si>
  <si>
    <t xml:space="preserve">CURLEW </t>
  </si>
  <si>
    <t xml:space="preserve">CUSICK </t>
  </si>
  <si>
    <t xml:space="preserve">DARRINGTON </t>
  </si>
  <si>
    <t xml:space="preserve">DAVENPORT </t>
  </si>
  <si>
    <t xml:space="preserve">DAYTON </t>
  </si>
  <si>
    <t xml:space="preserve">DEER PARK </t>
  </si>
  <si>
    <t xml:space="preserve">DIERINGER </t>
  </si>
  <si>
    <t xml:space="preserve">DIXIE </t>
  </si>
  <si>
    <t>EAST VALLEY  (SPOKANE)</t>
  </si>
  <si>
    <t>EAST VALLEY  (YAKIMA)</t>
  </si>
  <si>
    <t xml:space="preserve">EASTMONT </t>
  </si>
  <si>
    <t xml:space="preserve">EASTON </t>
  </si>
  <si>
    <t xml:space="preserve">EATONVILLE </t>
  </si>
  <si>
    <t xml:space="preserve">EDMONDS </t>
  </si>
  <si>
    <t>ESD 112</t>
  </si>
  <si>
    <t>ESD 113</t>
  </si>
  <si>
    <t xml:space="preserve">ELLENSBURG </t>
  </si>
  <si>
    <t xml:space="preserve">ELMA </t>
  </si>
  <si>
    <t xml:space="preserve">ENDICOTT </t>
  </si>
  <si>
    <t xml:space="preserve">ENTIAT </t>
  </si>
  <si>
    <t xml:space="preserve">ENUMCLAW </t>
  </si>
  <si>
    <t xml:space="preserve">EPHRATA </t>
  </si>
  <si>
    <t xml:space="preserve">EVALINE </t>
  </si>
  <si>
    <t xml:space="preserve">EVERETT </t>
  </si>
  <si>
    <t>EVERGREEN  (CLARK)</t>
  </si>
  <si>
    <t>EVERGREEN  (STEVENS)</t>
  </si>
  <si>
    <t xml:space="preserve">FEDERAL WAY </t>
  </si>
  <si>
    <t xml:space="preserve">FERNDALE </t>
  </si>
  <si>
    <t xml:space="preserve">FIFE </t>
  </si>
  <si>
    <t xml:space="preserve">FINLEY </t>
  </si>
  <si>
    <t xml:space="preserve">FRANKLIN PIERCE </t>
  </si>
  <si>
    <t xml:space="preserve">FREEMAN </t>
  </si>
  <si>
    <t xml:space="preserve">GARFIELD </t>
  </si>
  <si>
    <t xml:space="preserve">GLENWOOD </t>
  </si>
  <si>
    <t xml:space="preserve">GOLDENDALE </t>
  </si>
  <si>
    <t xml:space="preserve">GRAND COULEE DAM </t>
  </si>
  <si>
    <t xml:space="preserve">GRANDVIEW </t>
  </si>
  <si>
    <t xml:space="preserve">GRANGER </t>
  </si>
  <si>
    <t xml:space="preserve">GRANITE FALLS </t>
  </si>
  <si>
    <t xml:space="preserve">GRAPEVIEW </t>
  </si>
  <si>
    <t xml:space="preserve">GREAT NORTHERN </t>
  </si>
  <si>
    <t xml:space="preserve">GREEN MOUNTAIN </t>
  </si>
  <si>
    <t xml:space="preserve">GRIFFIN </t>
  </si>
  <si>
    <t xml:space="preserve">HARRINGTON </t>
  </si>
  <si>
    <t xml:space="preserve">HIGHLAND </t>
  </si>
  <si>
    <t xml:space="preserve">HIGHLINE </t>
  </si>
  <si>
    <t xml:space="preserve">HOCKINSON </t>
  </si>
  <si>
    <t xml:space="preserve">HOOD CANAL </t>
  </si>
  <si>
    <t xml:space="preserve">HOQUIAM </t>
  </si>
  <si>
    <t xml:space="preserve">INDEX </t>
  </si>
  <si>
    <t xml:space="preserve">ISSAQUAH </t>
  </si>
  <si>
    <t xml:space="preserve">KAHLOTUS </t>
  </si>
  <si>
    <t xml:space="preserve">KELLER </t>
  </si>
  <si>
    <t xml:space="preserve">KELSO </t>
  </si>
  <si>
    <t xml:space="preserve">KENNEWICK </t>
  </si>
  <si>
    <t xml:space="preserve">KENT </t>
  </si>
  <si>
    <t xml:space="preserve">KETTLE FALLS </t>
  </si>
  <si>
    <t xml:space="preserve">KIONA-BENTON CITY </t>
  </si>
  <si>
    <t xml:space="preserve">KITTITAS </t>
  </si>
  <si>
    <t xml:space="preserve">KLICKITAT </t>
  </si>
  <si>
    <t xml:space="preserve">LACONNER </t>
  </si>
  <si>
    <t xml:space="preserve">LACROSSE </t>
  </si>
  <si>
    <t xml:space="preserve">LAKE CHELAN </t>
  </si>
  <si>
    <t xml:space="preserve">LAKE QUINAULT </t>
  </si>
  <si>
    <t xml:space="preserve">LAKE STEVENS </t>
  </si>
  <si>
    <t xml:space="preserve">LAKE WASHINGTON </t>
  </si>
  <si>
    <t xml:space="preserve">LAKEWOOD </t>
  </si>
  <si>
    <t xml:space="preserve">LAMONT </t>
  </si>
  <si>
    <t xml:space="preserve">LIBERTY </t>
  </si>
  <si>
    <t xml:space="preserve">LIND </t>
  </si>
  <si>
    <t xml:space="preserve">LONGVIEW </t>
  </si>
  <si>
    <t xml:space="preserve">LOPEZ </t>
  </si>
  <si>
    <t xml:space="preserve">LYLE </t>
  </si>
  <si>
    <t xml:space="preserve">LYNDEN </t>
  </si>
  <si>
    <t xml:space="preserve">MABTON </t>
  </si>
  <si>
    <t xml:space="preserve">MANSFIELD </t>
  </si>
  <si>
    <t xml:space="preserve">MANSON </t>
  </si>
  <si>
    <t xml:space="preserve">MARY M KNIGHT </t>
  </si>
  <si>
    <t xml:space="preserve">MARY WALKER </t>
  </si>
  <si>
    <t xml:space="preserve">MARYSVILLE </t>
  </si>
  <si>
    <t xml:space="preserve">MCCLEARY </t>
  </si>
  <si>
    <t xml:space="preserve">MEAD </t>
  </si>
  <si>
    <t xml:space="preserve">MEDICAL LAKE </t>
  </si>
  <si>
    <t xml:space="preserve">MERCER ISLAND </t>
  </si>
  <si>
    <t xml:space="preserve">MERIDIAN </t>
  </si>
  <si>
    <t xml:space="preserve">METHOW VALLEY </t>
  </si>
  <si>
    <t xml:space="preserve">MILL A </t>
  </si>
  <si>
    <t xml:space="preserve">MONROE </t>
  </si>
  <si>
    <t xml:space="preserve">MONTESANO </t>
  </si>
  <si>
    <t xml:space="preserve">MORTON </t>
  </si>
  <si>
    <t xml:space="preserve">MOSES LAKE </t>
  </si>
  <si>
    <t xml:space="preserve">MOSSYROCK </t>
  </si>
  <si>
    <t xml:space="preserve">MOUNT ADAMS </t>
  </si>
  <si>
    <t xml:space="preserve">MOUNT BAKER </t>
  </si>
  <si>
    <t xml:space="preserve">MOUNT PLEASANT </t>
  </si>
  <si>
    <t xml:space="preserve">MOUNT VERNON </t>
  </si>
  <si>
    <t xml:space="preserve">MUKILTEO </t>
  </si>
  <si>
    <t xml:space="preserve">NACHES VALLEY </t>
  </si>
  <si>
    <t xml:space="preserve">NAPAVINE </t>
  </si>
  <si>
    <t xml:space="preserve">NASELLE-GRAYS RIVER VALLEY </t>
  </si>
  <si>
    <t xml:space="preserve">NESPELEM </t>
  </si>
  <si>
    <t xml:space="preserve">NEWPORT </t>
  </si>
  <si>
    <t xml:space="preserve">NINE MILE FALLS </t>
  </si>
  <si>
    <t xml:space="preserve">NOOKSACK </t>
  </si>
  <si>
    <t xml:space="preserve">NORTH BEACH </t>
  </si>
  <si>
    <t xml:space="preserve">NORTH FRANKLIN </t>
  </si>
  <si>
    <t xml:space="preserve">NORTH KITSAP </t>
  </si>
  <si>
    <t xml:space="preserve">NORTH MASON </t>
  </si>
  <si>
    <t xml:space="preserve">NORTH RIVER </t>
  </si>
  <si>
    <t>NORTH THURSTON PUBLIC SCHOOLS</t>
  </si>
  <si>
    <t xml:space="preserve">NORTHPORT </t>
  </si>
  <si>
    <t xml:space="preserve">NORTHSHORE </t>
  </si>
  <si>
    <t xml:space="preserve">OAK HARBOR </t>
  </si>
  <si>
    <t xml:space="preserve">OAKESDALE </t>
  </si>
  <si>
    <t xml:space="preserve">OAKVILLE </t>
  </si>
  <si>
    <t xml:space="preserve">OCEAN BEACH </t>
  </si>
  <si>
    <t xml:space="preserve">OCOSTA </t>
  </si>
  <si>
    <t xml:space="preserve">ODESSA </t>
  </si>
  <si>
    <t xml:space="preserve">OKANOGAN </t>
  </si>
  <si>
    <t xml:space="preserve">OLYMPIA </t>
  </si>
  <si>
    <t xml:space="preserve">OMAK </t>
  </si>
  <si>
    <t xml:space="preserve">ONALASKA </t>
  </si>
  <si>
    <t xml:space="preserve">ONION CREEK </t>
  </si>
  <si>
    <t xml:space="preserve">ORCAS ISLAND </t>
  </si>
  <si>
    <t xml:space="preserve">ORIENT </t>
  </si>
  <si>
    <t xml:space="preserve">ORONDO </t>
  </si>
  <si>
    <t xml:space="preserve">OROVILLE </t>
  </si>
  <si>
    <t xml:space="preserve">ORTING </t>
  </si>
  <si>
    <t xml:space="preserve">OTHELLO </t>
  </si>
  <si>
    <t xml:space="preserve">PALISADES </t>
  </si>
  <si>
    <t xml:space="preserve">PASCO </t>
  </si>
  <si>
    <t xml:space="preserve">PATEROS </t>
  </si>
  <si>
    <t xml:space="preserve">PE ELL </t>
  </si>
  <si>
    <t xml:space="preserve">PENINSULA </t>
  </si>
  <si>
    <t xml:space="preserve">PIONEER </t>
  </si>
  <si>
    <t xml:space="preserve">POMEROY </t>
  </si>
  <si>
    <t xml:space="preserve">PORT ANGELES </t>
  </si>
  <si>
    <t xml:space="preserve">PORT TOWNSEND </t>
  </si>
  <si>
    <t xml:space="preserve">PRESCOTT </t>
  </si>
  <si>
    <t xml:space="preserve">PROSSER </t>
  </si>
  <si>
    <t>PUGET SOUND ESD 121</t>
  </si>
  <si>
    <t xml:space="preserve">PULLMAN </t>
  </si>
  <si>
    <t xml:space="preserve">PUYALLUP </t>
  </si>
  <si>
    <t xml:space="preserve">QUEETS-CLEARWATER </t>
  </si>
  <si>
    <t xml:space="preserve">QUILCENE </t>
  </si>
  <si>
    <t xml:space="preserve">QUILLAYUTE VALLEY </t>
  </si>
  <si>
    <t xml:space="preserve">QUINCY </t>
  </si>
  <si>
    <t xml:space="preserve">RAINIER </t>
  </si>
  <si>
    <t xml:space="preserve">RAYMOND </t>
  </si>
  <si>
    <t xml:space="preserve">REARDAN-EDWALL </t>
  </si>
  <si>
    <t xml:space="preserve">RENTON </t>
  </si>
  <si>
    <t xml:space="preserve">REPUBLIC </t>
  </si>
  <si>
    <t xml:space="preserve">RICHLAND </t>
  </si>
  <si>
    <t xml:space="preserve">RIVERVIEW </t>
  </si>
  <si>
    <t xml:space="preserve">ROCHESTER </t>
  </si>
  <si>
    <t xml:space="preserve">ROOSEVELT </t>
  </si>
  <si>
    <t xml:space="preserve">ROSALIA </t>
  </si>
  <si>
    <t xml:space="preserve">ROYAL </t>
  </si>
  <si>
    <t xml:space="preserve">SAN JUAN ISLAND </t>
  </si>
  <si>
    <t>SEATTLE PUBLIC SCHOOLS</t>
  </si>
  <si>
    <t xml:space="preserve">SEDRO-WOOLLEY </t>
  </si>
  <si>
    <t xml:space="preserve">SELAH </t>
  </si>
  <si>
    <t xml:space="preserve">SELKIRK </t>
  </si>
  <si>
    <t xml:space="preserve">SEQUIM </t>
  </si>
  <si>
    <t xml:space="preserve">SHELTON </t>
  </si>
  <si>
    <t xml:space="preserve">SHORELINE </t>
  </si>
  <si>
    <t xml:space="preserve">SKAMANIA </t>
  </si>
  <si>
    <t xml:space="preserve">SKYKOMISH </t>
  </si>
  <si>
    <t xml:space="preserve">SNOHOMISH </t>
  </si>
  <si>
    <t xml:space="preserve">SNOQUALMIE VALLEY </t>
  </si>
  <si>
    <t xml:space="preserve">SOAP LAKE </t>
  </si>
  <si>
    <t xml:space="preserve">SOUTH BEND </t>
  </si>
  <si>
    <t xml:space="preserve">SOUTH KITSAP </t>
  </si>
  <si>
    <t xml:space="preserve">SOUTH WHIDBEY </t>
  </si>
  <si>
    <t xml:space="preserve">SOUTHSIDE </t>
  </si>
  <si>
    <t xml:space="preserve">SPOKANE </t>
  </si>
  <si>
    <t xml:space="preserve">SPRAGUE </t>
  </si>
  <si>
    <t xml:space="preserve">STANWOOD-CAMANO </t>
  </si>
  <si>
    <t xml:space="preserve">STAR </t>
  </si>
  <si>
    <t xml:space="preserve">STARBUCK </t>
  </si>
  <si>
    <t xml:space="preserve">STEILACOOM HIST. </t>
  </si>
  <si>
    <t xml:space="preserve">STEPTOE </t>
  </si>
  <si>
    <t xml:space="preserve">STEVENSON-CARSON </t>
  </si>
  <si>
    <t xml:space="preserve">SULTAN </t>
  </si>
  <si>
    <t xml:space="preserve">SUMMIT VALLEY </t>
  </si>
  <si>
    <t xml:space="preserve">SUMNER </t>
  </si>
  <si>
    <t xml:space="preserve">SUNNYSIDE </t>
  </si>
  <si>
    <t xml:space="preserve">TACOMA </t>
  </si>
  <si>
    <t xml:space="preserve">TAHOLAH </t>
  </si>
  <si>
    <t xml:space="preserve">TAHOMA </t>
  </si>
  <si>
    <t xml:space="preserve">TEKOA </t>
  </si>
  <si>
    <t xml:space="preserve">TENINO </t>
  </si>
  <si>
    <t xml:space="preserve">THORP </t>
  </si>
  <si>
    <t xml:space="preserve">TOLEDO </t>
  </si>
  <si>
    <t xml:space="preserve">TONASKET </t>
  </si>
  <si>
    <t xml:space="preserve">TOPPENISH </t>
  </si>
  <si>
    <t xml:space="preserve">TOUCHET </t>
  </si>
  <si>
    <t xml:space="preserve">TOUTLE LAKE </t>
  </si>
  <si>
    <t xml:space="preserve">TROUT LAKE </t>
  </si>
  <si>
    <t xml:space="preserve">TUKWILA </t>
  </si>
  <si>
    <t xml:space="preserve">TUMWATER </t>
  </si>
  <si>
    <t xml:space="preserve">UNION GAP </t>
  </si>
  <si>
    <t xml:space="preserve">UNIVERSITY PLACE </t>
  </si>
  <si>
    <t xml:space="preserve">VALLEY </t>
  </si>
  <si>
    <t xml:space="preserve">VANCOUVER </t>
  </si>
  <si>
    <t xml:space="preserve">VASHON ISLAND </t>
  </si>
  <si>
    <t xml:space="preserve">WAHKIAKUM </t>
  </si>
  <si>
    <t xml:space="preserve">WAHLUKE </t>
  </si>
  <si>
    <t xml:space="preserve">WAITSBURG </t>
  </si>
  <si>
    <t xml:space="preserve">WALLA WALLA </t>
  </si>
  <si>
    <t xml:space="preserve">WAPATO </t>
  </si>
  <si>
    <t xml:space="preserve">WARDEN </t>
  </si>
  <si>
    <t xml:space="preserve">WASHOUGAL </t>
  </si>
  <si>
    <t xml:space="preserve">WASHTUCNA </t>
  </si>
  <si>
    <t xml:space="preserve">WATERVILLE </t>
  </si>
  <si>
    <t xml:space="preserve">WELLPINIT </t>
  </si>
  <si>
    <t xml:space="preserve">WENATCHEE </t>
  </si>
  <si>
    <t>WEST VALLEY  (SPOKANE)</t>
  </si>
  <si>
    <t>WEST VALLEY  (YAKIMA)</t>
  </si>
  <si>
    <t xml:space="preserve">WHITE PASS </t>
  </si>
  <si>
    <t xml:space="preserve">WHITE RIVER </t>
  </si>
  <si>
    <t xml:space="preserve">WHITE SALMON VALLEY </t>
  </si>
  <si>
    <t xml:space="preserve">WILBUR </t>
  </si>
  <si>
    <t xml:space="preserve">WILLAPA VALLEY </t>
  </si>
  <si>
    <t xml:space="preserve">WILSON CREEK </t>
  </si>
  <si>
    <t xml:space="preserve">WINLOCK </t>
  </si>
  <si>
    <t xml:space="preserve">WISHKAH VALLEY </t>
  </si>
  <si>
    <t xml:space="preserve">WISHRAM </t>
  </si>
  <si>
    <t xml:space="preserve">WOODLAND </t>
  </si>
  <si>
    <t xml:space="preserve">YAKIMA </t>
  </si>
  <si>
    <t xml:space="preserve">YELM </t>
  </si>
  <si>
    <t xml:space="preserve">ZILLAH </t>
  </si>
  <si>
    <t xml:space="preserve">RIVERSIDE </t>
  </si>
  <si>
    <t xml:space="preserve">ST. JOHN </t>
  </si>
  <si>
    <t>School Year</t>
  </si>
  <si>
    <t>Diesel Fuel Expenditure</t>
  </si>
  <si>
    <t>Number of Gallons</t>
  </si>
  <si>
    <t>Gasoline Expenditures</t>
  </si>
  <si>
    <t>2015-16</t>
  </si>
  <si>
    <t>ESD 105</t>
  </si>
  <si>
    <t>2016-17</t>
  </si>
  <si>
    <t>2017-18</t>
  </si>
  <si>
    <t>School Transportation Fuel Report</t>
  </si>
  <si>
    <t xml:space="preserve">* For individual district data, please select </t>
  </si>
  <si>
    <t>tabs (below) for worksheets by school year.</t>
  </si>
  <si>
    <t>District</t>
  </si>
  <si>
    <t>Fuel Type</t>
  </si>
  <si>
    <t xml:space="preserve">PATERSON </t>
  </si>
  <si>
    <t>2018-19</t>
  </si>
  <si>
    <t>2019-20</t>
  </si>
  <si>
    <t>2020-21</t>
  </si>
  <si>
    <t xml:space="preserve">ORCHARD PRAIRIE </t>
  </si>
  <si>
    <t>2021-22</t>
  </si>
  <si>
    <t>Aberdeen</t>
  </si>
  <si>
    <t>Adna</t>
  </si>
  <si>
    <t>Almira</t>
  </si>
  <si>
    <t>Anacortes</t>
  </si>
  <si>
    <t>Arlington</t>
  </si>
  <si>
    <t>Asotin-Anatone</t>
  </si>
  <si>
    <t>Auburn</t>
  </si>
  <si>
    <t>Bainbridge Island</t>
  </si>
  <si>
    <t>Battle Ground</t>
  </si>
  <si>
    <t>Bellevue</t>
  </si>
  <si>
    <t>Bellingham</t>
  </si>
  <si>
    <t>Bethel</t>
  </si>
  <si>
    <t>Bickleton</t>
  </si>
  <si>
    <t>Blaine</t>
  </si>
  <si>
    <t>Boistfort</t>
  </si>
  <si>
    <t>Bremerton</t>
  </si>
  <si>
    <t>Brewster</t>
  </si>
  <si>
    <t>Bridgeport</t>
  </si>
  <si>
    <t>Brinnon</t>
  </si>
  <si>
    <t>Burlington-Edison</t>
  </si>
  <si>
    <t>Camas</t>
  </si>
  <si>
    <t>Cape Flattery</t>
  </si>
  <si>
    <t>Carbonado</t>
  </si>
  <si>
    <t>Cascade</t>
  </si>
  <si>
    <t>Cashmere</t>
  </si>
  <si>
    <t>Castle Rock</t>
  </si>
  <si>
    <t>Centerville</t>
  </si>
  <si>
    <t>Central Kitsap</t>
  </si>
  <si>
    <t>Central Valley</t>
  </si>
  <si>
    <t>Centralia</t>
  </si>
  <si>
    <t>Chehalis</t>
  </si>
  <si>
    <t>Cheney</t>
  </si>
  <si>
    <t>Chewelah</t>
  </si>
  <si>
    <t>Chimacum</t>
  </si>
  <si>
    <t>Clarkston</t>
  </si>
  <si>
    <t>Cle Elum-Roslyn</t>
  </si>
  <si>
    <t>Clover Park</t>
  </si>
  <si>
    <t>Colfax</t>
  </si>
  <si>
    <t>Colton</t>
  </si>
  <si>
    <t>Columbia (Stevens)</t>
  </si>
  <si>
    <t>Columbia (Walla Walla)</t>
  </si>
  <si>
    <t>Colville</t>
  </si>
  <si>
    <t>Concrete</t>
  </si>
  <si>
    <t>Conway</t>
  </si>
  <si>
    <t>Cosmopolis</t>
  </si>
  <si>
    <t>Coulee-Hartline</t>
  </si>
  <si>
    <t>Coupeville</t>
  </si>
  <si>
    <t>Crescent</t>
  </si>
  <si>
    <t>Creston</t>
  </si>
  <si>
    <t>Curlew</t>
  </si>
  <si>
    <t>Cusick</t>
  </si>
  <si>
    <t>Darrington</t>
  </si>
  <si>
    <t>Davenport</t>
  </si>
  <si>
    <t>Dayton</t>
  </si>
  <si>
    <t>Deer Park</t>
  </si>
  <si>
    <t>Dieringer</t>
  </si>
  <si>
    <t>Dixie</t>
  </si>
  <si>
    <t>East Valley (Spokane)</t>
  </si>
  <si>
    <t>East Valley (Yakima)</t>
  </si>
  <si>
    <t>Eastmont</t>
  </si>
  <si>
    <t>Easton</t>
  </si>
  <si>
    <t>Eatonville</t>
  </si>
  <si>
    <t>Edmonds</t>
  </si>
  <si>
    <t>Ellensburg</t>
  </si>
  <si>
    <t>Elma</t>
  </si>
  <si>
    <t>Endicott</t>
  </si>
  <si>
    <t>Entiat</t>
  </si>
  <si>
    <t>Enumclaw</t>
  </si>
  <si>
    <t>Ephrata</t>
  </si>
  <si>
    <t>Evaline</t>
  </si>
  <si>
    <t>Everett</t>
  </si>
  <si>
    <t>Evergreen (Clark)</t>
  </si>
  <si>
    <t>Federal Way</t>
  </si>
  <si>
    <t>Ferndale</t>
  </si>
  <si>
    <t>Fife</t>
  </si>
  <si>
    <t>Finley</t>
  </si>
  <si>
    <t>Franklin Pierce</t>
  </si>
  <si>
    <t>Freeman</t>
  </si>
  <si>
    <t>Garfield</t>
  </si>
  <si>
    <t>Glenwood</t>
  </si>
  <si>
    <t>Grand Coulee Dam</t>
  </si>
  <si>
    <t>Grandview</t>
  </si>
  <si>
    <t>Granger</t>
  </si>
  <si>
    <t>Granite Falls</t>
  </si>
  <si>
    <t>Grapeview</t>
  </si>
  <si>
    <t>Great Northern</t>
  </si>
  <si>
    <t>Green Mountain</t>
  </si>
  <si>
    <t>Griffin</t>
  </si>
  <si>
    <t>Harrington</t>
  </si>
  <si>
    <t>Highland</t>
  </si>
  <si>
    <t>Highline</t>
  </si>
  <si>
    <t>Hockinson</t>
  </si>
  <si>
    <t>Hood Canal</t>
  </si>
  <si>
    <t>Hoquiam</t>
  </si>
  <si>
    <t>Index</t>
  </si>
  <si>
    <t>Issaquah</t>
  </si>
  <si>
    <t>Kahlotus</t>
  </si>
  <si>
    <t>Keller</t>
  </si>
  <si>
    <t>Kelso</t>
  </si>
  <si>
    <t>Kennewick</t>
  </si>
  <si>
    <t>Kent</t>
  </si>
  <si>
    <t>Kettle Falls</t>
  </si>
  <si>
    <t>Kiona-Benton City</t>
  </si>
  <si>
    <t>Kittitas</t>
  </si>
  <si>
    <t>Klickitat</t>
  </si>
  <si>
    <t>LaConner</t>
  </si>
  <si>
    <t>LaCrosse</t>
  </si>
  <si>
    <t>Lake Chelan</t>
  </si>
  <si>
    <t>Lake Quinault</t>
  </si>
  <si>
    <t>Lake Stevens</t>
  </si>
  <si>
    <t>Lake Washington</t>
  </si>
  <si>
    <t>Lakewood</t>
  </si>
  <si>
    <t>Lamont</t>
  </si>
  <si>
    <t>Liberty</t>
  </si>
  <si>
    <t>Lind</t>
  </si>
  <si>
    <t>Longview</t>
  </si>
  <si>
    <t>Lopez</t>
  </si>
  <si>
    <t>Lyle</t>
  </si>
  <si>
    <t>Lynden</t>
  </si>
  <si>
    <t>Mabton</t>
  </si>
  <si>
    <t>Mansfield</t>
  </si>
  <si>
    <t>Mary M Knight</t>
  </si>
  <si>
    <t>Mary Walker</t>
  </si>
  <si>
    <t>Marysville</t>
  </si>
  <si>
    <t>McCleary</t>
  </si>
  <si>
    <t>Mead</t>
  </si>
  <si>
    <t>Medical Lake</t>
  </si>
  <si>
    <t>Mercer Island</t>
  </si>
  <si>
    <t>Meridian</t>
  </si>
  <si>
    <t>Methow Valley</t>
  </si>
  <si>
    <t>Mill A</t>
  </si>
  <si>
    <t>Monroe</t>
  </si>
  <si>
    <t>Montesano</t>
  </si>
  <si>
    <t>Morton</t>
  </si>
  <si>
    <t>Moses Lake</t>
  </si>
  <si>
    <t>Mossyrock</t>
  </si>
  <si>
    <t>Mount Adams</t>
  </si>
  <si>
    <t>Mount Baker</t>
  </si>
  <si>
    <t>Mount Pleasant</t>
  </si>
  <si>
    <t>Mount Vernon</t>
  </si>
  <si>
    <t>Mukilteo</t>
  </si>
  <si>
    <t>Napavine</t>
  </si>
  <si>
    <t>Naselle-Grays River Valley</t>
  </si>
  <si>
    <t>Nespelem</t>
  </si>
  <si>
    <t>Newport</t>
  </si>
  <si>
    <t>Nine Mile Falls</t>
  </si>
  <si>
    <t>Nooksack</t>
  </si>
  <si>
    <t>North Beach</t>
  </si>
  <si>
    <t>North Franklin</t>
  </si>
  <si>
    <t>North Kitsap</t>
  </si>
  <si>
    <t>North Mason</t>
  </si>
  <si>
    <t>North River</t>
  </si>
  <si>
    <t>North Thurston</t>
  </si>
  <si>
    <t>Northport</t>
  </si>
  <si>
    <t>Northshore</t>
  </si>
  <si>
    <t>Oak Harbor</t>
  </si>
  <si>
    <t>Oakesdale</t>
  </si>
  <si>
    <t>Oakville</t>
  </si>
  <si>
    <t>Ocean Beach</t>
  </si>
  <si>
    <t>Ocosta</t>
  </si>
  <si>
    <t>Odessa</t>
  </si>
  <si>
    <t>Okanogan</t>
  </si>
  <si>
    <t>Olympia</t>
  </si>
  <si>
    <t>Omak</t>
  </si>
  <si>
    <t>Onalaska</t>
  </si>
  <si>
    <t>Onion Creek</t>
  </si>
  <si>
    <t>Orcas Island</t>
  </si>
  <si>
    <t>Orient</t>
  </si>
  <si>
    <t>Oroville</t>
  </si>
  <si>
    <t>Orting</t>
  </si>
  <si>
    <t>Othello</t>
  </si>
  <si>
    <t>Palisades</t>
  </si>
  <si>
    <t>Pasco</t>
  </si>
  <si>
    <t>Pateros</t>
  </si>
  <si>
    <t>Paterson</t>
  </si>
  <si>
    <t>Pe Ell</t>
  </si>
  <si>
    <t>Peninsula</t>
  </si>
  <si>
    <t>Pioneer</t>
  </si>
  <si>
    <t>Pomeroy</t>
  </si>
  <si>
    <t>Port Angeles</t>
  </si>
  <si>
    <t>Port Townsend</t>
  </si>
  <si>
    <t>Prosser</t>
  </si>
  <si>
    <t>Puget Sound ESD 121</t>
  </si>
  <si>
    <t>Pullman</t>
  </si>
  <si>
    <t>Puyallup</t>
  </si>
  <si>
    <t>Queets-Clearwater</t>
  </si>
  <si>
    <t>Quilcene</t>
  </si>
  <si>
    <t>Quillayute Valley</t>
  </si>
  <si>
    <t>Quincy</t>
  </si>
  <si>
    <t>Rainier</t>
  </si>
  <si>
    <t>Raymond</t>
  </si>
  <si>
    <t>Reardan-Edwall</t>
  </si>
  <si>
    <t>Renton</t>
  </si>
  <si>
    <t>Republic</t>
  </si>
  <si>
    <t>Richland</t>
  </si>
  <si>
    <t>Riverside</t>
  </si>
  <si>
    <t>Riverview</t>
  </si>
  <si>
    <t>Rochester</t>
  </si>
  <si>
    <t>Roosevelt</t>
  </si>
  <si>
    <t>Rosalia</t>
  </si>
  <si>
    <t>Royal</t>
  </si>
  <si>
    <t>San Juan Island</t>
  </si>
  <si>
    <t>Seattle</t>
  </si>
  <si>
    <t>Sedro-Woolley</t>
  </si>
  <si>
    <t>Selah</t>
  </si>
  <si>
    <t>Selkirk</t>
  </si>
  <si>
    <t>Sequim</t>
  </si>
  <si>
    <t>Shelton</t>
  </si>
  <si>
    <t>Shoreline</t>
  </si>
  <si>
    <t>Skamania</t>
  </si>
  <si>
    <t>Skykomish</t>
  </si>
  <si>
    <t>Snohomish</t>
  </si>
  <si>
    <t>Snoqualmie Valley</t>
  </si>
  <si>
    <t>Soap Lake</t>
  </si>
  <si>
    <t>South Bend</t>
  </si>
  <si>
    <t>South Kitsap</t>
  </si>
  <si>
    <t>South Whidbey</t>
  </si>
  <si>
    <t>Southside</t>
  </si>
  <si>
    <t>Spokane</t>
  </si>
  <si>
    <t>Sprague</t>
  </si>
  <si>
    <t>St. John</t>
  </si>
  <si>
    <t>Stanwood-Camano</t>
  </si>
  <si>
    <t>Star</t>
  </si>
  <si>
    <t>Steptoe</t>
  </si>
  <si>
    <t>Stevenson-Carson</t>
  </si>
  <si>
    <t>Sultan</t>
  </si>
  <si>
    <t>Sumner</t>
  </si>
  <si>
    <t>Sunnyside</t>
  </si>
  <si>
    <t>Tacoma</t>
  </si>
  <si>
    <t>Taholah</t>
  </si>
  <si>
    <t>Tahoma</t>
  </si>
  <si>
    <t>Tekoa</t>
  </si>
  <si>
    <t>Tenino</t>
  </si>
  <si>
    <t>Thorp</t>
  </si>
  <si>
    <t>Toledo</t>
  </si>
  <si>
    <t>Tonasket</t>
  </si>
  <si>
    <t>Toppenish</t>
  </si>
  <si>
    <t>Touchet</t>
  </si>
  <si>
    <t>Toutle Lake</t>
  </si>
  <si>
    <t>Trout Lake</t>
  </si>
  <si>
    <t>Tukwila</t>
  </si>
  <si>
    <t>Tumwater</t>
  </si>
  <si>
    <t>Union Gap</t>
  </si>
  <si>
    <t>University Place</t>
  </si>
  <si>
    <t>Valley</t>
  </si>
  <si>
    <t>Vancouver</t>
  </si>
  <si>
    <t>Vashon Island</t>
  </si>
  <si>
    <t>Wahkiakum</t>
  </si>
  <si>
    <t>Wahluke</t>
  </si>
  <si>
    <t>Waitsburg</t>
  </si>
  <si>
    <t>Walla Walla</t>
  </si>
  <si>
    <t>Wapato</t>
  </si>
  <si>
    <t>Warden</t>
  </si>
  <si>
    <t>Washougal</t>
  </si>
  <si>
    <t>Washtucna</t>
  </si>
  <si>
    <t>Waterville</t>
  </si>
  <si>
    <t>Wellpinit</t>
  </si>
  <si>
    <t>Wenatchee</t>
  </si>
  <si>
    <t>West Valley (Spokane)</t>
  </si>
  <si>
    <t>West Valley (Yakima)</t>
  </si>
  <si>
    <t>White Pass</t>
  </si>
  <si>
    <t>White River</t>
  </si>
  <si>
    <t>White Salmon Valley</t>
  </si>
  <si>
    <t>Willapa Valley</t>
  </si>
  <si>
    <t>Wilson Creek</t>
  </si>
  <si>
    <t>Winlock</t>
  </si>
  <si>
    <t>Wishkah Valley</t>
  </si>
  <si>
    <t>Wishram</t>
  </si>
  <si>
    <t>Woodland</t>
  </si>
  <si>
    <t>Yakima</t>
  </si>
  <si>
    <t>Yelm</t>
  </si>
  <si>
    <t>Zillah</t>
  </si>
  <si>
    <t>Benge</t>
  </si>
  <si>
    <t>101,201,529</t>
  </si>
  <si>
    <t>40,319,274.33</t>
  </si>
  <si>
    <t>4,581,662</t>
  </si>
  <si>
    <t>11,939,128.65</t>
  </si>
  <si>
    <t>2022-23</t>
  </si>
  <si>
    <t>Goldendale</t>
  </si>
  <si>
    <t>Naches Valley</t>
  </si>
  <si>
    <t>Pullman Community Montessori</t>
  </si>
  <si>
    <t>Steilacoom Hist.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</si>
</sst>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10409]#,##0;\(#,##0\)"/>
    <numFmt numFmtId="167" formatCode="[$-10409]#,##0.00;\(#,##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3" fontId="0" fillId="0" borderId="0" xfId="0" applyNumberFormat="1"/>
    <xf numFmtId="0" fontId="0" fillId="0" borderId="16" xfId="0" applyBorder="1"/>
    <xf numFmtId="0" fontId="0" fillId="0" borderId="17" xfId="0" applyBorder="1"/>
    <xf numFmtId="8" fontId="0" fillId="0" borderId="12" xfId="2" applyNumberFormat="1" applyFont="1" applyBorder="1"/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8" fontId="0" fillId="0" borderId="12" xfId="0" applyNumberFormat="1" applyBorder="1"/>
    <xf numFmtId="3" fontId="0" fillId="0" borderId="13" xfId="0" applyNumberFormat="1" applyBorder="1"/>
    <xf numFmtId="164" fontId="0" fillId="0" borderId="13" xfId="1" applyNumberFormat="1" applyFont="1" applyBorder="1"/>
    <xf numFmtId="0" fontId="0" fillId="0" borderId="14" xfId="0" applyBorder="1"/>
    <xf numFmtId="0" fontId="0" fillId="0" borderId="15" xfId="0" applyBorder="1"/>
    <xf numFmtId="165" fontId="0" fillId="0" borderId="0" xfId="0" applyNumberFormat="1"/>
    <xf numFmtId="0" fontId="18" fillId="0" borderId="0" xfId="0" applyFont="1"/>
    <xf numFmtId="0" fontId="0" fillId="34" borderId="0" xfId="0" applyFill="1"/>
    <xf numFmtId="0" fontId="19" fillId="0" borderId="0" xfId="0" applyFont="1" applyAlignment="1">
      <alignment horizontal="left" vertical="top" wrapText="1" readingOrder="1"/>
    </xf>
    <xf numFmtId="0" fontId="19" fillId="0" borderId="0" xfId="0" applyFont="1" applyAlignment="1">
      <alignment vertical="top" wrapText="1" readingOrder="1"/>
    </xf>
    <xf numFmtId="0" fontId="20" fillId="0" borderId="0" xfId="0" applyFont="1" applyAlignment="1">
      <alignment horizontal="left" vertical="top" wrapText="1" readingOrder="1"/>
    </xf>
    <xf numFmtId="166" fontId="20" fillId="0" borderId="0" xfId="0" applyNumberFormat="1" applyFont="1" applyAlignment="1">
      <alignment vertical="top" wrapText="1" readingOrder="1"/>
    </xf>
    <xf numFmtId="167" fontId="20" fillId="0" borderId="0" xfId="0" applyNumberFormat="1" applyFont="1" applyAlignment="1">
      <alignment horizontal="right" vertical="top" wrapText="1" readingOrder="1"/>
    </xf>
    <xf numFmtId="0" fontId="16" fillId="33" borderId="18" xfId="0" applyFont="1" applyFill="1" applyBorder="1" applyAlignment="1">
      <alignment horizontal="center"/>
    </xf>
    <xf numFmtId="8" fontId="0" fillId="0" borderId="20" xfId="0" applyNumberFormat="1" applyBorder="1"/>
    <xf numFmtId="3" fontId="0" fillId="0" borderId="21" xfId="0" applyNumberFormat="1" applyBorder="1"/>
    <xf numFmtId="0" fontId="16" fillId="33" borderId="22" xfId="0" applyFont="1" applyFill="1" applyBorder="1" applyAlignment="1">
      <alignment horizontal="center"/>
    </xf>
    <xf numFmtId="166" fontId="20" fillId="0" borderId="19" xfId="0" applyNumberFormat="1" applyFont="1" applyBorder="1" applyAlignment="1">
      <alignment vertical="top" wrapText="1" readingOrder="1"/>
    </xf>
    <xf numFmtId="44" fontId="20" fillId="0" borderId="14" xfId="2" applyFont="1" applyBorder="1" applyAlignment="1">
      <alignment horizontal="right" vertical="top" wrapText="1" readingOrder="1"/>
    </xf>
    <xf numFmtId="44" fontId="20" fillId="0" borderId="18" xfId="2" applyFont="1" applyBorder="1" applyAlignment="1">
      <alignment horizontal="right" vertical="top" wrapText="1" readingOrder="1"/>
    </xf>
    <xf numFmtId="166" fontId="20" fillId="0" borderId="23" xfId="0" applyNumberFormat="1" applyFont="1" applyBorder="1" applyAlignment="1">
      <alignment vertical="top" wrapText="1" readingOrder="1"/>
    </xf>
    <xf numFmtId="3" fontId="0" fillId="0" borderId="15" xfId="0" applyNumberFormat="1" applyBorder="1"/>
    <xf numFmtId="4" fontId="0" fillId="0" borderId="0" xfId="0" applyNumberFormat="1"/>
    <xf numFmtId="0" fontId="16" fillId="33" borderId="24" xfId="0" applyFont="1" applyFill="1" applyBorder="1" applyAlignment="1">
      <alignment horizontal="center"/>
    </xf>
    <xf numFmtId="3" fontId="0" fillId="0" borderId="19" xfId="0" applyNumberFormat="1" applyBorder="1"/>
    <xf numFmtId="44" fontId="0" fillId="0" borderId="14" xfId="0" applyNumberFormat="1" applyBorder="1"/>
    <xf numFmtId="44" fontId="0" fillId="0" borderId="25" xfId="0" applyNumberFormat="1" applyBorder="1"/>
    <xf numFmtId="3" fontId="0" fillId="0" borderId="17" xfId="0" applyNumberFormat="1" applyBorder="1"/>
    <xf numFmtId="44" fontId="1" fillId="0" borderId="14" xfId="2" applyFont="1" applyBorder="1"/>
    <xf numFmtId="3" fontId="16" fillId="0" borderId="0" xfId="0" applyNumberFormat="1" applyFont="1"/>
    <xf numFmtId="4" fontId="16" fillId="0" borderId="0" xfId="0" applyNumberFormat="1" applyFont="1"/>
    <xf numFmtId="0" fontId="0" fillId="36" borderId="26" xfId="0" applyFill="1" applyBorder="1"/>
    <xf numFmtId="3" fontId="0" fillId="36" borderId="26" xfId="0" applyNumberFormat="1" applyFill="1" applyBorder="1"/>
    <xf numFmtId="0" fontId="0" fillId="0" borderId="26" xfId="0" applyBorder="1"/>
    <xf numFmtId="3" fontId="0" fillId="0" borderId="26" xfId="0" applyNumberFormat="1" applyBorder="1"/>
    <xf numFmtId="4" fontId="0" fillId="36" borderId="26" xfId="0" applyNumberFormat="1" applyFill="1" applyBorder="1"/>
    <xf numFmtId="4" fontId="0" fillId="0" borderId="26" xfId="0" applyNumberFormat="1" applyBorder="1"/>
    <xf numFmtId="0" fontId="13" fillId="35" borderId="27" xfId="0" applyFont="1" applyFill="1" applyBorder="1"/>
    <xf numFmtId="0" fontId="0" fillId="36" borderId="28" xfId="0" applyFill="1" applyBorder="1"/>
    <xf numFmtId="3" fontId="0" fillId="36" borderId="28" xfId="0" applyNumberFormat="1" applyFill="1" applyBorder="1"/>
    <xf numFmtId="4" fontId="0" fillId="36" borderId="28" xfId="0" applyNumberFormat="1" applyFill="1" applyBorder="1"/>
    <xf numFmtId="44" fontId="0" fillId="0" borderId="18" xfId="0" applyNumberFormat="1" applyBorder="1"/>
    <xf numFmtId="0" fontId="0" fillId="0" borderId="28" xfId="0" applyFill="1" applyBorder="1"/>
    <xf numFmtId="3" fontId="0" fillId="0" borderId="28" xfId="0" applyNumberFormat="1" applyFill="1" applyBorder="1"/>
    <xf numFmtId="4" fontId="0" fillId="0" borderId="0" xfId="0" applyNumberFormat="1" applyFill="1" applyBorder="1"/>
    <xf numFmtId="3" fontId="0" fillId="0" borderId="15" xfId="0" applyNumberFormat="1" applyFont="1" applyFill="1" applyBorder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135">
    <dxf>
      <fill>
        <patternFill patternType="none">
          <fgColor indexed="64"/>
          <bgColor auto="1"/>
        </patternFill>
      </fill>
    </dxf>
    <dxf>
      <numFmt numFmtId="4" formatCode="#,##0.00"/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numFmt numFmtId="4" formatCode="#,##0.0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numFmt numFmtId="3" formatCode="#,##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numFmt numFmtId="4" formatCode="#,##0.00"/>
    </dxf>
    <dxf>
      <numFmt numFmtId="3" formatCode="#,##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</dxf>
    <dxf>
      <numFmt numFmtId="3" formatCode="#,##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font>
        <b val="0"/>
      </font>
      <numFmt numFmtId="4" formatCode="#,##0.00"/>
    </dxf>
    <dxf>
      <font>
        <b val="0"/>
      </font>
      <numFmt numFmtId="3" formatCode="#,##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  <numFmt numFmtId="4" formatCode="#,##0.00"/>
    </dxf>
    <dxf>
      <font>
        <b val="0"/>
      </font>
      <numFmt numFmtId="4" formatCode="#,##0.00"/>
    </dxf>
    <dxf>
      <font>
        <b val="0"/>
      </font>
      <numFmt numFmtId="3" formatCode="#,##0"/>
    </dxf>
    <dxf>
      <font>
        <b val="0"/>
      </font>
      <numFmt numFmtId="3" formatCode="#,##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  <numFmt numFmtId="4" formatCode="#,##0.00"/>
    </dxf>
    <dxf>
      <font>
        <b val="0"/>
      </font>
      <numFmt numFmtId="4" formatCode="#,##0.00"/>
    </dxf>
    <dxf>
      <font>
        <b val="0"/>
      </font>
      <numFmt numFmtId="3" formatCode="#,##0"/>
    </dxf>
    <dxf>
      <font>
        <b val="0"/>
      </font>
      <numFmt numFmtId="3" formatCode="#,##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7" formatCode="[$-10409]#,##0.00;\(#,##0.00\)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[$-10409]#,##0;\(#,##0\)"/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7" formatCode="[$-10409]#,##0.00;\(#,##0.00\)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7" formatCode="[$-10409]#,##0.00;\(#,##0.00\)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[$-10409]#,##0;\(#,##0\)"/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[$-10409]#,##0;\(#,##0\)"/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7" formatCode="[$-10409]#,##0.00;\(#,##0.00\)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7" formatCode="[$-10409]#,##0.00;\(#,##0.00\)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[$-10409]#,##0;\(#,##0\)"/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[$-10409]#,##0;\(#,##0\)"/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  <dxf>
      <numFmt numFmtId="165" formatCode="&quot;$&quot;#,##0.00"/>
    </dxf>
    <dxf>
      <numFmt numFmtId="3" formatCode="#,##0"/>
    </dxf>
    <dxf>
      <numFmt numFmtId="165" formatCode="&quot;$&quot;#,##0.00"/>
    </dxf>
    <dxf>
      <numFmt numFmtId="3" formatCode="#,##0"/>
    </dxf>
    <dxf>
      <numFmt numFmtId="165" formatCode="&quot;$&quot;#,##0.00"/>
    </dxf>
    <dxf>
      <numFmt numFmtId="3" formatCode="#,##0"/>
    </dxf>
    <dxf>
      <numFmt numFmtId="165" formatCode="&quot;$&quot;#,##0.00"/>
    </dxf>
    <dxf>
      <numFmt numFmtId="3" formatCode="#,##0"/>
    </dxf>
    <dxf>
      <numFmt numFmtId="4" formatCode="#,##0.00"/>
    </dxf>
    <dxf>
      <numFmt numFmtId="165" formatCode="&quot;$&quot;#,##0.00"/>
    </dxf>
    <dxf>
      <numFmt numFmtId="3" formatCode="#,##0"/>
    </dxf>
    <dxf>
      <numFmt numFmtId="3" formatCode="#,##0"/>
    </dxf>
    <dxf>
      <numFmt numFmtId="165" formatCode="&quot;$&quot;#,##0.00"/>
    </dxf>
    <dxf>
      <numFmt numFmtId="3" formatCode="#,##0"/>
    </dxf>
    <dxf>
      <numFmt numFmtId="165" formatCode="&quot;$&quot;#,##0.00"/>
    </dxf>
    <dxf>
      <numFmt numFmtId="165" formatCode="&quot;$&quot;#,##0.00"/>
    </dxf>
    <dxf>
      <numFmt numFmtId="3" formatCode="#,##0"/>
    </dxf>
    <dxf>
      <numFmt numFmtId="3" formatCode="#,##0"/>
    </dxf>
    <dxf>
      <numFmt numFmtId="165" formatCode="&quot;$&quot;#,##0.00"/>
    </dxf>
    <dxf>
      <numFmt numFmtId="165" formatCode="&quot;$&quot;#,##0.00"/>
    </dxf>
    <dxf>
      <numFmt numFmtId="3" formatCode="#,##0"/>
    </dxf>
    <dxf>
      <numFmt numFmtId="3" formatCode="#,##0"/>
    </dxf>
    <dxf>
      <numFmt numFmtId="165" formatCode="&quot;$&quot;#,##0.00"/>
    </dxf>
    <dxf>
      <numFmt numFmtId="165" formatCode="&quot;$&quot;#,##0.0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dy.smith\AppData\Local\Microsoft\Windows\INetCache\IE\JQ26KT2M\SchoolTransportationFuelReport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oolTransportationFuelReport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0000000}" name="Table13" displayName="Table13" ref="A1:E283" totalsRowShown="0">
  <autoFilter ref="A1:E283" xr:uid="{00000000-0009-0000-0100-00000D000000}"/>
  <tableColumns count="5">
    <tableColumn id="1" xr3:uid="{00000000-0010-0000-0000-000001000000}" name="CCDDD"/>
    <tableColumn id="2" xr3:uid="{00000000-0010-0000-0000-000002000000}" name="DistrictName"/>
    <tableColumn id="3" xr3:uid="{00000000-0010-0000-0000-000003000000}" name="FuelType"/>
    <tableColumn id="4" xr3:uid="{00000000-0010-0000-0000-000004000000}" name="Gallons" dataDxfId="134" totalsRowDxfId="133"/>
    <tableColumn id="5" xr3:uid="{00000000-0010-0000-0000-000005000000}" name="Cost" dataDxfId="132" totalsRowDxfId="13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2015-16 Diesel Fuel" altTextSummary="The table lists the number of gallons of diesel used and the cost of the diesel for the school year by school district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AC4F65-1F68-474A-8BE6-951C3D1E3187}" name="Table1" displayName="Table1" ref="A1:E278" totalsRowCount="1">
  <autoFilter ref="A1:E277" xr:uid="{F61805DB-A942-4781-A601-B16A438F0435}"/>
  <tableColumns count="5">
    <tableColumn id="1" xr3:uid="{55D17E50-4871-4663-AC3B-F7AF173A2173}" name="CCDDD" dataDxfId="108" totalsRowDxfId="107"/>
    <tableColumn id="2" xr3:uid="{DC37D7D3-DE71-42D2-A2BB-8D7E251E680E}" name="DistrictName" dataDxfId="106" totalsRowDxfId="105"/>
    <tableColumn id="3" xr3:uid="{FFD91182-93A9-4B77-926F-BE8605B2652D}" name="FuelType" dataDxfId="104" totalsRowDxfId="103"/>
    <tableColumn id="4" xr3:uid="{218121CB-6901-4090-86C2-CB92FF5F0222}" name="Gallons" dataDxfId="102" totalsRowDxfId="101"/>
    <tableColumn id="5" xr3:uid="{4103A5D5-B35C-41D5-BCFF-F47E263D5CFF}" name="Cost" dataDxfId="100" totalsRowDxfId="9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48F188-FC5F-4D62-A71C-59D004FB014F}" name="Table2" displayName="Table2" ref="G1:K201" totalsRowCount="1" headerRowDxfId="98" dataDxfId="97">
  <autoFilter ref="G1:K200" xr:uid="{AC5646EE-BA58-4E29-B030-F5E6ACDA079A}"/>
  <tableColumns count="5">
    <tableColumn id="1" xr3:uid="{BC687A84-FAD1-4995-99D9-52BF748C567D}" name="CCDDD" dataDxfId="96" totalsRowDxfId="95"/>
    <tableColumn id="2" xr3:uid="{0E450DD2-5BEF-4A55-ACF2-61477C7FE549}" name="District" dataDxfId="94" totalsRowDxfId="93"/>
    <tableColumn id="3" xr3:uid="{C0F7AE72-6B8A-44AE-A0CA-7DBB1847E5AD}" name="Fuel Type" dataDxfId="92" totalsRowDxfId="91"/>
    <tableColumn id="4" xr3:uid="{E515C944-B80D-45A6-B353-C64783B299B5}" name="Gallons" dataDxfId="90" totalsRowDxfId="89"/>
    <tableColumn id="5" xr3:uid="{E97A48E3-4B6D-449A-9CD9-532216EFCEE1}" name="Cost" dataDxfId="88" totalsRowDxfId="8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0BA3BB-9805-4F70-A585-70692DB6179E}" name="Table3" displayName="Table3" ref="M1:Q44" totalsRowShown="0" headerRowDxfId="86" dataDxfId="85">
  <autoFilter ref="M1:Q44" xr:uid="{77A56243-777A-476D-8C03-430B3F571059}"/>
  <tableColumns count="5">
    <tableColumn id="1" xr3:uid="{8C533126-290E-48EF-8E1A-94FCA1CEC5A2}" name="CCDDD" dataDxfId="84"/>
    <tableColumn id="2" xr3:uid="{A162F3FA-77E0-434E-BA46-D1ACB572EB56}" name="District" dataDxfId="83"/>
    <tableColumn id="3" xr3:uid="{58B2BEE6-D3FC-4E7D-94EE-B945096FD581}" name="Fuel Type" dataDxfId="82"/>
    <tableColumn id="4" xr3:uid="{8E3DCB89-A070-4F5A-99E2-A6A9CD774B13}" name="Gallons" dataDxfId="81"/>
    <tableColumn id="5" xr3:uid="{54468B4D-0DF9-4631-A3ED-4B151793CB30}" name="Cost" dataDxfId="8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6A5369F-F538-4425-8F21-F3380EC0873E}" name="Table15" displayName="Table15" ref="A1:E274" totalsRowCount="1" headerRowDxfId="79" dataDxfId="78" totalsRowDxfId="77">
  <autoFilter ref="A1:E273" xr:uid="{999592BA-6E48-46DB-8ED1-42B1CBC240EB}"/>
  <tableColumns count="5">
    <tableColumn id="1" xr3:uid="{3D8F45CD-4CC2-46BF-9549-1278F057B6F7}" name="CCDDD" dataDxfId="76" totalsRowDxfId="75"/>
    <tableColumn id="2" xr3:uid="{906C1B1D-7CBD-449B-B51A-73143B49E8C9}" name="DistrictName" dataDxfId="74" totalsRowDxfId="73"/>
    <tableColumn id="3" xr3:uid="{8137FB97-1B9D-4C65-923B-39C98A6D5C98}" name="FuelType" dataDxfId="72" totalsRowDxfId="71"/>
    <tableColumn id="4" xr3:uid="{306EF85E-F749-44FB-930B-5C8244FF2846}" name="Gallons" dataDxfId="70" totalsRowDxfId="69"/>
    <tableColumn id="5" xr3:uid="{2CF4FE7E-5A3D-4E34-BEA2-7B03EA461944}" name="Cost" dataDxfId="68" totalsRowDxfId="6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533753C-08FB-449C-9E42-87C37CD56DBD}" name="Table26" displayName="Table26" ref="G1:K206" totalsRowCount="1" headerRowDxfId="66" dataDxfId="65" totalsRowDxfId="64">
  <autoFilter ref="G1:K205" xr:uid="{A71E2858-0346-40F9-AB58-FA9DFFE84060}"/>
  <tableColumns count="5">
    <tableColumn id="1" xr3:uid="{99F34A95-4E18-4C35-9B1F-DCED541E254C}" name="CCDDD" dataDxfId="63" totalsRowDxfId="62"/>
    <tableColumn id="2" xr3:uid="{AAE6E696-8500-47EE-A898-BA7E3AAFC253}" name="DistrictName" dataDxfId="61" totalsRowDxfId="60"/>
    <tableColumn id="3" xr3:uid="{9D9CAD08-0ECF-4FF8-96AE-411C95159358}" name="FuelType" dataDxfId="59" totalsRowDxfId="58"/>
    <tableColumn id="4" xr3:uid="{FC819832-ED30-49B1-8889-6593058F942D}" name="Gallons" dataDxfId="57" totalsRowDxfId="56"/>
    <tableColumn id="5" xr3:uid="{660BB50C-EAB8-47FF-B95B-CA850FCC90D6}" name="Cost" dataDxfId="55" totalsRowDxfId="5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CE89952-7E8C-4608-8519-E42791F15135}" name="Table37" displayName="Table37" ref="M1:Q53" totalsRowShown="0" headerRowDxfId="53" dataDxfId="52">
  <autoFilter ref="M1:Q53" xr:uid="{DA99A365-DEB2-4925-97E6-9C90EB748B75}"/>
  <tableColumns count="5">
    <tableColumn id="1" xr3:uid="{AC0BFCD6-E500-4136-90EC-AC79A83FAA3E}" name="CCDDD" dataDxfId="51"/>
    <tableColumn id="2" xr3:uid="{51C0AD8C-4B54-4144-A2FB-857C0B7A60B2}" name="DistrictName" dataDxfId="50"/>
    <tableColumn id="3" xr3:uid="{27FC768C-6343-4FAC-B60C-BD97146FF6AB}" name="FuelType" dataDxfId="49"/>
    <tableColumn id="4" xr3:uid="{9E7FE87B-AD28-4FEF-9D8F-B764CAC70968}" name="Gallons" dataDxfId="48"/>
    <tableColumn id="5" xr3:uid="{8B53582F-1C6D-468D-BFDC-1CAD880DD8D0}" name="Cost" dataDxfId="47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E41E56-B72E-45D9-9F8B-C96EB05C145B}" name="Table19" displayName="Table19" ref="A1:E276" totalsRowCount="1">
  <autoFilter ref="A1:E275" xr:uid="{24E41E56-B72E-45D9-9F8B-C96EB05C145B}"/>
  <tableColumns count="5">
    <tableColumn id="1" xr3:uid="{217094BB-61B5-4BE6-8C00-9FB77DCBCFC8}" name="CCDDD"/>
    <tableColumn id="2" xr3:uid="{426F4011-5773-472E-80C6-0B2DCC97E8CB}" name="DistrictName"/>
    <tableColumn id="3" xr3:uid="{BB7A6947-B41B-4520-86B9-DEAAFDB464CE}" name="FuelType"/>
    <tableColumn id="4" xr3:uid="{10542F31-8238-4382-929D-1C72F8E3FE84}" name="Gallons" dataDxfId="46" totalsRowDxfId="45"/>
    <tableColumn id="5" xr3:uid="{2A2819F9-2630-45DC-AC58-A01352825899}" name="Cost" dataDxfId="44" totalsRowDxfId="4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18A7155-C681-44D2-9A7D-B84FE9007BCE}" name="Table29" displayName="Table29" ref="G1:K201" totalsRowCount="1">
  <autoFilter ref="G1:K200" xr:uid="{718A7155-C681-44D2-9A7D-B84FE9007BCE}"/>
  <tableColumns count="5">
    <tableColumn id="1" xr3:uid="{471C1BD1-106C-4171-B87C-9B054C67E3AC}" name="CCDDD"/>
    <tableColumn id="2" xr3:uid="{50E3A6C8-0697-4723-9621-7238F90C7836}" name="DistrictName"/>
    <tableColumn id="3" xr3:uid="{17FCE705-42B4-4D71-91C1-7431056D67AA}" name="FuelType"/>
    <tableColumn id="4" xr3:uid="{F7C5904D-886A-4DBA-B4EC-DAFC8BA512B0}" name="Gallons"/>
    <tableColumn id="5" xr3:uid="{8D6292F1-6229-4CFB-85A2-384D21AC821B}" name="Cost" dataDxfId="42" totalsRowDxfId="41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0A447FC-42B4-4C7F-AAF1-C991EAE1C1F6}" name="Table310" displayName="Table310" ref="M1:Q46" totalsRowShown="0">
  <autoFilter ref="M1:Q46" xr:uid="{A0A447FC-42B4-4C7F-AAF1-C991EAE1C1F6}"/>
  <tableColumns count="5">
    <tableColumn id="1" xr3:uid="{3B0DE826-444E-4D2C-AE9D-98C6547EBF57}" name="CCDDD"/>
    <tableColumn id="2" xr3:uid="{02865B58-15BC-42F0-9004-D4310A619BAE}" name="DistrictName"/>
    <tableColumn id="3" xr3:uid="{792825B3-6E0A-4650-8E59-9BB3E8BBDD9E}" name="FuelType"/>
    <tableColumn id="4" xr3:uid="{6A5F5206-0FB3-4D81-B68F-5FA3167CE88A}" name="Gallons" dataDxfId="40"/>
    <tableColumn id="5" xr3:uid="{D3A48396-C5A0-4802-B862-A66B063E976A}" name="Cost" dataDxfId="3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9C31A00-8675-4D6C-9C65-2B20A6401094}" name="Table10" displayName="Table10" ref="A1:E277" totalsRowCount="1">
  <autoFilter ref="A1:E276" xr:uid="{69C31A00-8675-4D6C-9C65-2B20A6401094}"/>
  <tableColumns count="5">
    <tableColumn id="1" xr3:uid="{77125664-392F-4062-98C6-0538F99BC4F1}" name="CCDDD"/>
    <tableColumn id="2" xr3:uid="{2F7C25BD-3342-4543-A270-BFDCA3677081}" name="DistrictName"/>
    <tableColumn id="3" xr3:uid="{4C59A31A-9675-412E-9FC1-1514E25A3248}" name="FuelType"/>
    <tableColumn id="4" xr3:uid="{C8B47BA2-60E2-40D2-914A-0590E72F2374}" name="Gallons" totalsRowLabel="101,201,529" dataDxfId="38" totalsRowDxfId="37"/>
    <tableColumn id="5" xr3:uid="{7B5DE19F-FDB2-42AF-A9E7-536607E4DF78}" name="Cost" totalsRowLabel="40,319,274.33" dataDxfId="36" totalsRowDxfId="3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le17" displayName="Table17" ref="G1:K181" totalsRowShown="0">
  <autoFilter ref="G1:K181" xr:uid="{00000000-0009-0000-0100-000011000000}"/>
  <tableColumns count="5">
    <tableColumn id="1" xr3:uid="{00000000-0010-0000-0100-000001000000}" name="CCDDD"/>
    <tableColumn id="2" xr3:uid="{00000000-0010-0000-0100-000002000000}" name="DistrictName"/>
    <tableColumn id="3" xr3:uid="{00000000-0010-0000-0100-000003000000}" name="FuelType"/>
    <tableColumn id="4" xr3:uid="{00000000-0010-0000-0100-000004000000}" name="Gallons" dataDxfId="130" totalsRowDxfId="129"/>
    <tableColumn id="5" xr3:uid="{00000000-0010-0000-0100-000005000000}" name="Cost" dataDxfId="128" totalsRowDxfId="12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2015-16 Gasoline" altTextSummary="The table lists the number of gallons of gasoline used and the cost of the gasoline for the school year by school district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3260544-E0A0-4CFA-861C-AF6471CBE146}" name="Table11" displayName="Table11" ref="G1:K212" totalsRowCount="1">
  <autoFilter ref="G1:K211" xr:uid="{33260544-E0A0-4CFA-861C-AF6471CBE146}"/>
  <tableColumns count="5">
    <tableColumn id="1" xr3:uid="{A7E61F4E-8B5C-472E-BA39-9E74C3C693CD}" name="CCDDD"/>
    <tableColumn id="2" xr3:uid="{5D258631-D149-45CD-BEBF-16D15D2E88AE}" name="DistrictName"/>
    <tableColumn id="3" xr3:uid="{5E67C48D-480D-4E70-94AC-4494B03ED07C}" name="FuelType"/>
    <tableColumn id="4" xr3:uid="{F13B61B6-8958-486F-8F3E-7DA079D95634}" name="Gallons" totalsRowLabel="4,581,662" dataDxfId="34" totalsRowDxfId="33"/>
    <tableColumn id="5" xr3:uid="{33C283A4-5966-4BCD-AF81-F6C60FFA52A3}" name="Cost" totalsRowLabel="11,939,128.65" dataDxfId="32" totalsRowDxfId="31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18E5275-9F2A-4438-8692-FE54EBC00825}" name="Table12" displayName="Table12" ref="M1:Q49" totalsRowCount="1">
  <autoFilter ref="M1:Q48" xr:uid="{218E5275-9F2A-4438-8692-FE54EBC00825}"/>
  <tableColumns count="5">
    <tableColumn id="1" xr3:uid="{8061B130-2C9E-4905-98D8-784B76C4DE97}" name="CCDDD"/>
    <tableColumn id="2" xr3:uid="{302C22A8-2021-43DC-A345-3D88DE287EF6}" name="DistrictName"/>
    <tableColumn id="3" xr3:uid="{5068C786-007B-44C3-8F1E-29E8836F9D69}" name="FuelType"/>
    <tableColumn id="4" xr3:uid="{4DCF20B4-6A4F-4BB6-9037-918691C240D7}" name="Gallons" totalsRowFunction="sum" dataDxfId="30" totalsRowDxfId="29"/>
    <tableColumn id="5" xr3:uid="{0078C65A-52EA-4B7D-948B-79DA76E5F365}" name="Cost" totalsRowFunction="sum" dataDxfId="28" totalsRowDxfId="2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E3A4DF2-2C7B-4714-83F7-131B8198A1FB}" name="Table14" displayName="Table14" ref="A1:E263" totalsRowCount="1">
  <autoFilter ref="A1:E262" xr:uid="{0E3A4DF2-2C7B-4714-83F7-131B8198A1FB}"/>
  <tableColumns count="5">
    <tableColumn id="1" xr3:uid="{DF2E4C94-1B6C-461D-AC98-CE6381466143}" name="CCDDD"/>
    <tableColumn id="2" xr3:uid="{2B2F3754-BC01-4DA5-97C8-E4873CD07A3F}" name="DistrictName"/>
    <tableColumn id="3" xr3:uid="{33EE692D-0538-4999-82A3-3487B5A8E44A}" name="FuelType"/>
    <tableColumn id="4" xr3:uid="{33D845B4-33BF-4708-B028-7E13D3EA1833}" name="Gallons" totalsRowFunction="sum" dataDxfId="26" totalsRowDxfId="7"/>
    <tableColumn id="5" xr3:uid="{31C9ABEE-1BB4-4537-A43D-FC7440D255B5}" name="Cost" totalsRowFunction="sum" dataDxfId="25" totalsRowDxfId="6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CD3BF2A-0DB7-40E0-834A-702F2B8AF05A}" name="Table16" displayName="Table16" ref="G1:K205" totalsRowCount="1" headerRowDxfId="16" dataDxfId="17" totalsRowDxfId="0" headerRowBorderDxfId="23" tableBorderDxfId="24" totalsRowBorderDxfId="22">
  <autoFilter ref="G1:K204" xr:uid="{CCD3BF2A-0DB7-40E0-834A-702F2B8AF05A}"/>
  <tableColumns count="5">
    <tableColumn id="1" xr3:uid="{17A39C65-C172-4042-8EC3-DF298F5E62DD}" name="CCDDD" dataDxfId="21" totalsRowDxfId="5"/>
    <tableColumn id="2" xr3:uid="{B6113CAB-B342-4D69-9B57-B35E3ED2EBD0}" name="DistrictName" dataDxfId="20" totalsRowDxfId="4"/>
    <tableColumn id="3" xr3:uid="{624BFD3E-C73F-4D8B-B6AA-E581049325FE}" name="FuelType" dataDxfId="19" totalsRowDxfId="3"/>
    <tableColumn id="4" xr3:uid="{95FB0EF3-4C69-4DEA-B4BA-FA76CCA8CC41}" name="Gallons" totalsRowFunction="sum" dataDxfId="18" totalsRowDxfId="2"/>
    <tableColumn id="5" xr3:uid="{5FB236B0-BC56-490C-8E7E-0280BBAEB6C6}" name="Cost" totalsRowFunction="sum" totalsRowDxfId="1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8203AA5-CD9D-42F8-8351-3A23BDD448D0}" name="Table20" displayName="Table20" ref="M1:Q44" totalsRowShown="0" headerRowDxfId="8" dataDxfId="9" headerRowBorderDxfId="14" tableBorderDxfId="15" totalsRowBorderDxfId="13">
  <autoFilter ref="M1:Q44" xr:uid="{08203AA5-CD9D-42F8-8351-3A23BDD448D0}"/>
  <tableColumns count="5">
    <tableColumn id="1" xr3:uid="{8A39E6EB-19C0-424D-AFDB-35E09E057105}" name="CCDDD" dataDxfId="12"/>
    <tableColumn id="2" xr3:uid="{5DF0AC45-08B2-4FA6-B80D-7BFA3A4C62BF}" name="DistrictName" dataDxfId="11"/>
    <tableColumn id="3" xr3:uid="{42208997-B031-4D1B-8F31-A694E567F46F}" name="FuelType" dataDxfId="10"/>
    <tableColumn id="4" xr3:uid="{FCFE8D5C-D03A-43E5-9838-E61BACA92C08}" name="Gallons"/>
    <tableColumn id="5" xr3:uid="{F3E250AF-F3CF-41C5-BA42-64BA6F114C4A}" name="Cos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2000000}" name="Table18" displayName="Table18" ref="M1:Q36" totalsRowShown="0">
  <autoFilter ref="M1:Q36" xr:uid="{00000000-0009-0000-0100-000012000000}"/>
  <tableColumns count="5">
    <tableColumn id="1" xr3:uid="{00000000-0010-0000-0200-000001000000}" name="CCDDD"/>
    <tableColumn id="2" xr3:uid="{00000000-0010-0000-0200-000002000000}" name="DistrictName"/>
    <tableColumn id="3" xr3:uid="{00000000-0010-0000-0200-000003000000}" name="FuelType"/>
    <tableColumn id="4" xr3:uid="{00000000-0010-0000-0200-000004000000}" name="Gallons" dataDxfId="126" totalsRowDxfId="125"/>
    <tableColumn id="5" xr3:uid="{00000000-0010-0000-0200-000005000000}" name="Cost" dataDxfId="124" totalsRowDxfId="12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2015-16 Other fuel used" altTextSummary="The table lists the number of gallons of other fuel types used and the cost of the other fuel types for the school year by school district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3000000}" name="Table120" displayName="Table120" ref="A1:E282" totalsRowShown="0">
  <autoFilter ref="A1:E282" xr:uid="{00000000-0009-0000-0100-000013000000}"/>
  <tableColumns count="5">
    <tableColumn id="1" xr3:uid="{00000000-0010-0000-0300-000001000000}" name="CCDDD"/>
    <tableColumn id="2" xr3:uid="{00000000-0010-0000-0300-000002000000}" name="DistrictName"/>
    <tableColumn id="3" xr3:uid="{00000000-0010-0000-0300-000003000000}" name="FuelType"/>
    <tableColumn id="4" xr3:uid="{00000000-0010-0000-0300-000004000000}" name="Gallons" dataDxfId="122"/>
    <tableColumn id="5" xr3:uid="{00000000-0010-0000-0300-000005000000}" name="Cost" dataDxfId="12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2016-17 Diesel Fuel" altTextSummary="The table lists the number of gallons of diesel used and the cost of the diesel for the school year by school district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4000000}" name="Table221" displayName="Table221" ref="G1:K188" totalsRowShown="0">
  <autoFilter ref="G1:K188" xr:uid="{00000000-0009-0000-0100-000014000000}"/>
  <tableColumns count="5">
    <tableColumn id="1" xr3:uid="{00000000-0010-0000-0400-000001000000}" name="CCDDD"/>
    <tableColumn id="2" xr3:uid="{00000000-0010-0000-0400-000002000000}" name="DistrictName"/>
    <tableColumn id="3" xr3:uid="{00000000-0010-0000-0400-000003000000}" name="FuelType"/>
    <tableColumn id="4" xr3:uid="{00000000-0010-0000-0400-000004000000}" name="Gallons" dataDxfId="120" totalsRowDxfId="119"/>
    <tableColumn id="5" xr3:uid="{00000000-0010-0000-0400-000005000000}" name="Cost" dataDxfId="118" totalsRowDxfId="11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2016-17 Gasoline" altTextSummary="The table lists the number of gallons of gasoline used and the cost of the gasoline for the school year by school district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5000000}" name="Table322" displayName="Table322" ref="M1:Q40" totalsRowShown="0">
  <autoFilter ref="M1:Q40" xr:uid="{00000000-0009-0000-0100-000015000000}"/>
  <tableColumns count="5">
    <tableColumn id="1" xr3:uid="{00000000-0010-0000-0500-000001000000}" name="CCDDD"/>
    <tableColumn id="2" xr3:uid="{00000000-0010-0000-0500-000002000000}" name="DistrictName"/>
    <tableColumn id="3" xr3:uid="{00000000-0010-0000-0500-000003000000}" name="FuelType"/>
    <tableColumn id="4" xr3:uid="{00000000-0010-0000-0500-000004000000}" name="Gallons" dataDxfId="116"/>
    <tableColumn id="5" xr3:uid="{00000000-0010-0000-0500-000005000000}" name="Cost" dataDxfId="11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2016-17 Other fuel used" altTextSummary="The table lists the number of gallons of other fuel types used and the cost of the other fuel types for the school year by school district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6000000}" name="Table123" displayName="Table123" ref="G1:K195" totalsRowShown="0">
  <autoFilter ref="G1:K195" xr:uid="{00000000-0009-0000-0100-000016000000}"/>
  <tableColumns count="5">
    <tableColumn id="1" xr3:uid="{00000000-0010-0000-0600-000001000000}" name="CCDDD"/>
    <tableColumn id="2" xr3:uid="{00000000-0010-0000-0600-000002000000}" name="DistrictName"/>
    <tableColumn id="3" xr3:uid="{00000000-0010-0000-0600-000003000000}" name="FuelType"/>
    <tableColumn id="4" xr3:uid="{00000000-0010-0000-0600-000004000000}" name="Gallons" dataDxfId="114"/>
    <tableColumn id="5" xr3:uid="{00000000-0010-0000-0600-000005000000}" name="Cost" dataDxfId="11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2017-2018 Gasoline Report" altTextSummary="The table lists the number of gallons of gasoline used and the cost of the gasoline for the school year by school district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7000000}" name="Table224" displayName="Table224" ref="A1:E273" totalsRowShown="0">
  <autoFilter ref="A1:E273" xr:uid="{00000000-0009-0000-0100-000017000000}"/>
  <tableColumns count="5">
    <tableColumn id="1" xr3:uid="{00000000-0010-0000-0700-000001000000}" name="CCDDD"/>
    <tableColumn id="2" xr3:uid="{00000000-0010-0000-0700-000002000000}" name="DistrictName"/>
    <tableColumn id="3" xr3:uid="{00000000-0010-0000-0700-000003000000}" name="FuelType"/>
    <tableColumn id="4" xr3:uid="{00000000-0010-0000-0700-000004000000}" name="Gallons" dataDxfId="112"/>
    <tableColumn id="5" xr3:uid="{00000000-0010-0000-0700-000005000000}" name="Cost" dataDxfId="1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2017-2018 Diesel Fuel Report" altTextSummary="The table lists the number of gallons of diesel used and the cost of the diesel for the school year by school district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8000000}" name="Table325" displayName="Table325" ref="M1:Q37" totalsRowShown="0">
  <autoFilter ref="M1:Q37" xr:uid="{00000000-0009-0000-0100-000018000000}"/>
  <tableColumns count="5">
    <tableColumn id="1" xr3:uid="{00000000-0010-0000-0800-000001000000}" name="CCDDD"/>
    <tableColumn id="2" xr3:uid="{00000000-0010-0000-0800-000002000000}" name="DistrictName"/>
    <tableColumn id="3" xr3:uid="{00000000-0010-0000-0800-000003000000}" name="FuelType"/>
    <tableColumn id="4" xr3:uid="{00000000-0010-0000-0800-000004000000}" name="Gallons" dataDxfId="110"/>
    <tableColumn id="5" xr3:uid="{00000000-0010-0000-0800-000005000000}" name="Cost" dataDxfId="10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2017-2018 Other type fuel report" altTextSummary="The table lists the number of gallons of other fuel types used and the cost of the other fuel types for the school year by school district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table" Target="../tables/table1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G21" sqref="G21"/>
    </sheetView>
  </sheetViews>
  <sheetFormatPr defaultRowHeight="15" x14ac:dyDescent="0.25"/>
  <cols>
    <col min="1" max="1" width="22.5703125" bestFit="1" customWidth="1"/>
    <col min="2" max="3" width="14.5703125" bestFit="1" customWidth="1"/>
    <col min="4" max="4" width="18.28515625" customWidth="1"/>
    <col min="5" max="6" width="14.5703125" bestFit="1" customWidth="1"/>
    <col min="7" max="9" width="15.28515625" bestFit="1" customWidth="1"/>
  </cols>
  <sheetData>
    <row r="1" spans="1:9" ht="15.75" x14ac:dyDescent="0.25">
      <c r="A1" s="13" t="s">
        <v>301</v>
      </c>
    </row>
    <row r="2" spans="1:9" ht="15.75" thickBot="1" x14ac:dyDescent="0.3"/>
    <row r="3" spans="1:9" ht="15.75" thickBot="1" x14ac:dyDescent="0.3">
      <c r="A3" s="5" t="s">
        <v>293</v>
      </c>
      <c r="B3" s="6" t="s">
        <v>297</v>
      </c>
      <c r="C3" s="6" t="s">
        <v>299</v>
      </c>
      <c r="D3" s="23" t="s">
        <v>300</v>
      </c>
      <c r="E3" s="20" t="s">
        <v>307</v>
      </c>
      <c r="F3" s="20" t="s">
        <v>308</v>
      </c>
      <c r="G3" s="30" t="s">
        <v>309</v>
      </c>
      <c r="H3" s="20" t="s">
        <v>311</v>
      </c>
      <c r="I3" s="20" t="s">
        <v>589</v>
      </c>
    </row>
    <row r="4" spans="1:9" x14ac:dyDescent="0.25">
      <c r="A4" s="2" t="s">
        <v>294</v>
      </c>
      <c r="B4" s="7">
        <v>23848476.870000005</v>
      </c>
      <c r="C4" s="7">
        <v>26806611.369999997</v>
      </c>
      <c r="D4" s="21">
        <v>32398070.450000003</v>
      </c>
      <c r="E4" s="25">
        <f>SUBTOTAL(109,Table1[Cost])</f>
        <v>33749999.690000013</v>
      </c>
      <c r="F4" s="26">
        <v>25012719.000000007</v>
      </c>
      <c r="G4" s="33">
        <f>SUBTOTAL(109,[1]!Table1[Cost])</f>
        <v>13971843.840000004</v>
      </c>
      <c r="H4" s="35">
        <v>40319274.329999998</v>
      </c>
      <c r="I4" s="35">
        <v>42379897.800000004</v>
      </c>
    </row>
    <row r="5" spans="1:9" ht="15.75" thickBot="1" x14ac:dyDescent="0.3">
      <c r="A5" s="3" t="s">
        <v>295</v>
      </c>
      <c r="B5" s="8">
        <v>24530957</v>
      </c>
      <c r="C5" s="8">
        <v>23996574</v>
      </c>
      <c r="D5" s="22">
        <v>42109392</v>
      </c>
      <c r="E5" s="27">
        <f>SUBTOTAL(109,Table1[Gallons])</f>
        <v>37298238</v>
      </c>
      <c r="F5" s="28">
        <f>SUBTOTAL(109,Table15[Gallons])</f>
        <v>44132802</v>
      </c>
      <c r="G5" s="34">
        <f>SUBTOTAL(109,[1]!Table1[Gallons])</f>
        <v>17984207</v>
      </c>
      <c r="H5" s="31">
        <v>101201529</v>
      </c>
      <c r="I5" s="31">
        <v>12646069</v>
      </c>
    </row>
    <row r="6" spans="1:9" ht="15.75" thickBot="1" x14ac:dyDescent="0.3"/>
    <row r="7" spans="1:9" x14ac:dyDescent="0.25">
      <c r="A7" s="10" t="s">
        <v>296</v>
      </c>
      <c r="B7" s="4">
        <v>3656812.9100000006</v>
      </c>
      <c r="C7" s="4">
        <v>4671514.38</v>
      </c>
      <c r="D7" s="4">
        <v>5820598.1799999988</v>
      </c>
      <c r="E7" s="25">
        <f>SUBTOTAL(109,Table2[Cost])</f>
        <v>6591671.3099999996</v>
      </c>
      <c r="F7" s="26">
        <v>4998398.3899999997</v>
      </c>
      <c r="G7" s="32">
        <f>SUBTOTAL(109,[1]!Table2[Cost])</f>
        <v>3643297.54</v>
      </c>
      <c r="H7" s="32">
        <v>11939128.65</v>
      </c>
      <c r="I7" s="48">
        <v>10240225.65</v>
      </c>
    </row>
    <row r="8" spans="1:9" ht="15.75" thickBot="1" x14ac:dyDescent="0.3">
      <c r="A8" s="11" t="s">
        <v>295</v>
      </c>
      <c r="B8" s="9">
        <v>14825073</v>
      </c>
      <c r="C8" s="9">
        <v>5346329</v>
      </c>
      <c r="D8" s="9">
        <v>6541414</v>
      </c>
      <c r="E8" s="24">
        <f>SUBTOTAL(109,Table2[Gallons])</f>
        <v>8228992</v>
      </c>
      <c r="F8" s="28">
        <f>SUBTOTAL(109,Table26[Gallons])</f>
        <v>3715321</v>
      </c>
      <c r="G8" s="31">
        <v>6156876</v>
      </c>
      <c r="H8" s="31">
        <v>4581662</v>
      </c>
      <c r="I8" s="52">
        <f>SUBTOTAL(109,Table16[Gallons])</f>
        <v>2738626</v>
      </c>
    </row>
    <row r="11" spans="1:9" x14ac:dyDescent="0.25">
      <c r="A11" s="14" t="s">
        <v>302</v>
      </c>
      <c r="B11" s="14"/>
      <c r="C11" s="14"/>
    </row>
    <row r="12" spans="1:9" x14ac:dyDescent="0.25">
      <c r="A12" s="14" t="s">
        <v>303</v>
      </c>
      <c r="B12" s="14"/>
      <c r="C12" s="14"/>
    </row>
  </sheetData>
  <phoneticPr fontId="2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4"/>
  <sheetViews>
    <sheetView workbookViewId="0">
      <selection activeCell="I12" sqref="I12"/>
    </sheetView>
  </sheetViews>
  <sheetFormatPr defaultRowHeight="15" x14ac:dyDescent="0.25"/>
  <cols>
    <col min="1" max="1" width="9.28515625" customWidth="1"/>
    <col min="2" max="2" width="33.140625" bestFit="1" customWidth="1"/>
    <col min="3" max="3" width="11.28515625" customWidth="1"/>
    <col min="4" max="4" width="9.85546875" style="1" customWidth="1"/>
    <col min="5" max="5" width="13.85546875" style="12" bestFit="1" customWidth="1"/>
    <col min="7" max="7" width="9.28515625" customWidth="1"/>
    <col min="8" max="8" width="33.140625" bestFit="1" customWidth="1"/>
    <col min="9" max="9" width="11.28515625" customWidth="1"/>
    <col min="10" max="10" width="9.85546875" style="1" customWidth="1"/>
    <col min="11" max="11" width="12.7109375" style="12" bestFit="1" customWidth="1"/>
    <col min="13" max="13" width="9.28515625" customWidth="1"/>
    <col min="14" max="14" width="23.7109375" bestFit="1" customWidth="1"/>
    <col min="15" max="15" width="11.28515625" customWidth="1"/>
    <col min="16" max="16" width="9.85546875" style="1" customWidth="1"/>
    <col min="17" max="17" width="11.140625" style="12" bestFit="1" customWidth="1"/>
  </cols>
  <sheetData>
    <row r="1" spans="1:17" x14ac:dyDescent="0.25">
      <c r="A1" t="s">
        <v>0</v>
      </c>
      <c r="B1" t="s">
        <v>1</v>
      </c>
      <c r="C1" t="s">
        <v>2</v>
      </c>
      <c r="D1" s="1" t="s">
        <v>3</v>
      </c>
      <c r="E1" s="12" t="s">
        <v>4</v>
      </c>
      <c r="G1" t="s">
        <v>0</v>
      </c>
      <c r="H1" t="s">
        <v>1</v>
      </c>
      <c r="I1" t="s">
        <v>2</v>
      </c>
      <c r="J1" s="1" t="s">
        <v>3</v>
      </c>
      <c r="K1" s="12" t="s">
        <v>4</v>
      </c>
      <c r="M1" t="s">
        <v>0</v>
      </c>
      <c r="N1" t="s">
        <v>1</v>
      </c>
      <c r="O1" t="s">
        <v>2</v>
      </c>
      <c r="P1" s="1" t="s">
        <v>3</v>
      </c>
      <c r="Q1" s="12" t="s">
        <v>4</v>
      </c>
    </row>
    <row r="2" spans="1:17" x14ac:dyDescent="0.25">
      <c r="A2">
        <v>14005</v>
      </c>
      <c r="B2" t="s">
        <v>5</v>
      </c>
      <c r="C2" t="s">
        <v>6</v>
      </c>
      <c r="D2" s="1">
        <v>28854</v>
      </c>
      <c r="E2" s="12">
        <v>57306</v>
      </c>
      <c r="G2">
        <v>14005</v>
      </c>
      <c r="H2" t="s">
        <v>5</v>
      </c>
      <c r="I2" t="s">
        <v>7</v>
      </c>
      <c r="J2" s="1">
        <v>1564</v>
      </c>
      <c r="K2" s="12">
        <v>687</v>
      </c>
      <c r="M2">
        <v>29103</v>
      </c>
      <c r="N2" t="s">
        <v>10</v>
      </c>
      <c r="O2" t="s">
        <v>30</v>
      </c>
      <c r="P2" s="1">
        <v>1964</v>
      </c>
      <c r="Q2" s="12">
        <v>4793</v>
      </c>
    </row>
    <row r="3" spans="1:17" x14ac:dyDescent="0.25">
      <c r="A3">
        <v>21226</v>
      </c>
      <c r="B3" t="s">
        <v>8</v>
      </c>
      <c r="C3" t="s">
        <v>6</v>
      </c>
      <c r="D3" s="1">
        <v>9558</v>
      </c>
      <c r="E3" s="12">
        <v>29914.240000000002</v>
      </c>
      <c r="G3">
        <v>22017</v>
      </c>
      <c r="H3" t="s">
        <v>9</v>
      </c>
      <c r="I3" t="s">
        <v>7</v>
      </c>
      <c r="J3" s="1">
        <v>421</v>
      </c>
      <c r="K3" s="12">
        <v>757.8</v>
      </c>
      <c r="M3">
        <v>17405</v>
      </c>
      <c r="N3" t="s">
        <v>16</v>
      </c>
      <c r="O3" t="s">
        <v>30</v>
      </c>
      <c r="P3" s="1">
        <v>8384</v>
      </c>
      <c r="Q3" s="12">
        <v>14123</v>
      </c>
    </row>
    <row r="4" spans="1:17" x14ac:dyDescent="0.25">
      <c r="A4">
        <v>22017</v>
      </c>
      <c r="B4" t="s">
        <v>9</v>
      </c>
      <c r="C4" t="s">
        <v>6</v>
      </c>
      <c r="D4" s="1">
        <v>6481</v>
      </c>
      <c r="E4" s="12">
        <v>12962</v>
      </c>
      <c r="G4">
        <v>29103</v>
      </c>
      <c r="H4" t="s">
        <v>10</v>
      </c>
      <c r="I4" t="s">
        <v>7</v>
      </c>
      <c r="J4" s="1">
        <v>912</v>
      </c>
      <c r="K4" s="12">
        <v>1895</v>
      </c>
      <c r="M4">
        <v>27403</v>
      </c>
      <c r="N4" t="s">
        <v>19</v>
      </c>
      <c r="O4" t="s">
        <v>30</v>
      </c>
      <c r="P4" s="1">
        <v>72947</v>
      </c>
      <c r="Q4" s="12">
        <v>91388</v>
      </c>
    </row>
    <row r="5" spans="1:17" x14ac:dyDescent="0.25">
      <c r="A5">
        <v>29103</v>
      </c>
      <c r="B5" t="s">
        <v>10</v>
      </c>
      <c r="C5" t="s">
        <v>6</v>
      </c>
      <c r="D5" s="1">
        <v>25795</v>
      </c>
      <c r="E5" s="12">
        <v>52534</v>
      </c>
      <c r="G5">
        <v>31016</v>
      </c>
      <c r="H5" t="s">
        <v>11</v>
      </c>
      <c r="I5" t="s">
        <v>7</v>
      </c>
      <c r="J5" s="1">
        <v>14790</v>
      </c>
      <c r="K5" s="12">
        <v>27887</v>
      </c>
      <c r="M5">
        <v>6117</v>
      </c>
      <c r="N5" t="s">
        <v>28</v>
      </c>
      <c r="O5" t="s">
        <v>30</v>
      </c>
      <c r="P5" s="1">
        <v>23036</v>
      </c>
      <c r="Q5" s="12">
        <v>19520.84</v>
      </c>
    </row>
    <row r="6" spans="1:17" x14ac:dyDescent="0.25">
      <c r="A6">
        <v>31016</v>
      </c>
      <c r="B6" t="s">
        <v>11</v>
      </c>
      <c r="C6" t="s">
        <v>6</v>
      </c>
      <c r="D6" s="1">
        <v>80357</v>
      </c>
      <c r="E6" s="12">
        <v>153213</v>
      </c>
      <c r="G6">
        <v>17408</v>
      </c>
      <c r="H6" t="s">
        <v>13</v>
      </c>
      <c r="I6" t="s">
        <v>7</v>
      </c>
      <c r="J6" s="1">
        <v>34895</v>
      </c>
      <c r="K6" s="12">
        <v>64285.98</v>
      </c>
      <c r="M6">
        <v>33115</v>
      </c>
      <c r="N6" t="s">
        <v>51</v>
      </c>
      <c r="O6" t="s">
        <v>30</v>
      </c>
      <c r="P6" s="1">
        <v>528</v>
      </c>
      <c r="Q6" s="12">
        <v>1214.4000000000001</v>
      </c>
    </row>
    <row r="7" spans="1:17" x14ac:dyDescent="0.25">
      <c r="A7">
        <v>2420</v>
      </c>
      <c r="B7" t="s">
        <v>12</v>
      </c>
      <c r="C7" t="s">
        <v>6</v>
      </c>
      <c r="D7" s="1">
        <v>13106</v>
      </c>
      <c r="E7" s="12">
        <v>30209.200000000001</v>
      </c>
      <c r="G7">
        <v>18303</v>
      </c>
      <c r="H7" t="s">
        <v>14</v>
      </c>
      <c r="I7" t="s">
        <v>7</v>
      </c>
      <c r="J7" s="1">
        <v>317</v>
      </c>
      <c r="K7" s="12">
        <v>918</v>
      </c>
      <c r="M7">
        <v>32361</v>
      </c>
      <c r="N7" t="s">
        <v>67</v>
      </c>
      <c r="O7" t="s">
        <v>30</v>
      </c>
      <c r="P7" s="1">
        <v>63</v>
      </c>
      <c r="Q7" s="12">
        <v>155.86000000000001</v>
      </c>
    </row>
    <row r="8" spans="1:17" x14ac:dyDescent="0.25">
      <c r="A8">
        <v>17408</v>
      </c>
      <c r="B8" t="s">
        <v>13</v>
      </c>
      <c r="C8" t="s">
        <v>6</v>
      </c>
      <c r="D8" s="1">
        <v>183174</v>
      </c>
      <c r="E8" s="12">
        <v>316079.25</v>
      </c>
      <c r="G8">
        <v>6119</v>
      </c>
      <c r="H8" t="s">
        <v>15</v>
      </c>
      <c r="I8" t="s">
        <v>7</v>
      </c>
      <c r="J8" s="1">
        <v>41533</v>
      </c>
      <c r="K8" s="12">
        <v>94415.3</v>
      </c>
      <c r="M8">
        <v>31015</v>
      </c>
      <c r="N8" t="s">
        <v>72</v>
      </c>
      <c r="O8" t="s">
        <v>30</v>
      </c>
      <c r="P8" s="1">
        <v>2368</v>
      </c>
      <c r="Q8" s="12">
        <v>2202</v>
      </c>
    </row>
    <row r="9" spans="1:17" x14ac:dyDescent="0.25">
      <c r="A9">
        <v>18303</v>
      </c>
      <c r="B9" t="s">
        <v>14</v>
      </c>
      <c r="C9" t="s">
        <v>6</v>
      </c>
      <c r="D9" s="1">
        <v>36142</v>
      </c>
      <c r="E9" s="12">
        <v>65923</v>
      </c>
      <c r="G9">
        <v>37501</v>
      </c>
      <c r="H9" t="s">
        <v>17</v>
      </c>
      <c r="I9" t="s">
        <v>7</v>
      </c>
      <c r="J9" s="1">
        <v>1862</v>
      </c>
      <c r="K9" s="12">
        <v>3810</v>
      </c>
      <c r="M9">
        <v>37502</v>
      </c>
      <c r="N9" t="s">
        <v>86</v>
      </c>
      <c r="O9" t="s">
        <v>30</v>
      </c>
      <c r="P9" s="1">
        <v>1100</v>
      </c>
      <c r="Q9" s="12">
        <v>2264.88</v>
      </c>
    </row>
    <row r="10" spans="1:17" x14ac:dyDescent="0.25">
      <c r="A10">
        <v>6119</v>
      </c>
      <c r="B10" t="s">
        <v>15</v>
      </c>
      <c r="C10" t="s">
        <v>6</v>
      </c>
      <c r="D10" s="1">
        <v>227730</v>
      </c>
      <c r="E10" s="12">
        <v>422106.21</v>
      </c>
      <c r="G10">
        <v>1122</v>
      </c>
      <c r="H10" t="s">
        <v>18</v>
      </c>
      <c r="I10" t="s">
        <v>7</v>
      </c>
      <c r="J10" s="1">
        <v>2652</v>
      </c>
      <c r="K10" s="12">
        <v>5664</v>
      </c>
      <c r="M10">
        <v>3053</v>
      </c>
      <c r="N10" t="s">
        <v>88</v>
      </c>
      <c r="O10" t="s">
        <v>30</v>
      </c>
      <c r="P10" s="1">
        <v>703</v>
      </c>
      <c r="Q10" s="12">
        <v>999.1</v>
      </c>
    </row>
    <row r="11" spans="1:17" x14ac:dyDescent="0.25">
      <c r="A11">
        <v>17405</v>
      </c>
      <c r="B11" t="s">
        <v>16</v>
      </c>
      <c r="C11" t="s">
        <v>6</v>
      </c>
      <c r="D11" s="1">
        <v>117857</v>
      </c>
      <c r="E11" s="12">
        <v>214858</v>
      </c>
      <c r="G11">
        <v>27403</v>
      </c>
      <c r="H11" t="s">
        <v>19</v>
      </c>
      <c r="I11" t="s">
        <v>7</v>
      </c>
      <c r="J11" s="1">
        <v>102615</v>
      </c>
      <c r="K11" s="12">
        <v>192240</v>
      </c>
      <c r="M11">
        <v>17401</v>
      </c>
      <c r="N11" t="s">
        <v>104</v>
      </c>
      <c r="O11" t="s">
        <v>30</v>
      </c>
      <c r="P11" s="1">
        <v>18685</v>
      </c>
      <c r="Q11" s="12">
        <v>33010</v>
      </c>
    </row>
    <row r="12" spans="1:17" x14ac:dyDescent="0.25">
      <c r="A12">
        <v>37501</v>
      </c>
      <c r="B12" t="s">
        <v>17</v>
      </c>
      <c r="C12" t="s">
        <v>6</v>
      </c>
      <c r="D12" s="1">
        <v>116461</v>
      </c>
      <c r="E12" s="12">
        <v>214177.04</v>
      </c>
      <c r="G12">
        <v>20203</v>
      </c>
      <c r="H12" t="s">
        <v>20</v>
      </c>
      <c r="I12" t="s">
        <v>7</v>
      </c>
      <c r="J12" s="1">
        <v>758</v>
      </c>
      <c r="K12" s="12">
        <v>1821.28</v>
      </c>
      <c r="M12">
        <v>23404</v>
      </c>
      <c r="N12" t="s">
        <v>106</v>
      </c>
      <c r="O12" t="s">
        <v>30</v>
      </c>
      <c r="P12" s="1">
        <v>509</v>
      </c>
      <c r="Q12" s="12">
        <v>1319</v>
      </c>
    </row>
    <row r="13" spans="1:17" x14ac:dyDescent="0.25">
      <c r="A13">
        <v>27403</v>
      </c>
      <c r="B13" t="s">
        <v>19</v>
      </c>
      <c r="C13" t="s">
        <v>6</v>
      </c>
      <c r="D13" s="1">
        <v>195868</v>
      </c>
      <c r="E13" s="12">
        <v>361226</v>
      </c>
      <c r="G13">
        <v>37503</v>
      </c>
      <c r="H13" t="s">
        <v>21</v>
      </c>
      <c r="I13" t="s">
        <v>7</v>
      </c>
      <c r="J13" s="1">
        <v>8846</v>
      </c>
      <c r="K13" s="12">
        <v>17978</v>
      </c>
      <c r="M13">
        <v>17415</v>
      </c>
      <c r="N13" t="s">
        <v>114</v>
      </c>
      <c r="O13" t="s">
        <v>30</v>
      </c>
      <c r="P13" s="1">
        <v>8730</v>
      </c>
      <c r="Q13" s="12">
        <v>17601</v>
      </c>
    </row>
    <row r="14" spans="1:17" x14ac:dyDescent="0.25">
      <c r="A14">
        <v>20203</v>
      </c>
      <c r="B14" t="s">
        <v>20</v>
      </c>
      <c r="C14" t="s">
        <v>6</v>
      </c>
      <c r="D14" s="1">
        <v>5266</v>
      </c>
      <c r="E14" s="12">
        <v>10494.96</v>
      </c>
      <c r="G14">
        <v>9075</v>
      </c>
      <c r="H14" t="s">
        <v>25</v>
      </c>
      <c r="I14" t="s">
        <v>7</v>
      </c>
      <c r="J14" s="1">
        <v>828</v>
      </c>
      <c r="K14" s="12">
        <v>1756</v>
      </c>
      <c r="M14">
        <v>29311</v>
      </c>
      <c r="N14" t="s">
        <v>119</v>
      </c>
      <c r="O14" t="s">
        <v>30</v>
      </c>
      <c r="P14" s="1">
        <v>65</v>
      </c>
      <c r="Q14" s="12">
        <v>1000</v>
      </c>
    </row>
    <row r="15" spans="1:17" x14ac:dyDescent="0.25">
      <c r="A15">
        <v>37503</v>
      </c>
      <c r="B15" t="s">
        <v>21</v>
      </c>
      <c r="C15" t="s">
        <v>6</v>
      </c>
      <c r="D15" s="1">
        <v>24903</v>
      </c>
      <c r="E15" s="12">
        <v>45602</v>
      </c>
      <c r="G15">
        <v>6117</v>
      </c>
      <c r="H15" t="s">
        <v>28</v>
      </c>
      <c r="I15" t="s">
        <v>7</v>
      </c>
      <c r="J15" s="1">
        <v>5521</v>
      </c>
      <c r="K15" s="12">
        <v>13503.8</v>
      </c>
      <c r="M15">
        <v>38126</v>
      </c>
      <c r="N15" t="s">
        <v>120</v>
      </c>
      <c r="O15" t="s">
        <v>30</v>
      </c>
      <c r="P15" s="1">
        <v>636</v>
      </c>
      <c r="Q15" s="12">
        <v>1473</v>
      </c>
    </row>
    <row r="16" spans="1:17" x14ac:dyDescent="0.25">
      <c r="A16">
        <v>21234</v>
      </c>
      <c r="B16" t="s">
        <v>22</v>
      </c>
      <c r="C16" t="s">
        <v>6</v>
      </c>
      <c r="D16" s="1">
        <v>5602</v>
      </c>
      <c r="E16" s="12">
        <v>8473.94</v>
      </c>
      <c r="G16">
        <v>5401</v>
      </c>
      <c r="H16" t="s">
        <v>29</v>
      </c>
      <c r="I16" t="s">
        <v>7</v>
      </c>
      <c r="J16" s="1">
        <v>270</v>
      </c>
      <c r="K16" s="12">
        <v>661</v>
      </c>
      <c r="M16">
        <v>1158</v>
      </c>
      <c r="N16" t="s">
        <v>128</v>
      </c>
      <c r="O16" t="s">
        <v>30</v>
      </c>
      <c r="P16" s="1">
        <v>560</v>
      </c>
      <c r="Q16" s="12">
        <v>1338.81</v>
      </c>
    </row>
    <row r="17" spans="1:17" x14ac:dyDescent="0.25">
      <c r="A17">
        <v>18100</v>
      </c>
      <c r="B17" t="s">
        <v>23</v>
      </c>
      <c r="C17" t="s">
        <v>6</v>
      </c>
      <c r="D17" s="1">
        <v>55714</v>
      </c>
      <c r="E17" s="12">
        <v>108838</v>
      </c>
      <c r="G17">
        <v>27019</v>
      </c>
      <c r="H17" t="s">
        <v>31</v>
      </c>
      <c r="I17" t="s">
        <v>7</v>
      </c>
      <c r="J17" s="1">
        <v>663</v>
      </c>
      <c r="K17" s="12">
        <v>1710.57</v>
      </c>
      <c r="M17">
        <v>37505</v>
      </c>
      <c r="N17" t="s">
        <v>143</v>
      </c>
      <c r="O17" t="s">
        <v>30</v>
      </c>
      <c r="P17" s="1">
        <v>5181</v>
      </c>
      <c r="Q17" s="12">
        <v>5944</v>
      </c>
    </row>
    <row r="18" spans="1:17" x14ac:dyDescent="0.25">
      <c r="A18">
        <v>24111</v>
      </c>
      <c r="B18" t="s">
        <v>24</v>
      </c>
      <c r="C18" t="s">
        <v>6</v>
      </c>
      <c r="D18" s="1">
        <v>12372</v>
      </c>
      <c r="E18" s="12">
        <v>25115</v>
      </c>
      <c r="G18">
        <v>4228</v>
      </c>
      <c r="H18" t="s">
        <v>32</v>
      </c>
      <c r="I18" t="s">
        <v>7</v>
      </c>
      <c r="J18" s="1">
        <v>3100</v>
      </c>
      <c r="K18" s="12">
        <v>7130</v>
      </c>
      <c r="M18">
        <v>39209</v>
      </c>
      <c r="N18" t="s">
        <v>151</v>
      </c>
      <c r="O18" t="s">
        <v>30</v>
      </c>
      <c r="P18" s="1">
        <v>413</v>
      </c>
      <c r="Q18" s="12">
        <v>1156</v>
      </c>
    </row>
    <row r="19" spans="1:17" x14ac:dyDescent="0.25">
      <c r="A19">
        <v>9075</v>
      </c>
      <c r="B19" t="s">
        <v>25</v>
      </c>
      <c r="C19" t="s">
        <v>6</v>
      </c>
      <c r="D19" s="1">
        <v>6811</v>
      </c>
      <c r="E19" s="12">
        <v>15226</v>
      </c>
      <c r="G19">
        <v>8401</v>
      </c>
      <c r="H19" t="s">
        <v>34</v>
      </c>
      <c r="I19" t="s">
        <v>7</v>
      </c>
      <c r="J19" s="1">
        <v>3368</v>
      </c>
      <c r="K19" s="12">
        <v>7572</v>
      </c>
      <c r="M19">
        <v>29320</v>
      </c>
      <c r="N19" t="s">
        <v>154</v>
      </c>
      <c r="O19" t="s">
        <v>30</v>
      </c>
      <c r="P19" s="1">
        <v>220</v>
      </c>
      <c r="Q19" s="12">
        <v>856.04</v>
      </c>
    </row>
    <row r="20" spans="1:17" x14ac:dyDescent="0.25">
      <c r="A20">
        <v>16046</v>
      </c>
      <c r="B20" t="s">
        <v>26</v>
      </c>
      <c r="C20" t="s">
        <v>6</v>
      </c>
      <c r="D20" s="1">
        <v>3393</v>
      </c>
      <c r="E20" s="12">
        <v>8942.34</v>
      </c>
      <c r="G20">
        <v>18401</v>
      </c>
      <c r="H20" t="s">
        <v>36</v>
      </c>
      <c r="I20" t="s">
        <v>7</v>
      </c>
      <c r="J20" s="1">
        <v>27728</v>
      </c>
      <c r="K20" s="12">
        <v>59312.480000000003</v>
      </c>
      <c r="M20">
        <v>24014</v>
      </c>
      <c r="N20" t="s">
        <v>159</v>
      </c>
      <c r="O20" t="s">
        <v>30</v>
      </c>
      <c r="P20" s="1">
        <v>77</v>
      </c>
      <c r="Q20" s="12">
        <v>305</v>
      </c>
    </row>
    <row r="21" spans="1:17" x14ac:dyDescent="0.25">
      <c r="A21">
        <v>29100</v>
      </c>
      <c r="B21" t="s">
        <v>27</v>
      </c>
      <c r="C21" t="s">
        <v>6</v>
      </c>
      <c r="D21" s="1">
        <v>68208</v>
      </c>
      <c r="E21" s="12">
        <v>125136</v>
      </c>
      <c r="G21">
        <v>32356</v>
      </c>
      <c r="H21" t="s">
        <v>37</v>
      </c>
      <c r="I21" t="s">
        <v>7</v>
      </c>
      <c r="J21" s="1">
        <v>23413</v>
      </c>
      <c r="K21" s="12">
        <v>47168.56</v>
      </c>
      <c r="M21">
        <v>25200</v>
      </c>
      <c r="N21" t="s">
        <v>167</v>
      </c>
      <c r="O21" t="s">
        <v>30</v>
      </c>
      <c r="P21" s="1">
        <v>175</v>
      </c>
      <c r="Q21" s="12">
        <v>1925</v>
      </c>
    </row>
    <row r="22" spans="1:17" x14ac:dyDescent="0.25">
      <c r="A22">
        <v>6117</v>
      </c>
      <c r="B22" t="s">
        <v>28</v>
      </c>
      <c r="C22" t="s">
        <v>6</v>
      </c>
      <c r="D22" s="1">
        <v>75273</v>
      </c>
      <c r="E22" s="12">
        <v>140535.71</v>
      </c>
      <c r="G22">
        <v>21401</v>
      </c>
      <c r="H22" t="s">
        <v>38</v>
      </c>
      <c r="I22" t="s">
        <v>7</v>
      </c>
      <c r="J22" s="1">
        <v>3675</v>
      </c>
      <c r="K22" s="12">
        <v>8753.75</v>
      </c>
      <c r="M22">
        <v>15201</v>
      </c>
      <c r="N22" t="s">
        <v>171</v>
      </c>
      <c r="O22" t="s">
        <v>30</v>
      </c>
      <c r="P22" s="1">
        <v>9817</v>
      </c>
      <c r="Q22" s="12">
        <v>7484.05</v>
      </c>
    </row>
    <row r="23" spans="1:17" x14ac:dyDescent="0.25">
      <c r="A23">
        <v>5401</v>
      </c>
      <c r="B23" t="s">
        <v>29</v>
      </c>
      <c r="C23" t="s">
        <v>6</v>
      </c>
      <c r="D23" s="1">
        <v>6297</v>
      </c>
      <c r="E23" s="12">
        <v>14701</v>
      </c>
      <c r="G23">
        <v>32360</v>
      </c>
      <c r="H23" t="s">
        <v>40</v>
      </c>
      <c r="I23" t="s">
        <v>7</v>
      </c>
      <c r="J23" s="1">
        <v>188</v>
      </c>
      <c r="K23" s="12">
        <v>556</v>
      </c>
      <c r="M23">
        <v>14400</v>
      </c>
      <c r="N23" t="s">
        <v>173</v>
      </c>
      <c r="O23" t="s">
        <v>30</v>
      </c>
      <c r="P23" s="1">
        <v>950</v>
      </c>
      <c r="Q23" s="12">
        <v>2261</v>
      </c>
    </row>
    <row r="24" spans="1:17" x14ac:dyDescent="0.25">
      <c r="A24">
        <v>27019</v>
      </c>
      <c r="B24" t="s">
        <v>31</v>
      </c>
      <c r="C24" t="s">
        <v>6</v>
      </c>
      <c r="D24" s="1">
        <v>2426</v>
      </c>
      <c r="E24" s="12">
        <v>6501.17</v>
      </c>
      <c r="G24">
        <v>16049</v>
      </c>
      <c r="H24" t="s">
        <v>42</v>
      </c>
      <c r="I24" t="s">
        <v>7</v>
      </c>
      <c r="J24" s="1">
        <v>887</v>
      </c>
      <c r="K24" s="12">
        <v>1871</v>
      </c>
      <c r="M24">
        <v>25101</v>
      </c>
      <c r="N24" t="s">
        <v>174</v>
      </c>
      <c r="O24" t="s">
        <v>30</v>
      </c>
      <c r="P24" s="1">
        <v>8635</v>
      </c>
      <c r="Q24" s="12">
        <v>13333</v>
      </c>
    </row>
    <row r="25" spans="1:17" x14ac:dyDescent="0.25">
      <c r="A25">
        <v>4228</v>
      </c>
      <c r="B25" t="s">
        <v>32</v>
      </c>
      <c r="C25" t="s">
        <v>6</v>
      </c>
      <c r="D25" s="1">
        <v>28274</v>
      </c>
      <c r="E25" s="12">
        <v>49196.76</v>
      </c>
      <c r="G25">
        <v>2250</v>
      </c>
      <c r="H25" t="s">
        <v>43</v>
      </c>
      <c r="I25" t="s">
        <v>7</v>
      </c>
      <c r="J25" s="1">
        <v>1307</v>
      </c>
      <c r="K25" s="12">
        <v>2418</v>
      </c>
      <c r="M25">
        <v>24019</v>
      </c>
      <c r="N25" t="s">
        <v>179</v>
      </c>
      <c r="O25" t="s">
        <v>30</v>
      </c>
      <c r="P25" s="1">
        <v>2855</v>
      </c>
      <c r="Q25" s="12">
        <v>3747</v>
      </c>
    </row>
    <row r="26" spans="1:17" x14ac:dyDescent="0.25">
      <c r="A26">
        <v>4222</v>
      </c>
      <c r="B26" t="s">
        <v>33</v>
      </c>
      <c r="C26" t="s">
        <v>6</v>
      </c>
      <c r="D26" s="1">
        <v>14473</v>
      </c>
      <c r="E26" s="12">
        <v>34592.28</v>
      </c>
      <c r="G26">
        <v>27400</v>
      </c>
      <c r="H26" t="s">
        <v>45</v>
      </c>
      <c r="I26" t="s">
        <v>7</v>
      </c>
      <c r="J26" s="1">
        <v>23014</v>
      </c>
      <c r="K26" s="12">
        <v>46011.29</v>
      </c>
      <c r="M26">
        <v>9102</v>
      </c>
      <c r="N26" t="s">
        <v>188</v>
      </c>
      <c r="O26" t="s">
        <v>30</v>
      </c>
      <c r="P26" s="1">
        <v>25</v>
      </c>
      <c r="Q26" s="12">
        <v>24.98</v>
      </c>
    </row>
    <row r="27" spans="1:17" x14ac:dyDescent="0.25">
      <c r="A27">
        <v>8401</v>
      </c>
      <c r="B27" t="s">
        <v>34</v>
      </c>
      <c r="C27" t="s">
        <v>6</v>
      </c>
      <c r="D27" s="1">
        <v>18044</v>
      </c>
      <c r="E27" s="12">
        <v>39585</v>
      </c>
      <c r="G27">
        <v>38300</v>
      </c>
      <c r="H27" t="s">
        <v>46</v>
      </c>
      <c r="I27" t="s">
        <v>7</v>
      </c>
      <c r="J27" s="1">
        <v>1489</v>
      </c>
      <c r="K27" s="12">
        <v>3023.1</v>
      </c>
      <c r="M27">
        <v>17801</v>
      </c>
      <c r="N27" t="s">
        <v>199</v>
      </c>
      <c r="O27" t="s">
        <v>30</v>
      </c>
      <c r="P27" s="1">
        <v>3439</v>
      </c>
      <c r="Q27" s="12">
        <v>4916</v>
      </c>
    </row>
    <row r="28" spans="1:17" x14ac:dyDescent="0.25">
      <c r="A28">
        <v>20215</v>
      </c>
      <c r="B28" t="s">
        <v>35</v>
      </c>
      <c r="C28" t="s">
        <v>6</v>
      </c>
      <c r="D28" s="1">
        <v>4576</v>
      </c>
      <c r="E28" s="12">
        <v>9416</v>
      </c>
      <c r="G28">
        <v>38306</v>
      </c>
      <c r="H28" t="s">
        <v>48</v>
      </c>
      <c r="I28" t="s">
        <v>7</v>
      </c>
      <c r="J28" s="1">
        <v>234</v>
      </c>
      <c r="K28" s="12">
        <v>505.51</v>
      </c>
      <c r="M28">
        <v>3400</v>
      </c>
      <c r="N28" t="s">
        <v>211</v>
      </c>
      <c r="O28" t="s">
        <v>30</v>
      </c>
      <c r="P28" s="1">
        <v>48</v>
      </c>
      <c r="Q28" s="12">
        <v>92.01</v>
      </c>
    </row>
    <row r="29" spans="1:17" x14ac:dyDescent="0.25">
      <c r="A29">
        <v>18401</v>
      </c>
      <c r="B29" t="s">
        <v>36</v>
      </c>
      <c r="C29" t="s">
        <v>6</v>
      </c>
      <c r="D29" s="1">
        <v>174112</v>
      </c>
      <c r="E29" s="12">
        <v>318492.53000000003</v>
      </c>
      <c r="G29">
        <v>33115</v>
      </c>
      <c r="H29" t="s">
        <v>51</v>
      </c>
      <c r="I29" t="s">
        <v>7</v>
      </c>
      <c r="J29" s="1">
        <v>628</v>
      </c>
      <c r="K29" s="12">
        <v>1372</v>
      </c>
      <c r="M29">
        <v>17001</v>
      </c>
      <c r="N29" t="s">
        <v>218</v>
      </c>
      <c r="O29" t="s">
        <v>30</v>
      </c>
      <c r="P29" s="1">
        <v>227866</v>
      </c>
      <c r="Q29" s="12">
        <v>200354.27</v>
      </c>
    </row>
    <row r="30" spans="1:17" x14ac:dyDescent="0.25">
      <c r="A30">
        <v>32356</v>
      </c>
      <c r="B30" t="s">
        <v>37</v>
      </c>
      <c r="C30" t="s">
        <v>6</v>
      </c>
      <c r="D30" s="1">
        <v>117405</v>
      </c>
      <c r="E30" s="12">
        <v>257143.09</v>
      </c>
      <c r="G30">
        <v>29011</v>
      </c>
      <c r="H30" t="s">
        <v>52</v>
      </c>
      <c r="I30" t="s">
        <v>7</v>
      </c>
      <c r="J30" s="1">
        <v>2800</v>
      </c>
      <c r="K30" s="12">
        <v>5175</v>
      </c>
      <c r="M30">
        <v>29101</v>
      </c>
      <c r="N30" t="s">
        <v>219</v>
      </c>
      <c r="O30" t="s">
        <v>30</v>
      </c>
      <c r="P30" s="1">
        <v>18372</v>
      </c>
      <c r="Q30" s="12">
        <v>8451.9599999999991</v>
      </c>
    </row>
    <row r="31" spans="1:17" x14ac:dyDescent="0.25">
      <c r="A31">
        <v>21401</v>
      </c>
      <c r="B31" t="s">
        <v>38</v>
      </c>
      <c r="C31" t="s">
        <v>6</v>
      </c>
      <c r="D31" s="1">
        <v>41587</v>
      </c>
      <c r="E31" s="12">
        <v>89916</v>
      </c>
      <c r="G31">
        <v>29317</v>
      </c>
      <c r="H31" t="s">
        <v>53</v>
      </c>
      <c r="I31" t="s">
        <v>7</v>
      </c>
      <c r="J31" s="1">
        <v>593</v>
      </c>
      <c r="K31" s="12">
        <v>1222.43</v>
      </c>
      <c r="M31">
        <v>31201</v>
      </c>
      <c r="N31" t="s">
        <v>227</v>
      </c>
      <c r="O31" t="s">
        <v>30</v>
      </c>
      <c r="P31" s="1">
        <v>20521</v>
      </c>
      <c r="Q31" s="12">
        <v>24701.62</v>
      </c>
    </row>
    <row r="32" spans="1:17" x14ac:dyDescent="0.25">
      <c r="A32">
        <v>21302</v>
      </c>
      <c r="B32" t="s">
        <v>39</v>
      </c>
      <c r="C32" t="s">
        <v>6</v>
      </c>
      <c r="D32" s="1">
        <v>27443</v>
      </c>
      <c r="E32" s="12">
        <v>59406</v>
      </c>
      <c r="G32">
        <v>5313</v>
      </c>
      <c r="H32" t="s">
        <v>57</v>
      </c>
      <c r="I32" t="s">
        <v>7</v>
      </c>
      <c r="J32" s="1">
        <v>801</v>
      </c>
      <c r="K32" s="12">
        <v>1978</v>
      </c>
      <c r="M32">
        <v>18402</v>
      </c>
      <c r="N32" t="s">
        <v>231</v>
      </c>
      <c r="O32" t="s">
        <v>30</v>
      </c>
      <c r="P32" s="1">
        <v>13272</v>
      </c>
      <c r="Q32" s="12">
        <v>14136</v>
      </c>
    </row>
    <row r="33" spans="1:17" x14ac:dyDescent="0.25">
      <c r="A33">
        <v>32360</v>
      </c>
      <c r="B33" t="s">
        <v>40</v>
      </c>
      <c r="C33" t="s">
        <v>6</v>
      </c>
      <c r="D33" s="1">
        <v>74099</v>
      </c>
      <c r="E33" s="12">
        <v>142450</v>
      </c>
      <c r="G33">
        <v>26059</v>
      </c>
      <c r="H33" t="s">
        <v>60</v>
      </c>
      <c r="I33" t="s">
        <v>7</v>
      </c>
      <c r="J33" s="1">
        <v>6</v>
      </c>
      <c r="K33" s="12">
        <v>1</v>
      </c>
      <c r="M33">
        <v>15206</v>
      </c>
      <c r="N33" t="s">
        <v>232</v>
      </c>
      <c r="O33" t="s">
        <v>30</v>
      </c>
      <c r="P33" s="1">
        <v>8565</v>
      </c>
      <c r="Q33" s="12">
        <v>18356.78</v>
      </c>
    </row>
    <row r="34" spans="1:17" x14ac:dyDescent="0.25">
      <c r="A34">
        <v>33036</v>
      </c>
      <c r="B34" t="s">
        <v>41</v>
      </c>
      <c r="C34" t="s">
        <v>6</v>
      </c>
      <c r="D34" s="1">
        <v>18547</v>
      </c>
      <c r="E34" s="12">
        <v>41602</v>
      </c>
      <c r="G34">
        <v>31330</v>
      </c>
      <c r="H34" t="s">
        <v>61</v>
      </c>
      <c r="I34" t="s">
        <v>7</v>
      </c>
      <c r="J34" s="1">
        <v>82</v>
      </c>
      <c r="K34" s="12">
        <v>303</v>
      </c>
      <c r="M34">
        <v>24404</v>
      </c>
      <c r="N34" t="s">
        <v>253</v>
      </c>
      <c r="O34" t="s">
        <v>30</v>
      </c>
      <c r="P34" s="1">
        <v>12585</v>
      </c>
      <c r="Q34" s="12">
        <v>17199.25</v>
      </c>
    </row>
    <row r="35" spans="1:17" x14ac:dyDescent="0.25">
      <c r="A35">
        <v>16049</v>
      </c>
      <c r="B35" t="s">
        <v>42</v>
      </c>
      <c r="C35" t="s">
        <v>6</v>
      </c>
      <c r="D35" s="1">
        <v>25385</v>
      </c>
      <c r="E35" s="12">
        <v>57455</v>
      </c>
      <c r="G35">
        <v>32414</v>
      </c>
      <c r="H35" t="s">
        <v>64</v>
      </c>
      <c r="I35" t="s">
        <v>7</v>
      </c>
      <c r="J35" s="1">
        <v>610</v>
      </c>
      <c r="K35" s="12">
        <v>1270</v>
      </c>
      <c r="M35">
        <v>39202</v>
      </c>
      <c r="N35" t="s">
        <v>254</v>
      </c>
      <c r="O35" t="s">
        <v>30</v>
      </c>
      <c r="P35" s="1">
        <v>8040</v>
      </c>
      <c r="Q35" s="12">
        <v>11818.8</v>
      </c>
    </row>
    <row r="36" spans="1:17" x14ac:dyDescent="0.25">
      <c r="A36">
        <v>2250</v>
      </c>
      <c r="B36" t="s">
        <v>43</v>
      </c>
      <c r="C36" t="s">
        <v>6</v>
      </c>
      <c r="D36" s="1">
        <v>27743</v>
      </c>
      <c r="E36" s="12">
        <v>56965</v>
      </c>
      <c r="G36">
        <v>27343</v>
      </c>
      <c r="H36" t="s">
        <v>65</v>
      </c>
      <c r="I36" t="s">
        <v>7</v>
      </c>
      <c r="J36" s="1">
        <v>2630</v>
      </c>
      <c r="K36" s="12">
        <v>2517.1</v>
      </c>
      <c r="M36">
        <v>4246</v>
      </c>
      <c r="N36" t="s">
        <v>275</v>
      </c>
      <c r="O36" t="s">
        <v>30</v>
      </c>
      <c r="P36" s="1">
        <v>375</v>
      </c>
      <c r="Q36" s="12">
        <v>741.76</v>
      </c>
    </row>
    <row r="37" spans="1:17" x14ac:dyDescent="0.25">
      <c r="A37">
        <v>19404</v>
      </c>
      <c r="B37" t="s">
        <v>44</v>
      </c>
      <c r="C37" t="s">
        <v>6</v>
      </c>
      <c r="D37" s="1">
        <v>1356479</v>
      </c>
      <c r="E37" s="12">
        <v>28011.9</v>
      </c>
      <c r="G37">
        <v>36101</v>
      </c>
      <c r="H37" t="s">
        <v>66</v>
      </c>
      <c r="I37" t="s">
        <v>7</v>
      </c>
      <c r="J37" s="1">
        <v>644</v>
      </c>
      <c r="K37" s="12">
        <v>1269.1600000000001</v>
      </c>
    </row>
    <row r="38" spans="1:17" x14ac:dyDescent="0.25">
      <c r="A38">
        <v>27400</v>
      </c>
      <c r="B38" t="s">
        <v>45</v>
      </c>
      <c r="C38" t="s">
        <v>6</v>
      </c>
      <c r="D38" s="1">
        <v>157015</v>
      </c>
      <c r="E38" s="12">
        <v>292585.48</v>
      </c>
      <c r="G38">
        <v>32361</v>
      </c>
      <c r="H38" t="s">
        <v>67</v>
      </c>
      <c r="I38" t="s">
        <v>7</v>
      </c>
      <c r="J38" s="1">
        <v>1175</v>
      </c>
      <c r="K38" s="12">
        <v>2472.19</v>
      </c>
    </row>
    <row r="39" spans="1:17" x14ac:dyDescent="0.25">
      <c r="A39">
        <v>38300</v>
      </c>
      <c r="B39" t="s">
        <v>46</v>
      </c>
      <c r="C39" t="s">
        <v>6</v>
      </c>
      <c r="D39" s="1">
        <v>19562</v>
      </c>
      <c r="E39" s="12">
        <v>39031.35</v>
      </c>
      <c r="G39">
        <v>39090</v>
      </c>
      <c r="H39" t="s">
        <v>68</v>
      </c>
      <c r="I39" t="s">
        <v>7</v>
      </c>
      <c r="J39" s="1">
        <v>5350</v>
      </c>
      <c r="K39" s="12">
        <v>12845.58</v>
      </c>
    </row>
    <row r="40" spans="1:17" x14ac:dyDescent="0.25">
      <c r="A40">
        <v>36250</v>
      </c>
      <c r="B40" t="s">
        <v>47</v>
      </c>
      <c r="C40" t="s">
        <v>6</v>
      </c>
      <c r="D40" s="1">
        <v>11437</v>
      </c>
      <c r="E40" s="12">
        <v>30308.79</v>
      </c>
      <c r="G40">
        <v>9206</v>
      </c>
      <c r="H40" t="s">
        <v>69</v>
      </c>
      <c r="I40" t="s">
        <v>7</v>
      </c>
      <c r="J40" s="1">
        <v>3812</v>
      </c>
      <c r="K40" s="12">
        <v>7179.41</v>
      </c>
    </row>
    <row r="41" spans="1:17" x14ac:dyDescent="0.25">
      <c r="A41">
        <v>38306</v>
      </c>
      <c r="B41" t="s">
        <v>48</v>
      </c>
      <c r="C41" t="s">
        <v>6</v>
      </c>
      <c r="D41" s="1">
        <v>6463</v>
      </c>
      <c r="E41" s="12">
        <v>13810.58</v>
      </c>
      <c r="G41">
        <v>27404</v>
      </c>
      <c r="H41" t="s">
        <v>71</v>
      </c>
      <c r="I41" t="s">
        <v>7</v>
      </c>
      <c r="J41" s="1">
        <v>6083</v>
      </c>
      <c r="K41" s="12">
        <v>12745</v>
      </c>
    </row>
    <row r="42" spans="1:17" x14ac:dyDescent="0.25">
      <c r="A42">
        <v>33206</v>
      </c>
      <c r="B42" t="s">
        <v>49</v>
      </c>
      <c r="C42" t="s">
        <v>6</v>
      </c>
      <c r="D42" s="1">
        <v>10703</v>
      </c>
      <c r="E42" s="12">
        <v>23143</v>
      </c>
      <c r="G42">
        <v>31015</v>
      </c>
      <c r="H42" t="s">
        <v>72</v>
      </c>
      <c r="I42" t="s">
        <v>7</v>
      </c>
      <c r="J42" s="1">
        <v>56596</v>
      </c>
      <c r="K42" s="12">
        <v>107655</v>
      </c>
    </row>
    <row r="43" spans="1:17" x14ac:dyDescent="0.25">
      <c r="A43">
        <v>36400</v>
      </c>
      <c r="B43" t="s">
        <v>50</v>
      </c>
      <c r="C43" t="s">
        <v>6</v>
      </c>
      <c r="D43" s="1">
        <v>12789</v>
      </c>
      <c r="E43" s="12">
        <v>30747</v>
      </c>
      <c r="G43">
        <v>38308</v>
      </c>
      <c r="H43" t="s">
        <v>77</v>
      </c>
      <c r="I43" t="s">
        <v>7</v>
      </c>
      <c r="J43" s="1">
        <v>5494</v>
      </c>
      <c r="K43" s="12">
        <v>12370.83</v>
      </c>
    </row>
    <row r="44" spans="1:17" x14ac:dyDescent="0.25">
      <c r="A44">
        <v>33115</v>
      </c>
      <c r="B44" t="s">
        <v>51</v>
      </c>
      <c r="C44" t="s">
        <v>6</v>
      </c>
      <c r="D44" s="1">
        <v>37171</v>
      </c>
      <c r="E44" s="12">
        <v>83037</v>
      </c>
      <c r="G44">
        <v>17216</v>
      </c>
      <c r="H44" t="s">
        <v>79</v>
      </c>
      <c r="I44" t="s">
        <v>7</v>
      </c>
      <c r="J44" s="1">
        <v>32205</v>
      </c>
      <c r="K44" s="12">
        <v>45572.53</v>
      </c>
    </row>
    <row r="45" spans="1:17" x14ac:dyDescent="0.25">
      <c r="A45">
        <v>29011</v>
      </c>
      <c r="B45" t="s">
        <v>52</v>
      </c>
      <c r="C45" t="s">
        <v>6</v>
      </c>
      <c r="D45" s="1">
        <v>20873</v>
      </c>
      <c r="E45" s="12">
        <v>39406</v>
      </c>
      <c r="G45">
        <v>39801</v>
      </c>
      <c r="H45" t="s">
        <v>298</v>
      </c>
      <c r="I45" t="s">
        <v>7</v>
      </c>
      <c r="J45" s="1">
        <v>4472</v>
      </c>
      <c r="K45" s="12">
        <v>11646.79</v>
      </c>
    </row>
    <row r="46" spans="1:17" x14ac:dyDescent="0.25">
      <c r="A46">
        <v>29317</v>
      </c>
      <c r="B46" t="s">
        <v>53</v>
      </c>
      <c r="C46" t="s">
        <v>6</v>
      </c>
      <c r="D46" s="1">
        <v>5569</v>
      </c>
      <c r="E46" s="12">
        <v>11299.56</v>
      </c>
      <c r="G46">
        <v>6801</v>
      </c>
      <c r="H46" t="s">
        <v>73</v>
      </c>
      <c r="I46" t="s">
        <v>7</v>
      </c>
      <c r="J46" s="1">
        <v>35092</v>
      </c>
      <c r="K46" s="12">
        <v>77553.320000000007</v>
      </c>
    </row>
    <row r="47" spans="1:17" x14ac:dyDescent="0.25">
      <c r="A47">
        <v>14099</v>
      </c>
      <c r="B47" t="s">
        <v>54</v>
      </c>
      <c r="C47" t="s">
        <v>6</v>
      </c>
      <c r="D47" s="1">
        <v>1591</v>
      </c>
      <c r="E47" s="12">
        <v>4028.83</v>
      </c>
      <c r="G47">
        <v>34801</v>
      </c>
      <c r="H47" t="s">
        <v>74</v>
      </c>
      <c r="I47" t="s">
        <v>7</v>
      </c>
      <c r="J47" s="1">
        <v>5416</v>
      </c>
      <c r="K47" s="12">
        <v>12290.52</v>
      </c>
    </row>
    <row r="48" spans="1:17" x14ac:dyDescent="0.25">
      <c r="A48">
        <v>13151</v>
      </c>
      <c r="B48" t="s">
        <v>55</v>
      </c>
      <c r="C48" t="s">
        <v>6</v>
      </c>
      <c r="D48" s="1">
        <v>10484</v>
      </c>
      <c r="E48" s="12">
        <v>20733.169999999998</v>
      </c>
      <c r="G48">
        <v>21036</v>
      </c>
      <c r="H48" t="s">
        <v>81</v>
      </c>
      <c r="I48" t="s">
        <v>7</v>
      </c>
      <c r="J48" s="1">
        <v>27</v>
      </c>
      <c r="K48" s="12">
        <v>43.52</v>
      </c>
    </row>
    <row r="49" spans="1:11" x14ac:dyDescent="0.25">
      <c r="A49">
        <v>15204</v>
      </c>
      <c r="B49" t="s">
        <v>56</v>
      </c>
      <c r="C49" t="s">
        <v>6</v>
      </c>
      <c r="D49" s="1">
        <v>12943</v>
      </c>
      <c r="E49" s="12">
        <v>31149</v>
      </c>
      <c r="G49">
        <v>31002</v>
      </c>
      <c r="H49" t="s">
        <v>82</v>
      </c>
      <c r="I49" t="s">
        <v>7</v>
      </c>
      <c r="J49" s="1">
        <v>44517</v>
      </c>
      <c r="K49" s="12">
        <v>86467</v>
      </c>
    </row>
    <row r="50" spans="1:11" x14ac:dyDescent="0.25">
      <c r="A50">
        <v>5313</v>
      </c>
      <c r="B50" t="s">
        <v>57</v>
      </c>
      <c r="C50" t="s">
        <v>6</v>
      </c>
      <c r="D50" s="1">
        <v>3132</v>
      </c>
      <c r="E50" s="12">
        <v>8066</v>
      </c>
      <c r="G50">
        <v>6114</v>
      </c>
      <c r="H50" t="s">
        <v>83</v>
      </c>
      <c r="I50" t="s">
        <v>7</v>
      </c>
      <c r="J50" s="1">
        <v>28782</v>
      </c>
      <c r="K50" s="12">
        <v>65094</v>
      </c>
    </row>
    <row r="51" spans="1:11" x14ac:dyDescent="0.25">
      <c r="A51">
        <v>22073</v>
      </c>
      <c r="B51" t="s">
        <v>58</v>
      </c>
      <c r="C51" t="s">
        <v>6</v>
      </c>
      <c r="D51" s="1">
        <v>8554</v>
      </c>
      <c r="E51" s="12">
        <v>19473</v>
      </c>
      <c r="G51">
        <v>33205</v>
      </c>
      <c r="H51" t="s">
        <v>84</v>
      </c>
      <c r="I51" t="s">
        <v>7</v>
      </c>
      <c r="J51" s="1">
        <v>210</v>
      </c>
      <c r="K51" s="12">
        <v>505</v>
      </c>
    </row>
    <row r="52" spans="1:11" x14ac:dyDescent="0.25">
      <c r="A52">
        <v>10050</v>
      </c>
      <c r="B52" t="s">
        <v>59</v>
      </c>
      <c r="C52" t="s">
        <v>6</v>
      </c>
      <c r="D52" s="1">
        <v>6456</v>
      </c>
      <c r="E52" s="12">
        <v>22983.360000000001</v>
      </c>
      <c r="G52">
        <v>17210</v>
      </c>
      <c r="H52" t="s">
        <v>85</v>
      </c>
      <c r="I52" t="s">
        <v>7</v>
      </c>
      <c r="J52" s="1">
        <v>163868</v>
      </c>
      <c r="K52" s="12">
        <v>282212</v>
      </c>
    </row>
    <row r="53" spans="1:11" x14ac:dyDescent="0.25">
      <c r="A53">
        <v>26059</v>
      </c>
      <c r="B53" t="s">
        <v>60</v>
      </c>
      <c r="C53" t="s">
        <v>6</v>
      </c>
      <c r="D53" s="1">
        <v>6959</v>
      </c>
      <c r="E53" s="12">
        <v>13761</v>
      </c>
      <c r="G53">
        <v>37502</v>
      </c>
      <c r="H53" t="s">
        <v>86</v>
      </c>
      <c r="I53" t="s">
        <v>7</v>
      </c>
      <c r="J53" s="1">
        <v>8774</v>
      </c>
      <c r="K53" s="12">
        <v>16625.82</v>
      </c>
    </row>
    <row r="54" spans="1:11" x14ac:dyDescent="0.25">
      <c r="A54">
        <v>31330</v>
      </c>
      <c r="B54" t="s">
        <v>61</v>
      </c>
      <c r="C54" t="s">
        <v>6</v>
      </c>
      <c r="D54" s="1">
        <v>7358</v>
      </c>
      <c r="E54" s="12">
        <v>15493</v>
      </c>
      <c r="G54">
        <v>27417</v>
      </c>
      <c r="H54" t="s">
        <v>87</v>
      </c>
      <c r="I54" t="s">
        <v>7</v>
      </c>
      <c r="J54" s="1">
        <v>6640</v>
      </c>
      <c r="K54" s="12">
        <v>13823</v>
      </c>
    </row>
    <row r="55" spans="1:11" x14ac:dyDescent="0.25">
      <c r="A55">
        <v>22207</v>
      </c>
      <c r="B55" t="s">
        <v>62</v>
      </c>
      <c r="C55" t="s">
        <v>6</v>
      </c>
      <c r="D55" s="1">
        <v>14386</v>
      </c>
      <c r="E55" s="12">
        <v>29857</v>
      </c>
      <c r="G55">
        <v>3053</v>
      </c>
      <c r="H55" t="s">
        <v>88</v>
      </c>
      <c r="I55" t="s">
        <v>7</v>
      </c>
      <c r="J55" s="1">
        <v>808</v>
      </c>
      <c r="K55" s="12">
        <v>1795.79</v>
      </c>
    </row>
    <row r="56" spans="1:11" x14ac:dyDescent="0.25">
      <c r="A56">
        <v>7002</v>
      </c>
      <c r="B56" t="s">
        <v>63</v>
      </c>
      <c r="C56" t="s">
        <v>6</v>
      </c>
      <c r="D56" s="1">
        <v>3911</v>
      </c>
      <c r="E56" s="12">
        <v>7626</v>
      </c>
      <c r="G56">
        <v>27402</v>
      </c>
      <c r="H56" t="s">
        <v>89</v>
      </c>
      <c r="I56" t="s">
        <v>7</v>
      </c>
      <c r="J56" s="1">
        <v>1327</v>
      </c>
      <c r="K56" s="12">
        <v>3257</v>
      </c>
    </row>
    <row r="57" spans="1:11" x14ac:dyDescent="0.25">
      <c r="A57">
        <v>32414</v>
      </c>
      <c r="B57" t="s">
        <v>64</v>
      </c>
      <c r="C57" t="s">
        <v>6</v>
      </c>
      <c r="D57" s="1">
        <v>37309</v>
      </c>
      <c r="E57" s="12">
        <v>81062</v>
      </c>
      <c r="G57">
        <v>32358</v>
      </c>
      <c r="H57" t="s">
        <v>90</v>
      </c>
      <c r="I57" t="s">
        <v>7</v>
      </c>
      <c r="J57" s="1">
        <v>1591</v>
      </c>
      <c r="K57" s="12">
        <v>3600</v>
      </c>
    </row>
    <row r="58" spans="1:11" x14ac:dyDescent="0.25">
      <c r="A58">
        <v>27343</v>
      </c>
      <c r="B58" t="s">
        <v>65</v>
      </c>
      <c r="C58" t="s">
        <v>6</v>
      </c>
      <c r="D58" s="1">
        <v>22136</v>
      </c>
      <c r="E58" s="12">
        <v>22046.400000000001</v>
      </c>
      <c r="G58">
        <v>38302</v>
      </c>
      <c r="H58" t="s">
        <v>91</v>
      </c>
      <c r="I58" t="s">
        <v>7</v>
      </c>
      <c r="J58" s="1">
        <v>540</v>
      </c>
      <c r="K58" s="12">
        <v>896</v>
      </c>
    </row>
    <row r="59" spans="1:11" x14ac:dyDescent="0.25">
      <c r="A59">
        <v>36101</v>
      </c>
      <c r="B59" t="s">
        <v>66</v>
      </c>
      <c r="C59" t="s">
        <v>6</v>
      </c>
      <c r="D59" s="1">
        <v>3249</v>
      </c>
      <c r="E59" s="12">
        <v>7454.01</v>
      </c>
      <c r="G59">
        <v>20404</v>
      </c>
      <c r="H59" t="s">
        <v>93</v>
      </c>
      <c r="I59" t="s">
        <v>7</v>
      </c>
      <c r="J59" s="1">
        <v>888</v>
      </c>
      <c r="K59" s="12">
        <v>1868</v>
      </c>
    </row>
    <row r="60" spans="1:11" x14ac:dyDescent="0.25">
      <c r="A60">
        <v>32361</v>
      </c>
      <c r="B60" t="s">
        <v>67</v>
      </c>
      <c r="C60" t="s">
        <v>6</v>
      </c>
      <c r="D60" s="1">
        <v>71933</v>
      </c>
      <c r="E60" s="12">
        <v>147466.65</v>
      </c>
      <c r="G60">
        <v>13301</v>
      </c>
      <c r="H60" t="s">
        <v>94</v>
      </c>
      <c r="I60" t="s">
        <v>7</v>
      </c>
      <c r="J60" s="1">
        <v>2475</v>
      </c>
      <c r="K60" s="12">
        <v>4891.83</v>
      </c>
    </row>
    <row r="61" spans="1:11" x14ac:dyDescent="0.25">
      <c r="A61">
        <v>39090</v>
      </c>
      <c r="B61" t="s">
        <v>68</v>
      </c>
      <c r="C61" t="s">
        <v>6</v>
      </c>
      <c r="D61" s="1">
        <v>39539</v>
      </c>
      <c r="E61" s="12">
        <v>85325.71</v>
      </c>
      <c r="G61">
        <v>39200</v>
      </c>
      <c r="H61" t="s">
        <v>95</v>
      </c>
      <c r="I61" t="s">
        <v>7</v>
      </c>
      <c r="J61" s="1">
        <v>6425</v>
      </c>
      <c r="K61" s="12">
        <v>13713.13</v>
      </c>
    </row>
    <row r="62" spans="1:11" x14ac:dyDescent="0.25">
      <c r="A62">
        <v>9206</v>
      </c>
      <c r="B62" t="s">
        <v>69</v>
      </c>
      <c r="C62" t="s">
        <v>6</v>
      </c>
      <c r="D62" s="1">
        <v>55310</v>
      </c>
      <c r="E62" s="12">
        <v>102160.07</v>
      </c>
      <c r="G62">
        <v>31332</v>
      </c>
      <c r="H62" t="s">
        <v>97</v>
      </c>
      <c r="I62" t="s">
        <v>7</v>
      </c>
      <c r="J62" s="1">
        <v>1069</v>
      </c>
      <c r="K62" s="12">
        <v>3056</v>
      </c>
    </row>
    <row r="63" spans="1:11" x14ac:dyDescent="0.25">
      <c r="A63">
        <v>19028</v>
      </c>
      <c r="B63" t="s">
        <v>70</v>
      </c>
      <c r="C63" t="s">
        <v>6</v>
      </c>
      <c r="D63" s="1">
        <v>2998</v>
      </c>
      <c r="E63" s="12">
        <v>10338</v>
      </c>
      <c r="G63">
        <v>32312</v>
      </c>
      <c r="H63" t="s">
        <v>99</v>
      </c>
      <c r="I63" t="s">
        <v>7</v>
      </c>
      <c r="J63" s="1">
        <v>2669747</v>
      </c>
      <c r="K63" s="12">
        <v>5900</v>
      </c>
    </row>
    <row r="64" spans="1:11" x14ac:dyDescent="0.25">
      <c r="A64">
        <v>27404</v>
      </c>
      <c r="B64" t="s">
        <v>71</v>
      </c>
      <c r="C64" t="s">
        <v>6</v>
      </c>
      <c r="D64" s="1">
        <v>35853</v>
      </c>
      <c r="E64" s="12">
        <v>74166</v>
      </c>
      <c r="G64">
        <v>6103</v>
      </c>
      <c r="H64" t="s">
        <v>100</v>
      </c>
      <c r="I64" t="s">
        <v>7</v>
      </c>
      <c r="J64" s="1">
        <v>192</v>
      </c>
      <c r="K64" s="12">
        <v>467</v>
      </c>
    </row>
    <row r="65" spans="1:11" x14ac:dyDescent="0.25">
      <c r="A65">
        <v>31015</v>
      </c>
      <c r="B65" t="s">
        <v>72</v>
      </c>
      <c r="C65" t="s">
        <v>6</v>
      </c>
      <c r="D65" s="1">
        <v>249274</v>
      </c>
      <c r="E65" s="12">
        <v>396195</v>
      </c>
      <c r="G65">
        <v>39203</v>
      </c>
      <c r="H65" t="s">
        <v>103</v>
      </c>
      <c r="I65" t="s">
        <v>7</v>
      </c>
      <c r="J65" s="1">
        <v>1950</v>
      </c>
      <c r="K65" s="12">
        <v>3373.99</v>
      </c>
    </row>
    <row r="66" spans="1:11" x14ac:dyDescent="0.25">
      <c r="A66">
        <v>19401</v>
      </c>
      <c r="B66" t="s">
        <v>75</v>
      </c>
      <c r="C66" t="s">
        <v>6</v>
      </c>
      <c r="D66" s="1">
        <v>37062</v>
      </c>
      <c r="E66" s="12">
        <v>70788.42</v>
      </c>
      <c r="G66">
        <v>17401</v>
      </c>
      <c r="H66" t="s">
        <v>104</v>
      </c>
      <c r="I66" t="s">
        <v>7</v>
      </c>
      <c r="J66" s="1">
        <v>44872</v>
      </c>
      <c r="K66" s="12">
        <v>84481</v>
      </c>
    </row>
    <row r="67" spans="1:11" x14ac:dyDescent="0.25">
      <c r="A67">
        <v>14068</v>
      </c>
      <c r="B67" t="s">
        <v>76</v>
      </c>
      <c r="C67" t="s">
        <v>6</v>
      </c>
      <c r="D67" s="1">
        <v>20620</v>
      </c>
      <c r="E67" s="12">
        <v>39633.18</v>
      </c>
      <c r="G67">
        <v>6098</v>
      </c>
      <c r="H67" t="s">
        <v>105</v>
      </c>
      <c r="I67" t="s">
        <v>7</v>
      </c>
      <c r="J67" s="1">
        <v>4746</v>
      </c>
      <c r="K67" s="12">
        <v>11470.65</v>
      </c>
    </row>
    <row r="68" spans="1:11" x14ac:dyDescent="0.25">
      <c r="A68">
        <v>38308</v>
      </c>
      <c r="B68" t="s">
        <v>77</v>
      </c>
      <c r="C68" t="s">
        <v>6</v>
      </c>
      <c r="D68" s="1">
        <v>2829</v>
      </c>
      <c r="E68" s="12">
        <v>6463.42</v>
      </c>
      <c r="G68">
        <v>23404</v>
      </c>
      <c r="H68" t="s">
        <v>106</v>
      </c>
      <c r="I68" t="s">
        <v>7</v>
      </c>
      <c r="J68" s="1">
        <v>3876</v>
      </c>
      <c r="K68" s="12">
        <v>9167.32</v>
      </c>
    </row>
    <row r="69" spans="1:11" x14ac:dyDescent="0.25">
      <c r="A69">
        <v>4127</v>
      </c>
      <c r="B69" t="s">
        <v>78</v>
      </c>
      <c r="C69" t="s">
        <v>6</v>
      </c>
      <c r="D69" s="1">
        <v>9107</v>
      </c>
      <c r="E69" s="12">
        <v>20568.8</v>
      </c>
      <c r="G69">
        <v>17411</v>
      </c>
      <c r="H69" t="s">
        <v>109</v>
      </c>
      <c r="I69" t="s">
        <v>7</v>
      </c>
      <c r="J69" s="1">
        <v>75494</v>
      </c>
      <c r="K69" s="12">
        <v>143092</v>
      </c>
    </row>
    <row r="70" spans="1:11" x14ac:dyDescent="0.25">
      <c r="A70">
        <v>17216</v>
      </c>
      <c r="B70" t="s">
        <v>79</v>
      </c>
      <c r="C70" t="s">
        <v>6</v>
      </c>
      <c r="D70" s="1">
        <v>70368</v>
      </c>
      <c r="E70" s="12">
        <v>106390.12</v>
      </c>
      <c r="G70">
        <v>11056</v>
      </c>
      <c r="H70" t="s">
        <v>110</v>
      </c>
      <c r="I70" t="s">
        <v>7</v>
      </c>
      <c r="J70" s="1">
        <v>1313</v>
      </c>
      <c r="K70" s="12">
        <v>2828</v>
      </c>
    </row>
    <row r="71" spans="1:11" x14ac:dyDescent="0.25">
      <c r="A71">
        <v>13165</v>
      </c>
      <c r="B71" t="s">
        <v>80</v>
      </c>
      <c r="C71" t="s">
        <v>6</v>
      </c>
      <c r="D71" s="1">
        <v>32411</v>
      </c>
      <c r="E71" s="12">
        <v>68207.94</v>
      </c>
      <c r="G71">
        <v>8458</v>
      </c>
      <c r="H71" t="s">
        <v>112</v>
      </c>
      <c r="I71" t="s">
        <v>7</v>
      </c>
      <c r="J71" s="1">
        <v>10172</v>
      </c>
      <c r="K71" s="12">
        <v>20564.759999999998</v>
      </c>
    </row>
    <row r="72" spans="1:11" x14ac:dyDescent="0.25">
      <c r="A72">
        <v>39801</v>
      </c>
      <c r="B72" t="s">
        <v>298</v>
      </c>
      <c r="C72" t="s">
        <v>6</v>
      </c>
      <c r="D72" s="1">
        <v>4541</v>
      </c>
      <c r="E72" s="12">
        <v>12435.9</v>
      </c>
      <c r="G72">
        <v>3017</v>
      </c>
      <c r="H72" t="s">
        <v>113</v>
      </c>
      <c r="I72" t="s">
        <v>7</v>
      </c>
      <c r="J72" s="1">
        <v>717</v>
      </c>
      <c r="K72" s="12">
        <v>1559.91</v>
      </c>
    </row>
    <row r="73" spans="1:11" x14ac:dyDescent="0.25">
      <c r="A73">
        <v>6801</v>
      </c>
      <c r="B73" t="s">
        <v>73</v>
      </c>
      <c r="C73" t="s">
        <v>6</v>
      </c>
      <c r="D73" s="1">
        <v>59114</v>
      </c>
      <c r="E73" s="12">
        <v>130641.57</v>
      </c>
      <c r="G73">
        <v>33212</v>
      </c>
      <c r="H73" t="s">
        <v>115</v>
      </c>
      <c r="I73" t="s">
        <v>7</v>
      </c>
      <c r="J73" s="1">
        <v>8015</v>
      </c>
      <c r="K73" s="12">
        <v>17815</v>
      </c>
    </row>
    <row r="74" spans="1:11" x14ac:dyDescent="0.25">
      <c r="A74">
        <v>34801</v>
      </c>
      <c r="B74" t="s">
        <v>74</v>
      </c>
      <c r="C74" t="s">
        <v>6</v>
      </c>
      <c r="D74" s="1">
        <v>7352</v>
      </c>
      <c r="E74" s="12">
        <v>14969.41</v>
      </c>
      <c r="G74">
        <v>19403</v>
      </c>
      <c r="H74" t="s">
        <v>117</v>
      </c>
      <c r="I74" t="s">
        <v>7</v>
      </c>
      <c r="J74" s="1">
        <v>103</v>
      </c>
      <c r="K74" s="12">
        <v>233.81</v>
      </c>
    </row>
    <row r="75" spans="1:11" x14ac:dyDescent="0.25">
      <c r="A75">
        <v>21036</v>
      </c>
      <c r="B75" t="s">
        <v>81</v>
      </c>
      <c r="C75" t="s">
        <v>6</v>
      </c>
      <c r="D75" s="1">
        <v>894</v>
      </c>
      <c r="E75" s="12">
        <v>1614.91</v>
      </c>
      <c r="G75">
        <v>29311</v>
      </c>
      <c r="H75" t="s">
        <v>119</v>
      </c>
      <c r="I75" t="s">
        <v>7</v>
      </c>
      <c r="J75" s="1">
        <v>1013</v>
      </c>
      <c r="K75" s="12">
        <v>2251.0500000000002</v>
      </c>
    </row>
    <row r="76" spans="1:11" x14ac:dyDescent="0.25">
      <c r="A76">
        <v>31002</v>
      </c>
      <c r="B76" t="s">
        <v>82</v>
      </c>
      <c r="C76" t="s">
        <v>6</v>
      </c>
      <c r="D76" s="1">
        <v>145595</v>
      </c>
      <c r="E76" s="12">
        <v>261158</v>
      </c>
      <c r="G76">
        <v>38126</v>
      </c>
      <c r="H76" t="s">
        <v>120</v>
      </c>
      <c r="I76" t="s">
        <v>7</v>
      </c>
      <c r="J76" s="1">
        <v>4196</v>
      </c>
      <c r="K76" s="12">
        <v>8412</v>
      </c>
    </row>
    <row r="77" spans="1:11" x14ac:dyDescent="0.25">
      <c r="A77">
        <v>6114</v>
      </c>
      <c r="B77" t="s">
        <v>83</v>
      </c>
      <c r="C77" t="s">
        <v>6</v>
      </c>
      <c r="D77" s="1">
        <v>271799</v>
      </c>
      <c r="E77" s="12">
        <v>502308.87</v>
      </c>
      <c r="G77">
        <v>4129</v>
      </c>
      <c r="H77" t="s">
        <v>121</v>
      </c>
      <c r="I77" t="s">
        <v>7</v>
      </c>
      <c r="J77" s="1">
        <v>2148</v>
      </c>
      <c r="K77" s="12">
        <v>4594</v>
      </c>
    </row>
    <row r="78" spans="1:11" x14ac:dyDescent="0.25">
      <c r="A78">
        <v>33205</v>
      </c>
      <c r="B78" t="s">
        <v>84</v>
      </c>
      <c r="C78" t="s">
        <v>6</v>
      </c>
      <c r="D78" s="1">
        <v>2235</v>
      </c>
      <c r="E78" s="12">
        <v>5802</v>
      </c>
      <c r="G78">
        <v>14097</v>
      </c>
      <c r="H78" t="s">
        <v>122</v>
      </c>
      <c r="I78" t="s">
        <v>7</v>
      </c>
      <c r="J78" s="1">
        <v>3092</v>
      </c>
      <c r="K78" s="12">
        <v>7849</v>
      </c>
    </row>
    <row r="79" spans="1:11" x14ac:dyDescent="0.25">
      <c r="A79">
        <v>17210</v>
      </c>
      <c r="B79" t="s">
        <v>85</v>
      </c>
      <c r="C79" t="s">
        <v>6</v>
      </c>
      <c r="D79" s="1">
        <v>144247</v>
      </c>
      <c r="E79" s="12">
        <v>258119</v>
      </c>
      <c r="G79">
        <v>31004</v>
      </c>
      <c r="H79" t="s">
        <v>123</v>
      </c>
      <c r="I79" t="s">
        <v>7</v>
      </c>
      <c r="J79" s="1">
        <v>18128</v>
      </c>
      <c r="K79" s="12">
        <v>39668</v>
      </c>
    </row>
    <row r="80" spans="1:11" x14ac:dyDescent="0.25">
      <c r="A80">
        <v>37502</v>
      </c>
      <c r="B80" t="s">
        <v>86</v>
      </c>
      <c r="C80" t="s">
        <v>6</v>
      </c>
      <c r="D80" s="1">
        <v>68782</v>
      </c>
      <c r="E80" s="12">
        <v>129236.31</v>
      </c>
      <c r="G80">
        <v>17414</v>
      </c>
      <c r="H80" t="s">
        <v>124</v>
      </c>
      <c r="I80" t="s">
        <v>7</v>
      </c>
      <c r="J80" s="1">
        <v>40266</v>
      </c>
      <c r="K80" s="12">
        <v>77631</v>
      </c>
    </row>
    <row r="81" spans="1:11" x14ac:dyDescent="0.25">
      <c r="A81">
        <v>27417</v>
      </c>
      <c r="B81" t="s">
        <v>87</v>
      </c>
      <c r="C81" t="s">
        <v>6</v>
      </c>
      <c r="D81" s="1">
        <v>31815</v>
      </c>
      <c r="E81" s="12">
        <v>59644</v>
      </c>
      <c r="G81">
        <v>31306</v>
      </c>
      <c r="H81" t="s">
        <v>125</v>
      </c>
      <c r="I81" t="s">
        <v>7</v>
      </c>
      <c r="J81" s="1">
        <v>3741</v>
      </c>
      <c r="K81" s="12">
        <v>9552</v>
      </c>
    </row>
    <row r="82" spans="1:11" x14ac:dyDescent="0.25">
      <c r="A82">
        <v>3053</v>
      </c>
      <c r="B82" t="s">
        <v>88</v>
      </c>
      <c r="C82" t="s">
        <v>6</v>
      </c>
      <c r="D82" s="1">
        <v>12985</v>
      </c>
      <c r="E82" s="12">
        <v>32191.73</v>
      </c>
      <c r="G82">
        <v>1158</v>
      </c>
      <c r="H82" t="s">
        <v>128</v>
      </c>
      <c r="I82" t="s">
        <v>7</v>
      </c>
      <c r="J82" s="1">
        <v>8381</v>
      </c>
      <c r="K82" s="12">
        <v>15941</v>
      </c>
    </row>
    <row r="83" spans="1:11" x14ac:dyDescent="0.25">
      <c r="A83">
        <v>27402</v>
      </c>
      <c r="B83" t="s">
        <v>89</v>
      </c>
      <c r="C83" t="s">
        <v>6</v>
      </c>
      <c r="D83" s="1">
        <v>102915</v>
      </c>
      <c r="E83" s="12">
        <v>223222</v>
      </c>
      <c r="G83">
        <v>8122</v>
      </c>
      <c r="H83" t="s">
        <v>129</v>
      </c>
      <c r="I83" t="s">
        <v>7</v>
      </c>
      <c r="J83" s="1">
        <v>5057</v>
      </c>
      <c r="K83" s="12">
        <v>11935</v>
      </c>
    </row>
    <row r="84" spans="1:11" x14ac:dyDescent="0.25">
      <c r="A84">
        <v>32358</v>
      </c>
      <c r="B84" t="s">
        <v>90</v>
      </c>
      <c r="C84" t="s">
        <v>6</v>
      </c>
      <c r="D84" s="1">
        <v>20956</v>
      </c>
      <c r="E84" s="12">
        <v>40097</v>
      </c>
      <c r="G84">
        <v>20406</v>
      </c>
      <c r="H84" t="s">
        <v>131</v>
      </c>
      <c r="I84" t="s">
        <v>7</v>
      </c>
      <c r="J84" s="1">
        <v>861</v>
      </c>
      <c r="K84" s="12">
        <v>1947.79</v>
      </c>
    </row>
    <row r="85" spans="1:11" x14ac:dyDescent="0.25">
      <c r="A85">
        <v>38302</v>
      </c>
      <c r="B85" t="s">
        <v>91</v>
      </c>
      <c r="C85" t="s">
        <v>6</v>
      </c>
      <c r="D85" s="1">
        <v>8744</v>
      </c>
      <c r="E85" s="12">
        <v>19034</v>
      </c>
      <c r="G85">
        <v>37504</v>
      </c>
      <c r="H85" t="s">
        <v>132</v>
      </c>
      <c r="I85" t="s">
        <v>7</v>
      </c>
      <c r="J85" s="1">
        <v>2359</v>
      </c>
      <c r="K85" s="12">
        <v>5455.78</v>
      </c>
    </row>
    <row r="86" spans="1:11" x14ac:dyDescent="0.25">
      <c r="A86">
        <v>20401</v>
      </c>
      <c r="B86" t="s">
        <v>92</v>
      </c>
      <c r="C86" t="s">
        <v>6</v>
      </c>
      <c r="D86" s="1">
        <v>3074</v>
      </c>
      <c r="E86" s="12">
        <v>8664.81</v>
      </c>
      <c r="G86">
        <v>23311</v>
      </c>
      <c r="H86" t="s">
        <v>136</v>
      </c>
      <c r="I86" t="s">
        <v>7</v>
      </c>
      <c r="J86" s="1">
        <v>1831</v>
      </c>
      <c r="K86" s="12">
        <v>4781</v>
      </c>
    </row>
    <row r="87" spans="1:11" x14ac:dyDescent="0.25">
      <c r="A87">
        <v>20404</v>
      </c>
      <c r="B87" t="s">
        <v>93</v>
      </c>
      <c r="C87" t="s">
        <v>6</v>
      </c>
      <c r="D87" s="1">
        <v>12672</v>
      </c>
      <c r="E87" s="12">
        <v>25935</v>
      </c>
      <c r="G87">
        <v>33207</v>
      </c>
      <c r="H87" t="s">
        <v>137</v>
      </c>
      <c r="I87" t="s">
        <v>7</v>
      </c>
      <c r="J87" s="1">
        <v>1106</v>
      </c>
      <c r="K87" s="12">
        <v>2544.38</v>
      </c>
    </row>
    <row r="88" spans="1:11" x14ac:dyDescent="0.25">
      <c r="A88">
        <v>13301</v>
      </c>
      <c r="B88" t="s">
        <v>94</v>
      </c>
      <c r="C88" t="s">
        <v>6</v>
      </c>
      <c r="D88" s="1">
        <v>11310</v>
      </c>
      <c r="E88" s="12">
        <v>22004.32</v>
      </c>
      <c r="G88">
        <v>31025</v>
      </c>
      <c r="H88" t="s">
        <v>138</v>
      </c>
      <c r="I88" t="s">
        <v>7</v>
      </c>
      <c r="J88" s="1">
        <v>30860</v>
      </c>
      <c r="K88" s="12">
        <v>60431</v>
      </c>
    </row>
    <row r="89" spans="1:11" x14ac:dyDescent="0.25">
      <c r="A89">
        <v>39200</v>
      </c>
      <c r="B89" t="s">
        <v>95</v>
      </c>
      <c r="C89" t="s">
        <v>6</v>
      </c>
      <c r="D89" s="1">
        <v>27438</v>
      </c>
      <c r="E89" s="12">
        <v>59119.42</v>
      </c>
      <c r="G89">
        <v>32354</v>
      </c>
      <c r="H89" t="s">
        <v>140</v>
      </c>
      <c r="I89" t="s">
        <v>7</v>
      </c>
      <c r="J89" s="1">
        <v>179</v>
      </c>
      <c r="K89" s="12">
        <v>395</v>
      </c>
    </row>
    <row r="90" spans="1:11" x14ac:dyDescent="0.25">
      <c r="A90">
        <v>39204</v>
      </c>
      <c r="B90" t="s">
        <v>96</v>
      </c>
      <c r="C90" t="s">
        <v>6</v>
      </c>
      <c r="D90" s="1">
        <v>10637</v>
      </c>
      <c r="E90" s="12">
        <v>25306.91</v>
      </c>
      <c r="G90">
        <v>17400</v>
      </c>
      <c r="H90" t="s">
        <v>142</v>
      </c>
      <c r="I90" t="s">
        <v>7</v>
      </c>
      <c r="J90" s="1">
        <v>9198</v>
      </c>
      <c r="K90" s="12">
        <v>19833.68</v>
      </c>
    </row>
    <row r="91" spans="1:11" x14ac:dyDescent="0.25">
      <c r="A91">
        <v>31332</v>
      </c>
      <c r="B91" t="s">
        <v>97</v>
      </c>
      <c r="C91" t="s">
        <v>6</v>
      </c>
      <c r="D91" s="1">
        <v>34299</v>
      </c>
      <c r="E91" s="12">
        <v>64950</v>
      </c>
      <c r="G91">
        <v>37505</v>
      </c>
      <c r="H91" t="s">
        <v>143</v>
      </c>
      <c r="I91" t="s">
        <v>7</v>
      </c>
      <c r="J91" s="1">
        <v>2227</v>
      </c>
      <c r="K91" s="12">
        <v>4333</v>
      </c>
    </row>
    <row r="92" spans="1:11" x14ac:dyDescent="0.25">
      <c r="A92">
        <v>23054</v>
      </c>
      <c r="B92" t="s">
        <v>98</v>
      </c>
      <c r="C92" t="s">
        <v>6</v>
      </c>
      <c r="D92" s="1">
        <v>3998</v>
      </c>
      <c r="E92" s="12">
        <v>7232.57</v>
      </c>
      <c r="G92">
        <v>30031</v>
      </c>
      <c r="H92" t="s">
        <v>145</v>
      </c>
      <c r="I92" t="s">
        <v>7</v>
      </c>
      <c r="J92" s="1">
        <v>114</v>
      </c>
      <c r="K92" s="12">
        <v>253.74</v>
      </c>
    </row>
    <row r="93" spans="1:11" x14ac:dyDescent="0.25">
      <c r="A93">
        <v>32312</v>
      </c>
      <c r="B93" t="s">
        <v>99</v>
      </c>
      <c r="C93" t="s">
        <v>6</v>
      </c>
      <c r="D93" s="1">
        <v>333302</v>
      </c>
      <c r="E93" s="12">
        <v>818.42</v>
      </c>
      <c r="G93">
        <v>31103</v>
      </c>
      <c r="H93" t="s">
        <v>146</v>
      </c>
      <c r="I93" t="s">
        <v>7</v>
      </c>
      <c r="J93" s="1">
        <v>38599</v>
      </c>
      <c r="K93" s="12">
        <v>72565</v>
      </c>
    </row>
    <row r="94" spans="1:11" x14ac:dyDescent="0.25">
      <c r="A94">
        <v>6103</v>
      </c>
      <c r="B94" t="s">
        <v>100</v>
      </c>
      <c r="C94" t="s">
        <v>6</v>
      </c>
      <c r="D94" s="1">
        <v>3601</v>
      </c>
      <c r="E94" s="12">
        <v>7458.64</v>
      </c>
      <c r="G94">
        <v>14066</v>
      </c>
      <c r="H94" t="s">
        <v>147</v>
      </c>
      <c r="I94" t="s">
        <v>7</v>
      </c>
      <c r="J94" s="1">
        <v>6785</v>
      </c>
      <c r="K94" s="12">
        <v>15325</v>
      </c>
    </row>
    <row r="95" spans="1:11" x14ac:dyDescent="0.25">
      <c r="A95">
        <v>34324</v>
      </c>
      <c r="B95" t="s">
        <v>101</v>
      </c>
      <c r="C95" t="s">
        <v>6</v>
      </c>
      <c r="D95" s="1">
        <v>19099</v>
      </c>
      <c r="E95" s="12">
        <v>35558</v>
      </c>
      <c r="G95">
        <v>21214</v>
      </c>
      <c r="H95" t="s">
        <v>148</v>
      </c>
      <c r="I95" t="s">
        <v>7</v>
      </c>
      <c r="J95" s="1">
        <v>2868</v>
      </c>
      <c r="K95" s="12">
        <v>5775.06</v>
      </c>
    </row>
    <row r="96" spans="1:11" x14ac:dyDescent="0.25">
      <c r="A96">
        <v>22204</v>
      </c>
      <c r="B96" t="s">
        <v>102</v>
      </c>
      <c r="C96" t="s">
        <v>6</v>
      </c>
      <c r="D96" s="1">
        <v>6338</v>
      </c>
      <c r="E96" s="12">
        <v>15552</v>
      </c>
      <c r="G96">
        <v>21206</v>
      </c>
      <c r="H96" t="s">
        <v>150</v>
      </c>
      <c r="I96" t="s">
        <v>7</v>
      </c>
      <c r="J96" s="1">
        <v>171</v>
      </c>
      <c r="K96" s="12">
        <v>344</v>
      </c>
    </row>
    <row r="97" spans="1:11" x14ac:dyDescent="0.25">
      <c r="A97">
        <v>39203</v>
      </c>
      <c r="B97" t="s">
        <v>103</v>
      </c>
      <c r="C97" t="s">
        <v>6</v>
      </c>
      <c r="D97" s="1">
        <v>18332</v>
      </c>
      <c r="E97" s="12">
        <v>36578</v>
      </c>
      <c r="G97">
        <v>39209</v>
      </c>
      <c r="H97" t="s">
        <v>151</v>
      </c>
      <c r="I97" t="s">
        <v>7</v>
      </c>
      <c r="J97" s="1">
        <v>2328</v>
      </c>
      <c r="K97" s="12">
        <v>4880.74</v>
      </c>
    </row>
    <row r="98" spans="1:11" x14ac:dyDescent="0.25">
      <c r="A98">
        <v>17401</v>
      </c>
      <c r="B98" t="s">
        <v>104</v>
      </c>
      <c r="C98" t="s">
        <v>6</v>
      </c>
      <c r="D98" s="1">
        <v>127302</v>
      </c>
      <c r="E98" s="12">
        <v>234397</v>
      </c>
      <c r="G98">
        <v>37507</v>
      </c>
      <c r="H98" t="s">
        <v>152</v>
      </c>
      <c r="I98" t="s">
        <v>7</v>
      </c>
      <c r="J98" s="1">
        <v>19928</v>
      </c>
      <c r="K98" s="12">
        <v>41010.370000000003</v>
      </c>
    </row>
    <row r="99" spans="1:11" x14ac:dyDescent="0.25">
      <c r="A99">
        <v>6098</v>
      </c>
      <c r="B99" t="s">
        <v>105</v>
      </c>
      <c r="C99" t="s">
        <v>6</v>
      </c>
      <c r="D99" s="1">
        <v>26368</v>
      </c>
      <c r="E99" s="12">
        <v>48747.14</v>
      </c>
      <c r="G99">
        <v>29320</v>
      </c>
      <c r="H99" t="s">
        <v>154</v>
      </c>
      <c r="I99" t="s">
        <v>7</v>
      </c>
      <c r="J99" s="1">
        <v>28233</v>
      </c>
      <c r="K99" s="12">
        <v>58297</v>
      </c>
    </row>
    <row r="100" spans="1:11" x14ac:dyDescent="0.25">
      <c r="A100">
        <v>23404</v>
      </c>
      <c r="B100" t="s">
        <v>106</v>
      </c>
      <c r="C100" t="s">
        <v>6</v>
      </c>
      <c r="D100" s="1">
        <v>13033</v>
      </c>
      <c r="E100" s="12">
        <v>30676.22</v>
      </c>
      <c r="G100">
        <v>31006</v>
      </c>
      <c r="H100" t="s">
        <v>155</v>
      </c>
      <c r="I100" t="s">
        <v>7</v>
      </c>
      <c r="J100" s="1">
        <v>24158</v>
      </c>
      <c r="K100" s="12">
        <v>72474</v>
      </c>
    </row>
    <row r="101" spans="1:11" x14ac:dyDescent="0.25">
      <c r="A101">
        <v>14028</v>
      </c>
      <c r="B101" t="s">
        <v>107</v>
      </c>
      <c r="C101" t="s">
        <v>6</v>
      </c>
      <c r="D101" s="1">
        <v>18858</v>
      </c>
      <c r="E101" s="12">
        <v>40136</v>
      </c>
      <c r="G101">
        <v>39003</v>
      </c>
      <c r="H101" t="s">
        <v>156</v>
      </c>
      <c r="I101" t="s">
        <v>7</v>
      </c>
      <c r="J101" s="1">
        <v>3302</v>
      </c>
      <c r="K101" s="12">
        <v>6834.55</v>
      </c>
    </row>
    <row r="102" spans="1:11" x14ac:dyDescent="0.25">
      <c r="A102">
        <v>31063</v>
      </c>
      <c r="B102" t="s">
        <v>108</v>
      </c>
      <c r="C102" t="s">
        <v>6</v>
      </c>
      <c r="D102" s="1">
        <v>2696</v>
      </c>
      <c r="E102" s="12">
        <v>6142.6</v>
      </c>
      <c r="G102">
        <v>25155</v>
      </c>
      <c r="H102" t="s">
        <v>158</v>
      </c>
      <c r="I102" t="s">
        <v>7</v>
      </c>
      <c r="J102" s="1">
        <v>1270</v>
      </c>
      <c r="K102" s="12">
        <v>2956.64</v>
      </c>
    </row>
    <row r="103" spans="1:11" x14ac:dyDescent="0.25">
      <c r="A103">
        <v>17411</v>
      </c>
      <c r="B103" t="s">
        <v>109</v>
      </c>
      <c r="C103" t="s">
        <v>6</v>
      </c>
      <c r="D103" s="1">
        <v>175906</v>
      </c>
      <c r="E103" s="12">
        <v>332843</v>
      </c>
      <c r="G103">
        <v>26056</v>
      </c>
      <c r="H103" t="s">
        <v>160</v>
      </c>
      <c r="I103" t="s">
        <v>7</v>
      </c>
      <c r="J103" s="1">
        <v>2657</v>
      </c>
      <c r="K103" s="12">
        <v>6111</v>
      </c>
    </row>
    <row r="104" spans="1:11" x14ac:dyDescent="0.25">
      <c r="A104">
        <v>11056</v>
      </c>
      <c r="B104" t="s">
        <v>110</v>
      </c>
      <c r="C104" t="s">
        <v>6</v>
      </c>
      <c r="D104" s="1">
        <v>2058</v>
      </c>
      <c r="E104" s="12">
        <v>4440</v>
      </c>
      <c r="G104">
        <v>37506</v>
      </c>
      <c r="H104" t="s">
        <v>162</v>
      </c>
      <c r="I104" t="s">
        <v>7</v>
      </c>
      <c r="J104" s="1">
        <v>6058</v>
      </c>
      <c r="K104" s="12">
        <v>16053.7</v>
      </c>
    </row>
    <row r="105" spans="1:11" x14ac:dyDescent="0.25">
      <c r="A105">
        <v>10003</v>
      </c>
      <c r="B105" t="s">
        <v>111</v>
      </c>
      <c r="C105" t="s">
        <v>6</v>
      </c>
      <c r="D105" s="1">
        <v>4022</v>
      </c>
      <c r="E105" s="12">
        <v>6548.56</v>
      </c>
      <c r="G105">
        <v>14064</v>
      </c>
      <c r="H105" t="s">
        <v>163</v>
      </c>
      <c r="I105" t="s">
        <v>7</v>
      </c>
      <c r="J105" s="1">
        <v>2303</v>
      </c>
      <c r="K105" s="12">
        <v>5228.49</v>
      </c>
    </row>
    <row r="106" spans="1:11" x14ac:dyDescent="0.25">
      <c r="A106">
        <v>8458</v>
      </c>
      <c r="B106" t="s">
        <v>112</v>
      </c>
      <c r="C106" t="s">
        <v>6</v>
      </c>
      <c r="D106" s="1">
        <v>46985</v>
      </c>
      <c r="E106" s="12">
        <v>91470.63</v>
      </c>
      <c r="G106">
        <v>11051</v>
      </c>
      <c r="H106" t="s">
        <v>164</v>
      </c>
      <c r="I106" t="s">
        <v>7</v>
      </c>
      <c r="J106" s="1">
        <v>2066</v>
      </c>
      <c r="K106" s="12">
        <v>4948.55</v>
      </c>
    </row>
    <row r="107" spans="1:11" x14ac:dyDescent="0.25">
      <c r="A107">
        <v>3017</v>
      </c>
      <c r="B107" t="s">
        <v>113</v>
      </c>
      <c r="C107" t="s">
        <v>6</v>
      </c>
      <c r="D107" s="1">
        <v>178922</v>
      </c>
      <c r="E107" s="12">
        <v>401735.59</v>
      </c>
      <c r="G107">
        <v>34003</v>
      </c>
      <c r="H107" t="s">
        <v>168</v>
      </c>
      <c r="I107" t="s">
        <v>7</v>
      </c>
      <c r="J107" s="1">
        <v>18792</v>
      </c>
      <c r="K107" s="12">
        <v>31947</v>
      </c>
    </row>
    <row r="108" spans="1:11" x14ac:dyDescent="0.25">
      <c r="A108">
        <v>17415</v>
      </c>
      <c r="B108" t="s">
        <v>114</v>
      </c>
      <c r="C108" t="s">
        <v>6</v>
      </c>
      <c r="D108" s="1">
        <v>258267</v>
      </c>
      <c r="E108" s="12">
        <v>468034</v>
      </c>
      <c r="G108">
        <v>17417</v>
      </c>
      <c r="H108" t="s">
        <v>170</v>
      </c>
      <c r="I108" t="s">
        <v>7</v>
      </c>
      <c r="J108" s="1">
        <v>4174</v>
      </c>
      <c r="K108" s="12">
        <v>7974</v>
      </c>
    </row>
    <row r="109" spans="1:11" x14ac:dyDescent="0.25">
      <c r="A109">
        <v>33212</v>
      </c>
      <c r="B109" t="s">
        <v>115</v>
      </c>
      <c r="C109" t="s">
        <v>6</v>
      </c>
      <c r="D109" s="1">
        <v>17523</v>
      </c>
      <c r="E109" s="12">
        <v>61506</v>
      </c>
      <c r="G109">
        <v>15201</v>
      </c>
      <c r="H109" t="s">
        <v>171</v>
      </c>
      <c r="I109" t="s">
        <v>7</v>
      </c>
      <c r="J109" s="1">
        <v>12199</v>
      </c>
      <c r="K109" s="12">
        <v>23502.13</v>
      </c>
    </row>
    <row r="110" spans="1:11" x14ac:dyDescent="0.25">
      <c r="A110">
        <v>3052</v>
      </c>
      <c r="B110" t="s">
        <v>116</v>
      </c>
      <c r="C110" t="s">
        <v>6</v>
      </c>
      <c r="D110" s="1">
        <v>16941</v>
      </c>
      <c r="E110" s="12">
        <v>31950.73</v>
      </c>
      <c r="G110">
        <v>14400</v>
      </c>
      <c r="H110" t="s">
        <v>173</v>
      </c>
      <c r="I110" t="s">
        <v>7</v>
      </c>
      <c r="J110" s="1">
        <v>1770</v>
      </c>
      <c r="K110" s="12">
        <v>5470.22</v>
      </c>
    </row>
    <row r="111" spans="1:11" x14ac:dyDescent="0.25">
      <c r="A111">
        <v>19403</v>
      </c>
      <c r="B111" t="s">
        <v>117</v>
      </c>
      <c r="C111" t="s">
        <v>6</v>
      </c>
      <c r="D111" s="1">
        <v>10709</v>
      </c>
      <c r="E111" s="12">
        <v>24650.37</v>
      </c>
      <c r="G111">
        <v>25101</v>
      </c>
      <c r="H111" t="s">
        <v>174</v>
      </c>
      <c r="I111" t="s">
        <v>7</v>
      </c>
      <c r="J111" s="1">
        <v>817</v>
      </c>
      <c r="K111" s="12">
        <v>2050</v>
      </c>
    </row>
    <row r="112" spans="1:11" x14ac:dyDescent="0.25">
      <c r="A112">
        <v>20402</v>
      </c>
      <c r="B112" t="s">
        <v>118</v>
      </c>
      <c r="C112" t="s">
        <v>6</v>
      </c>
      <c r="D112" s="1">
        <v>2605</v>
      </c>
      <c r="E112" s="12">
        <v>7286.39</v>
      </c>
      <c r="G112">
        <v>14172</v>
      </c>
      <c r="H112" t="s">
        <v>175</v>
      </c>
      <c r="I112" t="s">
        <v>7</v>
      </c>
      <c r="J112" s="1">
        <v>5565</v>
      </c>
      <c r="K112" s="12">
        <v>15640.92</v>
      </c>
    </row>
    <row r="113" spans="1:11" x14ac:dyDescent="0.25">
      <c r="A113">
        <v>29311</v>
      </c>
      <c r="B113" t="s">
        <v>119</v>
      </c>
      <c r="C113" t="s">
        <v>6</v>
      </c>
      <c r="D113" s="1">
        <v>12145</v>
      </c>
      <c r="E113" s="12">
        <v>28497.03</v>
      </c>
      <c r="G113">
        <v>21300</v>
      </c>
      <c r="H113" t="s">
        <v>180</v>
      </c>
      <c r="I113" t="s">
        <v>7</v>
      </c>
      <c r="J113" s="1">
        <v>1547</v>
      </c>
      <c r="K113" s="12">
        <v>3418.87</v>
      </c>
    </row>
    <row r="114" spans="1:11" x14ac:dyDescent="0.25">
      <c r="A114">
        <v>38126</v>
      </c>
      <c r="B114" t="s">
        <v>120</v>
      </c>
      <c r="C114" t="s">
        <v>6</v>
      </c>
      <c r="D114" s="1">
        <v>5383</v>
      </c>
      <c r="E114" s="12">
        <v>11771</v>
      </c>
      <c r="G114">
        <v>33030</v>
      </c>
      <c r="H114" t="s">
        <v>181</v>
      </c>
      <c r="I114" t="s">
        <v>7</v>
      </c>
      <c r="J114" s="1">
        <v>70</v>
      </c>
      <c r="K114" s="12">
        <v>160</v>
      </c>
    </row>
    <row r="115" spans="1:11" x14ac:dyDescent="0.25">
      <c r="A115">
        <v>4129</v>
      </c>
      <c r="B115" t="s">
        <v>121</v>
      </c>
      <c r="C115" t="s">
        <v>6</v>
      </c>
      <c r="D115" s="1">
        <v>15757</v>
      </c>
      <c r="E115" s="12">
        <v>32989</v>
      </c>
      <c r="G115">
        <v>9013</v>
      </c>
      <c r="H115" t="s">
        <v>184</v>
      </c>
      <c r="I115" t="s">
        <v>7</v>
      </c>
      <c r="J115" s="1">
        <v>906</v>
      </c>
      <c r="K115" s="12">
        <v>1857.5</v>
      </c>
    </row>
    <row r="116" spans="1:11" x14ac:dyDescent="0.25">
      <c r="A116">
        <v>14097</v>
      </c>
      <c r="B116" t="s">
        <v>122</v>
      </c>
      <c r="C116" t="s">
        <v>6</v>
      </c>
      <c r="D116" s="1">
        <v>7497</v>
      </c>
      <c r="E116" s="12">
        <v>19354</v>
      </c>
      <c r="G116">
        <v>27344</v>
      </c>
      <c r="H116" t="s">
        <v>186</v>
      </c>
      <c r="I116" t="s">
        <v>7</v>
      </c>
      <c r="J116" s="1">
        <v>1999613</v>
      </c>
      <c r="K116" s="12">
        <v>4765.3900000000003</v>
      </c>
    </row>
    <row r="117" spans="1:11" x14ac:dyDescent="0.25">
      <c r="A117">
        <v>31004</v>
      </c>
      <c r="B117" t="s">
        <v>123</v>
      </c>
      <c r="C117" t="s">
        <v>6</v>
      </c>
      <c r="D117" s="1">
        <v>125055</v>
      </c>
      <c r="E117" s="12">
        <v>263638</v>
      </c>
      <c r="G117">
        <v>1147</v>
      </c>
      <c r="H117" t="s">
        <v>187</v>
      </c>
      <c r="I117" t="s">
        <v>7</v>
      </c>
      <c r="J117" s="1">
        <v>2883</v>
      </c>
      <c r="K117" s="12">
        <v>5836</v>
      </c>
    </row>
    <row r="118" spans="1:11" x14ac:dyDescent="0.25">
      <c r="A118">
        <v>17414</v>
      </c>
      <c r="B118" t="s">
        <v>124</v>
      </c>
      <c r="C118" t="s">
        <v>6</v>
      </c>
      <c r="D118" s="1">
        <v>142198</v>
      </c>
      <c r="E118" s="12">
        <v>283516</v>
      </c>
      <c r="G118">
        <v>11001</v>
      </c>
      <c r="H118" t="s">
        <v>189</v>
      </c>
      <c r="I118" t="s">
        <v>7</v>
      </c>
      <c r="J118" s="1">
        <v>4336</v>
      </c>
      <c r="K118" s="12">
        <v>9322.24</v>
      </c>
    </row>
    <row r="119" spans="1:11" x14ac:dyDescent="0.25">
      <c r="A119">
        <v>31306</v>
      </c>
      <c r="B119" t="s">
        <v>125</v>
      </c>
      <c r="C119" t="s">
        <v>6</v>
      </c>
      <c r="D119" s="1">
        <v>27158</v>
      </c>
      <c r="E119" s="12">
        <v>58557</v>
      </c>
      <c r="G119">
        <v>21301</v>
      </c>
      <c r="H119" t="s">
        <v>191</v>
      </c>
      <c r="I119" t="s">
        <v>7</v>
      </c>
      <c r="J119" s="1">
        <v>1260</v>
      </c>
      <c r="K119" s="12">
        <v>3142.67</v>
      </c>
    </row>
    <row r="120" spans="1:11" x14ac:dyDescent="0.25">
      <c r="A120">
        <v>38264</v>
      </c>
      <c r="B120" t="s">
        <v>126</v>
      </c>
      <c r="C120" t="s">
        <v>6</v>
      </c>
      <c r="D120" s="1">
        <v>2104</v>
      </c>
      <c r="E120" s="12">
        <v>4261.6899999999996</v>
      </c>
      <c r="G120">
        <v>27401</v>
      </c>
      <c r="H120" t="s">
        <v>192</v>
      </c>
      <c r="I120" t="s">
        <v>7</v>
      </c>
      <c r="J120" s="1">
        <v>3763</v>
      </c>
      <c r="K120" s="12">
        <v>7188</v>
      </c>
    </row>
    <row r="121" spans="1:11" x14ac:dyDescent="0.25">
      <c r="A121">
        <v>32362</v>
      </c>
      <c r="B121" t="s">
        <v>127</v>
      </c>
      <c r="C121" t="s">
        <v>6</v>
      </c>
      <c r="D121" s="1">
        <v>25200</v>
      </c>
      <c r="E121" s="12">
        <v>52091</v>
      </c>
      <c r="G121">
        <v>12110</v>
      </c>
      <c r="H121" t="s">
        <v>194</v>
      </c>
      <c r="I121" t="s">
        <v>7</v>
      </c>
      <c r="J121" s="1">
        <v>15</v>
      </c>
      <c r="K121" s="12">
        <v>34.200000000000003</v>
      </c>
    </row>
    <row r="122" spans="1:11" x14ac:dyDescent="0.25">
      <c r="A122">
        <v>1158</v>
      </c>
      <c r="B122" t="s">
        <v>128</v>
      </c>
      <c r="C122" t="s">
        <v>6</v>
      </c>
      <c r="D122" s="1">
        <v>24792</v>
      </c>
      <c r="E122" s="12">
        <v>50.86</v>
      </c>
      <c r="G122">
        <v>5121</v>
      </c>
      <c r="H122" t="s">
        <v>195</v>
      </c>
      <c r="I122" t="s">
        <v>7</v>
      </c>
      <c r="J122" s="1">
        <v>20289</v>
      </c>
      <c r="K122" s="12">
        <v>47476.26</v>
      </c>
    </row>
    <row r="123" spans="1:11" x14ac:dyDescent="0.25">
      <c r="A123">
        <v>8122</v>
      </c>
      <c r="B123" t="s">
        <v>129</v>
      </c>
      <c r="C123" t="s">
        <v>6</v>
      </c>
      <c r="D123" s="1">
        <v>69387</v>
      </c>
      <c r="E123" s="12">
        <v>132529</v>
      </c>
      <c r="G123">
        <v>16050</v>
      </c>
      <c r="H123" t="s">
        <v>196</v>
      </c>
      <c r="I123" t="s">
        <v>7</v>
      </c>
      <c r="J123" s="1">
        <v>3604</v>
      </c>
      <c r="K123" s="12">
        <v>5623</v>
      </c>
    </row>
    <row r="124" spans="1:11" x14ac:dyDescent="0.25">
      <c r="A124">
        <v>28144</v>
      </c>
      <c r="B124" t="s">
        <v>130</v>
      </c>
      <c r="C124" t="s">
        <v>6</v>
      </c>
      <c r="D124" s="1">
        <v>3277</v>
      </c>
      <c r="E124" s="12">
        <v>6467</v>
      </c>
      <c r="G124">
        <v>36402</v>
      </c>
      <c r="H124" t="s">
        <v>197</v>
      </c>
      <c r="I124" t="s">
        <v>7</v>
      </c>
      <c r="J124" s="1">
        <v>399</v>
      </c>
      <c r="K124" s="12">
        <v>890.29</v>
      </c>
    </row>
    <row r="125" spans="1:11" x14ac:dyDescent="0.25">
      <c r="A125">
        <v>20406</v>
      </c>
      <c r="B125" t="s">
        <v>131</v>
      </c>
      <c r="C125" t="s">
        <v>6</v>
      </c>
      <c r="D125" s="1">
        <v>8462</v>
      </c>
      <c r="E125" s="12">
        <v>17621.580000000002</v>
      </c>
      <c r="G125">
        <v>17801</v>
      </c>
      <c r="H125" t="s">
        <v>199</v>
      </c>
      <c r="I125" t="s">
        <v>7</v>
      </c>
      <c r="J125" s="1">
        <v>5953</v>
      </c>
      <c r="K125" s="12">
        <v>13350</v>
      </c>
    </row>
    <row r="126" spans="1:11" x14ac:dyDescent="0.25">
      <c r="A126">
        <v>37504</v>
      </c>
      <c r="B126" t="s">
        <v>132</v>
      </c>
      <c r="C126" t="s">
        <v>6</v>
      </c>
      <c r="D126" s="1">
        <v>40470</v>
      </c>
      <c r="E126" s="12">
        <v>76725.789999999994</v>
      </c>
      <c r="G126">
        <v>38267</v>
      </c>
      <c r="H126" t="s">
        <v>200</v>
      </c>
      <c r="I126" t="s">
        <v>7</v>
      </c>
      <c r="J126" s="1">
        <v>153</v>
      </c>
      <c r="K126" s="12">
        <v>401.53</v>
      </c>
    </row>
    <row r="127" spans="1:11" x14ac:dyDescent="0.25">
      <c r="A127">
        <v>39120</v>
      </c>
      <c r="B127" t="s">
        <v>133</v>
      </c>
      <c r="C127" t="s">
        <v>6</v>
      </c>
      <c r="D127" s="1">
        <v>4813</v>
      </c>
      <c r="E127" s="12">
        <v>10455</v>
      </c>
      <c r="G127">
        <v>27003</v>
      </c>
      <c r="H127" t="s">
        <v>201</v>
      </c>
      <c r="I127" t="s">
        <v>7</v>
      </c>
      <c r="J127" s="1">
        <v>51234</v>
      </c>
      <c r="K127" s="12">
        <v>91011</v>
      </c>
    </row>
    <row r="128" spans="1:11" x14ac:dyDescent="0.25">
      <c r="A128">
        <v>9207</v>
      </c>
      <c r="B128" t="s">
        <v>134</v>
      </c>
      <c r="C128" t="s">
        <v>6</v>
      </c>
      <c r="D128" s="1">
        <v>6777</v>
      </c>
      <c r="E128" s="12">
        <v>16896</v>
      </c>
      <c r="G128">
        <v>16048</v>
      </c>
      <c r="H128" t="s">
        <v>203</v>
      </c>
      <c r="I128" t="s">
        <v>7</v>
      </c>
      <c r="J128" s="1">
        <v>2446</v>
      </c>
      <c r="K128" s="12">
        <v>6132.21</v>
      </c>
    </row>
    <row r="129" spans="1:11" x14ac:dyDescent="0.25">
      <c r="A129">
        <v>4019</v>
      </c>
      <c r="B129" t="s">
        <v>135</v>
      </c>
      <c r="C129" t="s">
        <v>6</v>
      </c>
      <c r="D129" s="1">
        <v>10355</v>
      </c>
      <c r="E129" s="12">
        <v>23344</v>
      </c>
      <c r="G129">
        <v>5402</v>
      </c>
      <c r="H129" t="s">
        <v>204</v>
      </c>
      <c r="I129" t="s">
        <v>7</v>
      </c>
      <c r="J129" s="1">
        <v>978</v>
      </c>
      <c r="K129" s="12">
        <v>2218.0300000000002</v>
      </c>
    </row>
    <row r="130" spans="1:11" x14ac:dyDescent="0.25">
      <c r="A130">
        <v>23311</v>
      </c>
      <c r="B130" t="s">
        <v>136</v>
      </c>
      <c r="C130" t="s">
        <v>6</v>
      </c>
      <c r="D130" s="1">
        <v>5652</v>
      </c>
      <c r="E130" s="12">
        <v>18549</v>
      </c>
      <c r="G130">
        <v>34307</v>
      </c>
      <c r="H130" t="s">
        <v>206</v>
      </c>
      <c r="I130" t="s">
        <v>7</v>
      </c>
      <c r="J130" s="1">
        <v>7153</v>
      </c>
      <c r="K130" s="12">
        <v>21459</v>
      </c>
    </row>
    <row r="131" spans="1:11" x14ac:dyDescent="0.25">
      <c r="A131">
        <v>33207</v>
      </c>
      <c r="B131" t="s">
        <v>137</v>
      </c>
      <c r="C131" t="s">
        <v>6</v>
      </c>
      <c r="D131" s="1">
        <v>14561</v>
      </c>
      <c r="E131" s="12">
        <v>30379.360000000001</v>
      </c>
      <c r="G131">
        <v>25116</v>
      </c>
      <c r="H131" t="s">
        <v>207</v>
      </c>
      <c r="I131" t="s">
        <v>7</v>
      </c>
      <c r="J131" s="1">
        <v>2196</v>
      </c>
      <c r="K131" s="12">
        <v>6316</v>
      </c>
    </row>
    <row r="132" spans="1:11" x14ac:dyDescent="0.25">
      <c r="A132">
        <v>31025</v>
      </c>
      <c r="B132" t="s">
        <v>138</v>
      </c>
      <c r="C132" t="s">
        <v>6</v>
      </c>
      <c r="D132" s="1">
        <v>145103</v>
      </c>
      <c r="E132" s="12">
        <v>264582</v>
      </c>
      <c r="G132">
        <v>22009</v>
      </c>
      <c r="H132" t="s">
        <v>208</v>
      </c>
      <c r="I132" t="s">
        <v>7</v>
      </c>
      <c r="J132" s="1">
        <v>2279</v>
      </c>
      <c r="K132" s="12">
        <v>6155</v>
      </c>
    </row>
    <row r="133" spans="1:11" x14ac:dyDescent="0.25">
      <c r="A133">
        <v>14065</v>
      </c>
      <c r="B133" t="s">
        <v>139</v>
      </c>
      <c r="C133" t="s">
        <v>6</v>
      </c>
      <c r="D133" s="1">
        <v>5589</v>
      </c>
      <c r="E133" s="12">
        <v>15156.54</v>
      </c>
      <c r="G133">
        <v>17403</v>
      </c>
      <c r="H133" t="s">
        <v>209</v>
      </c>
      <c r="I133" t="s">
        <v>7</v>
      </c>
      <c r="J133" s="1">
        <v>45654</v>
      </c>
      <c r="K133" s="12">
        <v>8859.75</v>
      </c>
    </row>
    <row r="134" spans="1:11" x14ac:dyDescent="0.25">
      <c r="A134">
        <v>32354</v>
      </c>
      <c r="B134" t="s">
        <v>140</v>
      </c>
      <c r="C134" t="s">
        <v>6</v>
      </c>
      <c r="D134" s="1">
        <v>157267</v>
      </c>
      <c r="E134" s="12">
        <v>310005</v>
      </c>
      <c r="G134">
        <v>3400</v>
      </c>
      <c r="H134" t="s">
        <v>211</v>
      </c>
      <c r="I134" t="s">
        <v>7</v>
      </c>
      <c r="J134" s="1">
        <v>2465</v>
      </c>
      <c r="K134" s="12">
        <v>4948</v>
      </c>
    </row>
    <row r="135" spans="1:11" x14ac:dyDescent="0.25">
      <c r="A135">
        <v>32326</v>
      </c>
      <c r="B135" t="s">
        <v>141</v>
      </c>
      <c r="C135" t="s">
        <v>6</v>
      </c>
      <c r="D135" s="1">
        <v>27879</v>
      </c>
      <c r="E135" s="12">
        <v>51289.73</v>
      </c>
      <c r="G135">
        <v>17407</v>
      </c>
      <c r="H135" t="s">
        <v>212</v>
      </c>
      <c r="I135" t="s">
        <v>7</v>
      </c>
      <c r="J135" s="1">
        <v>14031</v>
      </c>
      <c r="K135" s="12">
        <v>42086.69</v>
      </c>
    </row>
    <row r="136" spans="1:11" x14ac:dyDescent="0.25">
      <c r="A136">
        <v>17400</v>
      </c>
      <c r="B136" t="s">
        <v>142</v>
      </c>
      <c r="C136" t="s">
        <v>6</v>
      </c>
      <c r="D136" s="1">
        <v>28863</v>
      </c>
      <c r="E136" s="12">
        <v>61157.2</v>
      </c>
      <c r="G136">
        <v>29101</v>
      </c>
      <c r="H136" t="s">
        <v>219</v>
      </c>
      <c r="I136" t="s">
        <v>7</v>
      </c>
      <c r="J136" s="1">
        <v>7724</v>
      </c>
      <c r="K136" s="12">
        <v>15374.22</v>
      </c>
    </row>
    <row r="137" spans="1:11" x14ac:dyDescent="0.25">
      <c r="A137">
        <v>37505</v>
      </c>
      <c r="B137" t="s">
        <v>143</v>
      </c>
      <c r="C137" t="s">
        <v>6</v>
      </c>
      <c r="D137" s="1">
        <v>21153</v>
      </c>
      <c r="E137" s="12">
        <v>53601</v>
      </c>
      <c r="G137">
        <v>39119</v>
      </c>
      <c r="H137" t="s">
        <v>220</v>
      </c>
      <c r="I137" t="s">
        <v>7</v>
      </c>
      <c r="J137" s="1">
        <v>6988779</v>
      </c>
      <c r="K137" s="12">
        <v>16239.81</v>
      </c>
    </row>
    <row r="138" spans="1:11" x14ac:dyDescent="0.25">
      <c r="A138">
        <v>24350</v>
      </c>
      <c r="B138" t="s">
        <v>144</v>
      </c>
      <c r="C138" t="s">
        <v>6</v>
      </c>
      <c r="D138" s="1">
        <v>16411</v>
      </c>
      <c r="E138" s="12">
        <v>29576.6</v>
      </c>
      <c r="G138">
        <v>5323</v>
      </c>
      <c r="H138" t="s">
        <v>222</v>
      </c>
      <c r="I138" t="s">
        <v>7</v>
      </c>
      <c r="J138" s="1">
        <v>3553</v>
      </c>
      <c r="K138" s="12">
        <v>8525.7800000000007</v>
      </c>
    </row>
    <row r="139" spans="1:11" x14ac:dyDescent="0.25">
      <c r="A139">
        <v>30031</v>
      </c>
      <c r="B139" t="s">
        <v>145</v>
      </c>
      <c r="C139" t="s">
        <v>6</v>
      </c>
      <c r="D139" s="1">
        <v>1785</v>
      </c>
      <c r="E139" s="12">
        <v>3980.55</v>
      </c>
      <c r="G139">
        <v>23309</v>
      </c>
      <c r="H139" t="s">
        <v>223</v>
      </c>
      <c r="I139" t="s">
        <v>7</v>
      </c>
      <c r="J139" s="1">
        <v>13729</v>
      </c>
      <c r="K139" s="12">
        <v>30996.81</v>
      </c>
    </row>
    <row r="140" spans="1:11" x14ac:dyDescent="0.25">
      <c r="A140">
        <v>31103</v>
      </c>
      <c r="B140" t="s">
        <v>146</v>
      </c>
      <c r="C140" t="s">
        <v>6</v>
      </c>
      <c r="D140" s="1">
        <v>94401</v>
      </c>
      <c r="E140" s="12">
        <v>175992</v>
      </c>
      <c r="G140">
        <v>17412</v>
      </c>
      <c r="H140" t="s">
        <v>224</v>
      </c>
      <c r="I140" t="s">
        <v>7</v>
      </c>
      <c r="J140" s="1">
        <v>16100</v>
      </c>
      <c r="K140" s="12">
        <v>5300</v>
      </c>
    </row>
    <row r="141" spans="1:11" x14ac:dyDescent="0.25">
      <c r="A141">
        <v>14066</v>
      </c>
      <c r="B141" t="s">
        <v>147</v>
      </c>
      <c r="C141" t="s">
        <v>6</v>
      </c>
      <c r="D141" s="1">
        <v>18725</v>
      </c>
      <c r="E141" s="12">
        <v>14841</v>
      </c>
      <c r="G141">
        <v>17404</v>
      </c>
      <c r="H141" t="s">
        <v>226</v>
      </c>
      <c r="I141" t="s">
        <v>7</v>
      </c>
      <c r="J141" s="1">
        <v>2388</v>
      </c>
      <c r="K141" s="12">
        <v>5173</v>
      </c>
    </row>
    <row r="142" spans="1:11" x14ac:dyDescent="0.25">
      <c r="A142">
        <v>21214</v>
      </c>
      <c r="B142" t="s">
        <v>148</v>
      </c>
      <c r="C142" t="s">
        <v>6</v>
      </c>
      <c r="D142" s="1">
        <v>6424</v>
      </c>
      <c r="E142" s="12">
        <v>13774.66</v>
      </c>
      <c r="G142">
        <v>31201</v>
      </c>
      <c r="H142" t="s">
        <v>227</v>
      </c>
      <c r="I142" t="s">
        <v>7</v>
      </c>
      <c r="J142" s="1">
        <v>23481</v>
      </c>
      <c r="K142" s="12">
        <v>44996.09</v>
      </c>
    </row>
    <row r="143" spans="1:11" x14ac:dyDescent="0.25">
      <c r="A143">
        <v>13161</v>
      </c>
      <c r="B143" t="s">
        <v>149</v>
      </c>
      <c r="C143" t="s">
        <v>6</v>
      </c>
      <c r="D143" s="1">
        <v>144644</v>
      </c>
      <c r="E143" s="12">
        <v>306775.2</v>
      </c>
      <c r="G143">
        <v>17410</v>
      </c>
      <c r="H143" t="s">
        <v>228</v>
      </c>
      <c r="I143" t="s">
        <v>7</v>
      </c>
      <c r="J143" s="1">
        <v>94150</v>
      </c>
      <c r="K143" s="12">
        <v>177971.66</v>
      </c>
    </row>
    <row r="144" spans="1:11" x14ac:dyDescent="0.25">
      <c r="A144">
        <v>21206</v>
      </c>
      <c r="B144" t="s">
        <v>150</v>
      </c>
      <c r="C144" t="s">
        <v>6</v>
      </c>
      <c r="D144" s="1">
        <v>10600</v>
      </c>
      <c r="E144" s="12">
        <v>22426</v>
      </c>
      <c r="G144">
        <v>25118</v>
      </c>
      <c r="H144" t="s">
        <v>230</v>
      </c>
      <c r="I144" t="s">
        <v>7</v>
      </c>
      <c r="J144" s="1">
        <v>1296</v>
      </c>
      <c r="K144" s="12">
        <v>3105</v>
      </c>
    </row>
    <row r="145" spans="1:11" x14ac:dyDescent="0.25">
      <c r="A145">
        <v>39209</v>
      </c>
      <c r="B145" t="s">
        <v>151</v>
      </c>
      <c r="C145" t="s">
        <v>6</v>
      </c>
      <c r="D145" s="1">
        <v>24707</v>
      </c>
      <c r="E145" s="12">
        <v>51491.5</v>
      </c>
      <c r="G145">
        <v>18402</v>
      </c>
      <c r="H145" t="s">
        <v>231</v>
      </c>
      <c r="I145" t="s">
        <v>7</v>
      </c>
      <c r="J145" s="1">
        <v>10468</v>
      </c>
      <c r="K145" s="12">
        <v>29960</v>
      </c>
    </row>
    <row r="146" spans="1:11" x14ac:dyDescent="0.25">
      <c r="A146">
        <v>37507</v>
      </c>
      <c r="B146" t="s">
        <v>152</v>
      </c>
      <c r="C146" t="s">
        <v>6</v>
      </c>
      <c r="D146" s="1">
        <v>44607</v>
      </c>
      <c r="E146" s="12">
        <v>81136.179999999993</v>
      </c>
      <c r="G146">
        <v>15206</v>
      </c>
      <c r="H146" t="s">
        <v>232</v>
      </c>
      <c r="I146" t="s">
        <v>7</v>
      </c>
      <c r="J146" s="1">
        <v>9702</v>
      </c>
      <c r="K146" s="12">
        <v>19068.59</v>
      </c>
    </row>
    <row r="147" spans="1:11" x14ac:dyDescent="0.25">
      <c r="A147">
        <v>30029</v>
      </c>
      <c r="B147" t="s">
        <v>153</v>
      </c>
      <c r="C147" t="s">
        <v>6</v>
      </c>
      <c r="D147" s="1">
        <v>1703</v>
      </c>
      <c r="E147" s="12">
        <v>3306.32</v>
      </c>
      <c r="G147">
        <v>22008</v>
      </c>
      <c r="H147" t="s">
        <v>235</v>
      </c>
      <c r="I147" t="s">
        <v>7</v>
      </c>
      <c r="J147" s="1">
        <v>1309702</v>
      </c>
      <c r="K147" s="12">
        <v>3301.19</v>
      </c>
    </row>
    <row r="148" spans="1:11" x14ac:dyDescent="0.25">
      <c r="A148">
        <v>29320</v>
      </c>
      <c r="B148" t="s">
        <v>154</v>
      </c>
      <c r="C148" t="s">
        <v>6</v>
      </c>
      <c r="D148" s="1">
        <v>61267</v>
      </c>
      <c r="E148" s="12">
        <v>154581.74</v>
      </c>
      <c r="G148">
        <v>38322</v>
      </c>
      <c r="H148" t="s">
        <v>292</v>
      </c>
      <c r="I148" t="s">
        <v>7</v>
      </c>
      <c r="J148" s="1">
        <v>6297</v>
      </c>
      <c r="K148" s="12">
        <v>14088.71</v>
      </c>
    </row>
    <row r="149" spans="1:11" x14ac:dyDescent="0.25">
      <c r="A149">
        <v>31006</v>
      </c>
      <c r="B149" t="s">
        <v>155</v>
      </c>
      <c r="C149" t="s">
        <v>6</v>
      </c>
      <c r="D149" s="1">
        <v>139359</v>
      </c>
      <c r="E149" s="12">
        <v>249693</v>
      </c>
      <c r="G149">
        <v>31401</v>
      </c>
      <c r="H149" t="s">
        <v>236</v>
      </c>
      <c r="I149" t="s">
        <v>7</v>
      </c>
      <c r="J149" s="1">
        <v>25323</v>
      </c>
      <c r="K149" s="12">
        <v>52711</v>
      </c>
    </row>
    <row r="150" spans="1:11" x14ac:dyDescent="0.25">
      <c r="A150">
        <v>39003</v>
      </c>
      <c r="B150" t="s">
        <v>156</v>
      </c>
      <c r="C150" t="s">
        <v>6</v>
      </c>
      <c r="D150" s="1">
        <v>31988</v>
      </c>
      <c r="E150" s="12">
        <v>64352.51</v>
      </c>
      <c r="G150">
        <v>11054</v>
      </c>
      <c r="H150" t="s">
        <v>237</v>
      </c>
      <c r="I150" t="s">
        <v>7</v>
      </c>
      <c r="J150" s="1">
        <v>4449</v>
      </c>
      <c r="K150" s="12">
        <v>9108.67</v>
      </c>
    </row>
    <row r="151" spans="1:11" x14ac:dyDescent="0.25">
      <c r="A151">
        <v>21014</v>
      </c>
      <c r="B151" t="s">
        <v>157</v>
      </c>
      <c r="C151" t="s">
        <v>6</v>
      </c>
      <c r="D151" s="1">
        <v>8673</v>
      </c>
      <c r="E151" s="12">
        <v>18577</v>
      </c>
      <c r="G151">
        <v>7035</v>
      </c>
      <c r="H151" t="s">
        <v>238</v>
      </c>
      <c r="I151" t="s">
        <v>7</v>
      </c>
      <c r="J151" s="1">
        <v>3631</v>
      </c>
      <c r="K151" s="12">
        <v>8276.68</v>
      </c>
    </row>
    <row r="152" spans="1:11" x14ac:dyDescent="0.25">
      <c r="A152">
        <v>25155</v>
      </c>
      <c r="B152" t="s">
        <v>158</v>
      </c>
      <c r="C152" t="s">
        <v>6</v>
      </c>
      <c r="D152" s="1">
        <v>8306</v>
      </c>
      <c r="E152" s="12">
        <v>16152.02</v>
      </c>
      <c r="G152">
        <v>31311</v>
      </c>
      <c r="H152" t="s">
        <v>242</v>
      </c>
      <c r="I152" t="s">
        <v>7</v>
      </c>
      <c r="J152" s="1">
        <v>1167</v>
      </c>
      <c r="K152" s="12">
        <v>2284</v>
      </c>
    </row>
    <row r="153" spans="1:11" x14ac:dyDescent="0.25">
      <c r="A153">
        <v>24014</v>
      </c>
      <c r="B153" t="s">
        <v>159</v>
      </c>
      <c r="C153" t="s">
        <v>6</v>
      </c>
      <c r="D153" s="1">
        <v>5306</v>
      </c>
      <c r="E153" s="12">
        <v>12315</v>
      </c>
      <c r="G153">
        <v>27320</v>
      </c>
      <c r="H153" t="s">
        <v>244</v>
      </c>
      <c r="I153" t="s">
        <v>7</v>
      </c>
      <c r="J153" s="1">
        <v>24232</v>
      </c>
      <c r="K153" s="12">
        <v>47678</v>
      </c>
    </row>
    <row r="154" spans="1:11" x14ac:dyDescent="0.25">
      <c r="A154">
        <v>26056</v>
      </c>
      <c r="B154" t="s">
        <v>160</v>
      </c>
      <c r="C154" t="s">
        <v>6</v>
      </c>
      <c r="D154" s="1">
        <v>9954</v>
      </c>
      <c r="E154" s="12">
        <v>25756</v>
      </c>
      <c r="G154">
        <v>39201</v>
      </c>
      <c r="H154" t="s">
        <v>245</v>
      </c>
      <c r="I154" t="s">
        <v>7</v>
      </c>
      <c r="J154" s="1">
        <v>11000</v>
      </c>
      <c r="K154" s="12">
        <v>23847.5</v>
      </c>
    </row>
    <row r="155" spans="1:11" x14ac:dyDescent="0.25">
      <c r="A155">
        <v>32325</v>
      </c>
      <c r="B155" t="s">
        <v>161</v>
      </c>
      <c r="C155" t="s">
        <v>6</v>
      </c>
      <c r="D155" s="1">
        <v>28679</v>
      </c>
      <c r="E155" s="12">
        <v>69568.3</v>
      </c>
      <c r="G155">
        <v>17409</v>
      </c>
      <c r="H155" t="s">
        <v>248</v>
      </c>
      <c r="I155" t="s">
        <v>7</v>
      </c>
      <c r="J155" s="1">
        <v>22496</v>
      </c>
      <c r="K155" s="12">
        <v>46310.32</v>
      </c>
    </row>
    <row r="156" spans="1:11" x14ac:dyDescent="0.25">
      <c r="A156">
        <v>37506</v>
      </c>
      <c r="B156" t="s">
        <v>162</v>
      </c>
      <c r="C156" t="s">
        <v>6</v>
      </c>
      <c r="D156" s="1">
        <v>24219</v>
      </c>
      <c r="E156" s="12">
        <v>61274.07</v>
      </c>
      <c r="G156">
        <v>21237</v>
      </c>
      <c r="H156" t="s">
        <v>252</v>
      </c>
      <c r="I156" t="s">
        <v>7</v>
      </c>
      <c r="J156" s="1">
        <v>688</v>
      </c>
      <c r="K156" s="12">
        <v>1670</v>
      </c>
    </row>
    <row r="157" spans="1:11" x14ac:dyDescent="0.25">
      <c r="A157">
        <v>14064</v>
      </c>
      <c r="B157" t="s">
        <v>163</v>
      </c>
      <c r="C157" t="s">
        <v>6</v>
      </c>
      <c r="D157" s="1">
        <v>16582</v>
      </c>
      <c r="E157" s="12">
        <v>38991.72</v>
      </c>
      <c r="G157">
        <v>39202</v>
      </c>
      <c r="H157" t="s">
        <v>254</v>
      </c>
      <c r="I157" t="s">
        <v>7</v>
      </c>
      <c r="J157" s="1">
        <v>1720</v>
      </c>
      <c r="K157" s="12">
        <v>3474.81</v>
      </c>
    </row>
    <row r="158" spans="1:11" x14ac:dyDescent="0.25">
      <c r="A158">
        <v>11051</v>
      </c>
      <c r="B158" t="s">
        <v>164</v>
      </c>
      <c r="C158" t="s">
        <v>6</v>
      </c>
      <c r="D158" s="1">
        <v>64470</v>
      </c>
      <c r="E158" s="12">
        <v>132079.76999999999</v>
      </c>
      <c r="G158">
        <v>8130</v>
      </c>
      <c r="H158" t="s">
        <v>256</v>
      </c>
      <c r="I158" t="s">
        <v>7</v>
      </c>
      <c r="J158" s="1">
        <v>1738</v>
      </c>
      <c r="K158" s="12">
        <v>4779</v>
      </c>
    </row>
    <row r="159" spans="1:11" x14ac:dyDescent="0.25">
      <c r="A159">
        <v>18400</v>
      </c>
      <c r="B159" t="s">
        <v>165</v>
      </c>
      <c r="C159" t="s">
        <v>6</v>
      </c>
      <c r="D159" s="1">
        <v>92632</v>
      </c>
      <c r="E159" s="12">
        <v>299198.09000000003</v>
      </c>
      <c r="G159">
        <v>20400</v>
      </c>
      <c r="H159" t="s">
        <v>257</v>
      </c>
      <c r="I159" t="s">
        <v>7</v>
      </c>
      <c r="J159" s="1">
        <v>109</v>
      </c>
      <c r="K159" s="12">
        <v>290.74</v>
      </c>
    </row>
    <row r="160" spans="1:11" x14ac:dyDescent="0.25">
      <c r="A160">
        <v>23403</v>
      </c>
      <c r="B160" t="s">
        <v>166</v>
      </c>
      <c r="C160" t="s">
        <v>6</v>
      </c>
      <c r="D160" s="1">
        <v>56709</v>
      </c>
      <c r="E160" s="12">
        <v>121860</v>
      </c>
      <c r="G160">
        <v>17406</v>
      </c>
      <c r="H160" t="s">
        <v>258</v>
      </c>
      <c r="I160" t="s">
        <v>7</v>
      </c>
      <c r="J160" s="1">
        <v>237</v>
      </c>
      <c r="K160" s="12">
        <v>460</v>
      </c>
    </row>
    <row r="161" spans="1:11" x14ac:dyDescent="0.25">
      <c r="A161">
        <v>25200</v>
      </c>
      <c r="B161" t="s">
        <v>167</v>
      </c>
      <c r="C161" t="s">
        <v>6</v>
      </c>
      <c r="D161" s="1">
        <v>3091</v>
      </c>
      <c r="E161" s="12">
        <v>11962</v>
      </c>
      <c r="G161">
        <v>34033</v>
      </c>
      <c r="H161" t="s">
        <v>259</v>
      </c>
      <c r="I161" t="s">
        <v>7</v>
      </c>
      <c r="J161" s="1">
        <v>9351</v>
      </c>
      <c r="K161" s="12">
        <v>18028</v>
      </c>
    </row>
    <row r="162" spans="1:11" x14ac:dyDescent="0.25">
      <c r="A162">
        <v>34003</v>
      </c>
      <c r="B162" t="s">
        <v>168</v>
      </c>
      <c r="C162" t="s">
        <v>6</v>
      </c>
      <c r="D162" s="1">
        <v>123108</v>
      </c>
      <c r="E162" s="12">
        <v>243755</v>
      </c>
      <c r="G162">
        <v>27083</v>
      </c>
      <c r="H162" t="s">
        <v>261</v>
      </c>
      <c r="I162" t="s">
        <v>7</v>
      </c>
      <c r="J162" s="1">
        <v>1095</v>
      </c>
      <c r="K162" s="12">
        <v>2120.87</v>
      </c>
    </row>
    <row r="163" spans="1:11" x14ac:dyDescent="0.25">
      <c r="A163">
        <v>33211</v>
      </c>
      <c r="B163" t="s">
        <v>169</v>
      </c>
      <c r="C163" t="s">
        <v>6</v>
      </c>
      <c r="D163" s="1">
        <v>7337</v>
      </c>
      <c r="E163" s="12">
        <v>15992.26</v>
      </c>
      <c r="G163">
        <v>6037</v>
      </c>
      <c r="H163" t="s">
        <v>263</v>
      </c>
      <c r="I163" t="s">
        <v>7</v>
      </c>
      <c r="J163" s="1">
        <v>81188</v>
      </c>
      <c r="K163" s="12">
        <v>187785.34</v>
      </c>
    </row>
    <row r="164" spans="1:11" x14ac:dyDescent="0.25">
      <c r="A164">
        <v>17417</v>
      </c>
      <c r="B164" t="s">
        <v>170</v>
      </c>
      <c r="C164" t="s">
        <v>6</v>
      </c>
      <c r="D164" s="1">
        <v>226097</v>
      </c>
      <c r="E164" s="12">
        <v>417860</v>
      </c>
      <c r="G164">
        <v>17402</v>
      </c>
      <c r="H164" t="s">
        <v>264</v>
      </c>
      <c r="I164" t="s">
        <v>7</v>
      </c>
      <c r="J164" s="1">
        <v>1819</v>
      </c>
      <c r="K164" s="12">
        <v>5458</v>
      </c>
    </row>
    <row r="165" spans="1:11" x14ac:dyDescent="0.25">
      <c r="A165">
        <v>15201</v>
      </c>
      <c r="B165" t="s">
        <v>171</v>
      </c>
      <c r="C165" t="s">
        <v>6</v>
      </c>
      <c r="D165" s="1">
        <v>57209</v>
      </c>
      <c r="E165" s="12">
        <v>105865.51</v>
      </c>
      <c r="G165">
        <v>35200</v>
      </c>
      <c r="H165" t="s">
        <v>265</v>
      </c>
      <c r="I165" t="s">
        <v>7</v>
      </c>
      <c r="J165" s="1">
        <v>2205</v>
      </c>
      <c r="K165" s="12">
        <v>5325.27</v>
      </c>
    </row>
    <row r="166" spans="1:11" x14ac:dyDescent="0.25">
      <c r="A166">
        <v>38324</v>
      </c>
      <c r="B166" t="s">
        <v>172</v>
      </c>
      <c r="C166" t="s">
        <v>6</v>
      </c>
      <c r="D166" s="1">
        <v>11861</v>
      </c>
      <c r="E166" s="12">
        <v>38251.230000000003</v>
      </c>
      <c r="G166">
        <v>36401</v>
      </c>
      <c r="H166" t="s">
        <v>267</v>
      </c>
      <c r="I166" t="s">
        <v>7</v>
      </c>
      <c r="J166" s="1">
        <v>56</v>
      </c>
      <c r="K166" s="12">
        <v>111</v>
      </c>
    </row>
    <row r="167" spans="1:11" x14ac:dyDescent="0.25">
      <c r="A167">
        <v>14400</v>
      </c>
      <c r="B167" t="s">
        <v>173</v>
      </c>
      <c r="C167" t="s">
        <v>6</v>
      </c>
      <c r="D167" s="1">
        <v>3513</v>
      </c>
      <c r="E167" s="12">
        <v>10130.06</v>
      </c>
      <c r="G167">
        <v>1109</v>
      </c>
      <c r="H167" t="s">
        <v>272</v>
      </c>
      <c r="I167" t="s">
        <v>7</v>
      </c>
      <c r="J167" s="1">
        <v>5131</v>
      </c>
      <c r="K167" s="12">
        <v>10525</v>
      </c>
    </row>
    <row r="168" spans="1:11" x14ac:dyDescent="0.25">
      <c r="A168">
        <v>25101</v>
      </c>
      <c r="B168" t="s">
        <v>174</v>
      </c>
      <c r="C168" t="s">
        <v>6</v>
      </c>
      <c r="D168" s="1">
        <v>20280</v>
      </c>
      <c r="E168" s="12">
        <v>36876</v>
      </c>
      <c r="G168">
        <v>33049</v>
      </c>
      <c r="H168" t="s">
        <v>274</v>
      </c>
      <c r="I168" t="s">
        <v>7</v>
      </c>
      <c r="J168" s="1">
        <v>4032</v>
      </c>
      <c r="K168" s="12">
        <v>8454.6</v>
      </c>
    </row>
    <row r="169" spans="1:11" x14ac:dyDescent="0.25">
      <c r="A169">
        <v>14172</v>
      </c>
      <c r="B169" t="s">
        <v>175</v>
      </c>
      <c r="C169" t="s">
        <v>6</v>
      </c>
      <c r="D169" s="1">
        <v>11780</v>
      </c>
      <c r="E169" s="12">
        <v>27073.82</v>
      </c>
      <c r="G169">
        <v>4246</v>
      </c>
      <c r="H169" t="s">
        <v>275</v>
      </c>
      <c r="I169" t="s">
        <v>7</v>
      </c>
      <c r="J169" s="1">
        <v>1670</v>
      </c>
      <c r="K169" s="12">
        <v>3304</v>
      </c>
    </row>
    <row r="170" spans="1:11" x14ac:dyDescent="0.25">
      <c r="A170">
        <v>22105</v>
      </c>
      <c r="B170" t="s">
        <v>176</v>
      </c>
      <c r="C170" t="s">
        <v>6</v>
      </c>
      <c r="D170" s="1">
        <v>17922</v>
      </c>
      <c r="E170" s="12">
        <v>49285.5</v>
      </c>
      <c r="G170">
        <v>32363</v>
      </c>
      <c r="H170" t="s">
        <v>276</v>
      </c>
      <c r="I170" t="s">
        <v>7</v>
      </c>
      <c r="J170" s="1">
        <v>3424</v>
      </c>
      <c r="K170" s="12">
        <v>7216.04</v>
      </c>
    </row>
    <row r="171" spans="1:11" x14ac:dyDescent="0.25">
      <c r="A171">
        <v>24105</v>
      </c>
      <c r="B171" t="s">
        <v>177</v>
      </c>
      <c r="C171" t="s">
        <v>6</v>
      </c>
      <c r="D171" s="1">
        <v>13786</v>
      </c>
      <c r="E171" s="12">
        <v>20554</v>
      </c>
      <c r="G171">
        <v>21303</v>
      </c>
      <c r="H171" t="s">
        <v>278</v>
      </c>
      <c r="I171" t="s">
        <v>7</v>
      </c>
      <c r="J171" s="1">
        <v>2684</v>
      </c>
      <c r="K171" s="12">
        <v>6952.5</v>
      </c>
    </row>
    <row r="172" spans="1:11" x14ac:dyDescent="0.25">
      <c r="A172">
        <v>34111</v>
      </c>
      <c r="B172" t="s">
        <v>178</v>
      </c>
      <c r="C172" t="s">
        <v>6</v>
      </c>
      <c r="D172" s="1">
        <v>93928</v>
      </c>
      <c r="E172" s="12">
        <v>178463</v>
      </c>
      <c r="G172">
        <v>27416</v>
      </c>
      <c r="H172" t="s">
        <v>279</v>
      </c>
      <c r="I172" t="s">
        <v>7</v>
      </c>
      <c r="J172" s="1">
        <v>10680</v>
      </c>
      <c r="K172" s="12">
        <v>10680</v>
      </c>
    </row>
    <row r="173" spans="1:11" x14ac:dyDescent="0.25">
      <c r="A173">
        <v>24019</v>
      </c>
      <c r="B173" t="s">
        <v>179</v>
      </c>
      <c r="C173" t="s">
        <v>6</v>
      </c>
      <c r="D173" s="1">
        <v>27857</v>
      </c>
      <c r="E173" s="12">
        <v>81811</v>
      </c>
      <c r="G173">
        <v>20405</v>
      </c>
      <c r="H173" t="s">
        <v>280</v>
      </c>
      <c r="I173" t="s">
        <v>7</v>
      </c>
      <c r="J173" s="1">
        <v>4027</v>
      </c>
      <c r="K173" s="12">
        <v>8013.13</v>
      </c>
    </row>
    <row r="174" spans="1:11" x14ac:dyDescent="0.25">
      <c r="A174">
        <v>21300</v>
      </c>
      <c r="B174" t="s">
        <v>180</v>
      </c>
      <c r="C174" t="s">
        <v>6</v>
      </c>
      <c r="D174" s="1">
        <v>17742</v>
      </c>
      <c r="E174" s="12">
        <v>38592.68</v>
      </c>
      <c r="G174">
        <v>25160</v>
      </c>
      <c r="H174" t="s">
        <v>282</v>
      </c>
      <c r="I174" t="s">
        <v>7</v>
      </c>
      <c r="J174" s="1">
        <v>3125</v>
      </c>
      <c r="K174" s="12">
        <v>8126</v>
      </c>
    </row>
    <row r="175" spans="1:11" x14ac:dyDescent="0.25">
      <c r="A175">
        <v>33030</v>
      </c>
      <c r="B175" t="s">
        <v>181</v>
      </c>
      <c r="C175" t="s">
        <v>6</v>
      </c>
      <c r="D175" s="1">
        <v>3526</v>
      </c>
      <c r="E175" s="12">
        <v>8199</v>
      </c>
      <c r="G175">
        <v>13167</v>
      </c>
      <c r="H175" t="s">
        <v>283</v>
      </c>
      <c r="I175" t="s">
        <v>7</v>
      </c>
      <c r="J175" s="1">
        <v>1327</v>
      </c>
      <c r="K175" s="12">
        <v>3333.37</v>
      </c>
    </row>
    <row r="176" spans="1:11" x14ac:dyDescent="0.25">
      <c r="A176">
        <v>28137</v>
      </c>
      <c r="B176" t="s">
        <v>182</v>
      </c>
      <c r="C176" t="s">
        <v>6</v>
      </c>
      <c r="D176" s="1">
        <v>7648</v>
      </c>
      <c r="E176" s="12">
        <v>18202.98</v>
      </c>
      <c r="G176">
        <v>21232</v>
      </c>
      <c r="H176" t="s">
        <v>284</v>
      </c>
      <c r="I176" t="s">
        <v>7</v>
      </c>
      <c r="J176" s="1">
        <v>1056</v>
      </c>
      <c r="K176" s="12">
        <v>2799.46</v>
      </c>
    </row>
    <row r="177" spans="1:11" x14ac:dyDescent="0.25">
      <c r="A177">
        <v>10065</v>
      </c>
      <c r="B177" t="s">
        <v>183</v>
      </c>
      <c r="C177" t="s">
        <v>6</v>
      </c>
      <c r="D177" s="1">
        <v>8671</v>
      </c>
      <c r="E177" s="12">
        <v>24954</v>
      </c>
      <c r="G177">
        <v>20094</v>
      </c>
      <c r="H177" t="s">
        <v>286</v>
      </c>
      <c r="I177" t="s">
        <v>7</v>
      </c>
      <c r="J177" s="1">
        <v>161</v>
      </c>
      <c r="K177" s="12">
        <v>380</v>
      </c>
    </row>
    <row r="178" spans="1:11" x14ac:dyDescent="0.25">
      <c r="A178">
        <v>9013</v>
      </c>
      <c r="B178" t="s">
        <v>184</v>
      </c>
      <c r="C178" t="s">
        <v>6</v>
      </c>
      <c r="D178" s="1">
        <v>8285</v>
      </c>
      <c r="E178" s="12">
        <v>19675.21</v>
      </c>
      <c r="G178">
        <v>8404</v>
      </c>
      <c r="H178" t="s">
        <v>287</v>
      </c>
      <c r="I178" t="s">
        <v>7</v>
      </c>
      <c r="J178" s="1">
        <v>37485</v>
      </c>
      <c r="K178" s="12">
        <v>57392.6</v>
      </c>
    </row>
    <row r="179" spans="1:11" x14ac:dyDescent="0.25">
      <c r="A179">
        <v>24410</v>
      </c>
      <c r="B179" t="s">
        <v>185</v>
      </c>
      <c r="C179" t="s">
        <v>6</v>
      </c>
      <c r="D179" s="1">
        <v>5876</v>
      </c>
      <c r="E179" s="12">
        <v>11936</v>
      </c>
      <c r="G179">
        <v>39007</v>
      </c>
      <c r="H179" t="s">
        <v>288</v>
      </c>
      <c r="I179" t="s">
        <v>7</v>
      </c>
      <c r="J179" s="1">
        <v>1500</v>
      </c>
      <c r="K179" s="12">
        <v>3247.5</v>
      </c>
    </row>
    <row r="180" spans="1:11" x14ac:dyDescent="0.25">
      <c r="A180">
        <v>27344</v>
      </c>
      <c r="B180" t="s">
        <v>186</v>
      </c>
      <c r="C180" t="s">
        <v>6</v>
      </c>
      <c r="D180" s="1">
        <v>205659</v>
      </c>
      <c r="E180" s="12">
        <v>56657.63</v>
      </c>
      <c r="G180">
        <v>34002</v>
      </c>
      <c r="H180" t="s">
        <v>289</v>
      </c>
      <c r="I180" t="s">
        <v>7</v>
      </c>
      <c r="J180" s="1">
        <v>13690</v>
      </c>
      <c r="K180" s="12">
        <v>26458</v>
      </c>
    </row>
    <row r="181" spans="1:11" x14ac:dyDescent="0.25">
      <c r="A181">
        <v>1147</v>
      </c>
      <c r="B181" t="s">
        <v>187</v>
      </c>
      <c r="C181" t="s">
        <v>6</v>
      </c>
      <c r="D181" s="1">
        <v>40654</v>
      </c>
      <c r="E181" s="12">
        <v>68837</v>
      </c>
      <c r="G181">
        <v>39205</v>
      </c>
      <c r="H181" t="s">
        <v>290</v>
      </c>
      <c r="I181" t="s">
        <v>7</v>
      </c>
      <c r="J181" s="1">
        <v>2704</v>
      </c>
      <c r="K181" s="12">
        <v>5709.42</v>
      </c>
    </row>
    <row r="182" spans="1:11" x14ac:dyDescent="0.25">
      <c r="A182">
        <v>9102</v>
      </c>
      <c r="B182" t="s">
        <v>188</v>
      </c>
      <c r="C182" t="s">
        <v>6</v>
      </c>
      <c r="D182" s="1">
        <v>4284</v>
      </c>
      <c r="E182" s="12">
        <v>9479.2800000000007</v>
      </c>
    </row>
    <row r="183" spans="1:11" x14ac:dyDescent="0.25">
      <c r="A183">
        <v>11001</v>
      </c>
      <c r="B183" t="s">
        <v>189</v>
      </c>
      <c r="C183" t="s">
        <v>6</v>
      </c>
      <c r="D183" s="1">
        <v>226893</v>
      </c>
      <c r="E183" s="12">
        <v>488395.44</v>
      </c>
    </row>
    <row r="184" spans="1:11" x14ac:dyDescent="0.25">
      <c r="A184">
        <v>24122</v>
      </c>
      <c r="B184" t="s">
        <v>190</v>
      </c>
      <c r="C184" t="s">
        <v>6</v>
      </c>
      <c r="D184" s="1">
        <v>7592</v>
      </c>
      <c r="E184" s="12">
        <v>16683</v>
      </c>
    </row>
    <row r="185" spans="1:11" x14ac:dyDescent="0.25">
      <c r="A185">
        <v>21301</v>
      </c>
      <c r="B185" t="s">
        <v>191</v>
      </c>
      <c r="C185" t="s">
        <v>6</v>
      </c>
      <c r="D185" s="1">
        <v>8400</v>
      </c>
      <c r="E185" s="12">
        <v>19249.650000000001</v>
      </c>
    </row>
    <row r="186" spans="1:11" x14ac:dyDescent="0.25">
      <c r="A186">
        <v>27401</v>
      </c>
      <c r="B186" t="s">
        <v>192</v>
      </c>
      <c r="C186" t="s">
        <v>6</v>
      </c>
      <c r="D186" s="1">
        <v>196949</v>
      </c>
      <c r="E186" s="12">
        <v>367336</v>
      </c>
    </row>
    <row r="187" spans="1:11" x14ac:dyDescent="0.25">
      <c r="A187">
        <v>23402</v>
      </c>
      <c r="B187" t="s">
        <v>193</v>
      </c>
      <c r="C187" t="s">
        <v>6</v>
      </c>
      <c r="D187" s="1">
        <v>19391</v>
      </c>
      <c r="E187" s="12">
        <v>41915.53</v>
      </c>
    </row>
    <row r="188" spans="1:11" x14ac:dyDescent="0.25">
      <c r="A188">
        <v>12110</v>
      </c>
      <c r="B188" t="s">
        <v>194</v>
      </c>
      <c r="C188" t="s">
        <v>6</v>
      </c>
      <c r="D188" s="1">
        <v>1277183</v>
      </c>
      <c r="E188" s="12">
        <v>29471.29</v>
      </c>
    </row>
    <row r="189" spans="1:11" x14ac:dyDescent="0.25">
      <c r="A189">
        <v>5121</v>
      </c>
      <c r="B189" t="s">
        <v>195</v>
      </c>
      <c r="C189" t="s">
        <v>6</v>
      </c>
      <c r="D189" s="1">
        <v>349660</v>
      </c>
      <c r="E189" s="12">
        <v>80072.14</v>
      </c>
    </row>
    <row r="190" spans="1:11" x14ac:dyDescent="0.25">
      <c r="A190">
        <v>16050</v>
      </c>
      <c r="B190" t="s">
        <v>196</v>
      </c>
      <c r="C190" t="s">
        <v>6</v>
      </c>
      <c r="D190" s="1">
        <v>12329</v>
      </c>
      <c r="E190" s="12">
        <v>25809</v>
      </c>
    </row>
    <row r="191" spans="1:11" x14ac:dyDescent="0.25">
      <c r="A191">
        <v>36402</v>
      </c>
      <c r="B191" t="s">
        <v>197</v>
      </c>
      <c r="C191" t="s">
        <v>6</v>
      </c>
      <c r="D191" s="1">
        <v>14401</v>
      </c>
      <c r="E191" s="12">
        <v>31145</v>
      </c>
    </row>
    <row r="192" spans="1:11" x14ac:dyDescent="0.25">
      <c r="A192">
        <v>3116</v>
      </c>
      <c r="B192" t="s">
        <v>198</v>
      </c>
      <c r="C192" t="s">
        <v>6</v>
      </c>
      <c r="D192" s="1">
        <v>42864</v>
      </c>
      <c r="E192" s="12">
        <v>93991</v>
      </c>
    </row>
    <row r="193" spans="1:5" x14ac:dyDescent="0.25">
      <c r="A193">
        <v>17801</v>
      </c>
      <c r="B193" t="s">
        <v>199</v>
      </c>
      <c r="C193" t="s">
        <v>6</v>
      </c>
      <c r="D193" s="1">
        <v>13165</v>
      </c>
      <c r="E193" s="12">
        <v>29264</v>
      </c>
    </row>
    <row r="194" spans="1:5" x14ac:dyDescent="0.25">
      <c r="A194">
        <v>38267</v>
      </c>
      <c r="B194" t="s">
        <v>200</v>
      </c>
      <c r="C194" t="s">
        <v>6</v>
      </c>
      <c r="D194" s="1">
        <v>37786</v>
      </c>
      <c r="E194" s="12">
        <v>75720</v>
      </c>
    </row>
    <row r="195" spans="1:5" x14ac:dyDescent="0.25">
      <c r="A195">
        <v>27003</v>
      </c>
      <c r="B195" t="s">
        <v>201</v>
      </c>
      <c r="C195" t="s">
        <v>6</v>
      </c>
      <c r="D195" s="1">
        <v>570564</v>
      </c>
      <c r="E195" s="12">
        <v>319808</v>
      </c>
    </row>
    <row r="196" spans="1:5" x14ac:dyDescent="0.25">
      <c r="A196">
        <v>16020</v>
      </c>
      <c r="B196" t="s">
        <v>202</v>
      </c>
      <c r="C196" t="s">
        <v>6</v>
      </c>
      <c r="D196" s="1">
        <v>807</v>
      </c>
      <c r="E196" s="12">
        <v>2017.5</v>
      </c>
    </row>
    <row r="197" spans="1:5" x14ac:dyDescent="0.25">
      <c r="A197">
        <v>16048</v>
      </c>
      <c r="B197" t="s">
        <v>203</v>
      </c>
      <c r="C197" t="s">
        <v>6</v>
      </c>
      <c r="D197" s="1">
        <v>62253</v>
      </c>
      <c r="E197" s="12">
        <v>13010.77</v>
      </c>
    </row>
    <row r="198" spans="1:5" x14ac:dyDescent="0.25">
      <c r="A198">
        <v>5402</v>
      </c>
      <c r="B198" t="s">
        <v>204</v>
      </c>
      <c r="C198" t="s">
        <v>6</v>
      </c>
      <c r="D198" s="1">
        <v>20513</v>
      </c>
      <c r="E198" s="12">
        <v>35200.410000000003</v>
      </c>
    </row>
    <row r="199" spans="1:5" x14ac:dyDescent="0.25">
      <c r="A199">
        <v>13144</v>
      </c>
      <c r="B199" t="s">
        <v>205</v>
      </c>
      <c r="C199" t="s">
        <v>6</v>
      </c>
      <c r="D199" s="1">
        <v>47740</v>
      </c>
      <c r="E199" s="12">
        <v>99964</v>
      </c>
    </row>
    <row r="200" spans="1:5" x14ac:dyDescent="0.25">
      <c r="A200">
        <v>34307</v>
      </c>
      <c r="B200" t="s">
        <v>206</v>
      </c>
      <c r="C200" t="s">
        <v>6</v>
      </c>
      <c r="D200" s="1">
        <v>4969</v>
      </c>
      <c r="E200" s="12">
        <v>14907</v>
      </c>
    </row>
    <row r="201" spans="1:5" x14ac:dyDescent="0.25">
      <c r="A201">
        <v>25116</v>
      </c>
      <c r="B201" t="s">
        <v>207</v>
      </c>
      <c r="C201" t="s">
        <v>6</v>
      </c>
      <c r="D201" s="1">
        <v>7981</v>
      </c>
      <c r="E201" s="12">
        <v>18948</v>
      </c>
    </row>
    <row r="202" spans="1:5" x14ac:dyDescent="0.25">
      <c r="A202">
        <v>22009</v>
      </c>
      <c r="B202" t="s">
        <v>208</v>
      </c>
      <c r="C202" t="s">
        <v>6</v>
      </c>
      <c r="D202" s="1">
        <v>18734</v>
      </c>
      <c r="E202" s="12">
        <v>49645.46</v>
      </c>
    </row>
    <row r="203" spans="1:5" x14ac:dyDescent="0.25">
      <c r="A203">
        <v>17403</v>
      </c>
      <c r="B203" t="s">
        <v>209</v>
      </c>
      <c r="C203" t="s">
        <v>6</v>
      </c>
      <c r="D203" s="1">
        <v>157194</v>
      </c>
      <c r="E203" s="12">
        <v>291463.95</v>
      </c>
    </row>
    <row r="204" spans="1:5" x14ac:dyDescent="0.25">
      <c r="A204">
        <v>10309</v>
      </c>
      <c r="B204" t="s">
        <v>210</v>
      </c>
      <c r="C204" t="s">
        <v>6</v>
      </c>
      <c r="D204" s="1">
        <v>11210</v>
      </c>
      <c r="E204" s="12">
        <v>23267</v>
      </c>
    </row>
    <row r="205" spans="1:5" x14ac:dyDescent="0.25">
      <c r="A205">
        <v>3400</v>
      </c>
      <c r="B205" t="s">
        <v>211</v>
      </c>
      <c r="C205" t="s">
        <v>6</v>
      </c>
      <c r="D205" s="1">
        <v>141433</v>
      </c>
      <c r="E205" s="12">
        <v>289715</v>
      </c>
    </row>
    <row r="206" spans="1:5" x14ac:dyDescent="0.25">
      <c r="A206">
        <v>32416</v>
      </c>
      <c r="B206" t="s">
        <v>291</v>
      </c>
      <c r="C206" t="s">
        <v>6</v>
      </c>
      <c r="D206" s="1">
        <v>47154</v>
      </c>
      <c r="E206" s="12">
        <v>80725</v>
      </c>
    </row>
    <row r="207" spans="1:5" x14ac:dyDescent="0.25">
      <c r="A207">
        <v>17407</v>
      </c>
      <c r="B207" t="s">
        <v>212</v>
      </c>
      <c r="C207" t="s">
        <v>6</v>
      </c>
      <c r="D207" s="1">
        <v>53569</v>
      </c>
      <c r="E207" s="12">
        <v>101485.14</v>
      </c>
    </row>
    <row r="208" spans="1:5" x14ac:dyDescent="0.25">
      <c r="A208">
        <v>34401</v>
      </c>
      <c r="B208" t="s">
        <v>213</v>
      </c>
      <c r="C208" t="s">
        <v>6</v>
      </c>
      <c r="D208" s="1">
        <v>36715</v>
      </c>
      <c r="E208" s="12">
        <v>78818</v>
      </c>
    </row>
    <row r="209" spans="1:5" x14ac:dyDescent="0.25">
      <c r="A209">
        <v>20403</v>
      </c>
      <c r="B209" t="s">
        <v>214</v>
      </c>
      <c r="C209" t="s">
        <v>6</v>
      </c>
      <c r="D209" s="1">
        <v>3663</v>
      </c>
      <c r="E209" s="12">
        <v>7835.77</v>
      </c>
    </row>
    <row r="210" spans="1:5" x14ac:dyDescent="0.25">
      <c r="A210">
        <v>38320</v>
      </c>
      <c r="B210" t="s">
        <v>215</v>
      </c>
      <c r="C210" t="s">
        <v>6</v>
      </c>
      <c r="D210" s="1">
        <v>10634</v>
      </c>
      <c r="E210" s="12">
        <v>26585</v>
      </c>
    </row>
    <row r="211" spans="1:5" x14ac:dyDescent="0.25">
      <c r="A211">
        <v>13160</v>
      </c>
      <c r="B211" t="s">
        <v>216</v>
      </c>
      <c r="C211" t="s">
        <v>6</v>
      </c>
      <c r="D211" s="1">
        <v>40943</v>
      </c>
      <c r="E211" s="12">
        <v>81259.210000000006</v>
      </c>
    </row>
    <row r="212" spans="1:5" x14ac:dyDescent="0.25">
      <c r="A212">
        <v>28149</v>
      </c>
      <c r="B212" t="s">
        <v>217</v>
      </c>
      <c r="C212" t="s">
        <v>6</v>
      </c>
      <c r="D212" s="1">
        <v>7294</v>
      </c>
      <c r="E212" s="12">
        <v>18310</v>
      </c>
    </row>
    <row r="213" spans="1:5" x14ac:dyDescent="0.25">
      <c r="A213">
        <v>17001</v>
      </c>
      <c r="B213" t="s">
        <v>218</v>
      </c>
      <c r="C213" t="s">
        <v>6</v>
      </c>
      <c r="D213" s="1">
        <v>419853</v>
      </c>
      <c r="E213" s="12">
        <v>768899.04</v>
      </c>
    </row>
    <row r="214" spans="1:5" x14ac:dyDescent="0.25">
      <c r="A214">
        <v>29101</v>
      </c>
      <c r="B214" t="s">
        <v>219</v>
      </c>
      <c r="C214" t="s">
        <v>6</v>
      </c>
      <c r="D214" s="1">
        <v>80268</v>
      </c>
      <c r="E214" s="12">
        <v>149284.87</v>
      </c>
    </row>
    <row r="215" spans="1:5" x14ac:dyDescent="0.25">
      <c r="A215">
        <v>39119</v>
      </c>
      <c r="B215" t="s">
        <v>220</v>
      </c>
      <c r="C215" t="s">
        <v>6</v>
      </c>
      <c r="D215" s="1">
        <v>1909209</v>
      </c>
      <c r="E215" s="12">
        <v>45288.97</v>
      </c>
    </row>
    <row r="216" spans="1:5" x14ac:dyDescent="0.25">
      <c r="A216">
        <v>26070</v>
      </c>
      <c r="B216" t="s">
        <v>221</v>
      </c>
      <c r="C216" t="s">
        <v>6</v>
      </c>
      <c r="D216" s="1">
        <v>11922</v>
      </c>
      <c r="E216" s="12">
        <v>24460.07</v>
      </c>
    </row>
    <row r="217" spans="1:5" x14ac:dyDescent="0.25">
      <c r="A217">
        <v>5323</v>
      </c>
      <c r="B217" t="s">
        <v>222</v>
      </c>
      <c r="C217" t="s">
        <v>6</v>
      </c>
      <c r="D217" s="1">
        <v>295012</v>
      </c>
      <c r="E217" s="12">
        <v>62117.97</v>
      </c>
    </row>
    <row r="218" spans="1:5" x14ac:dyDescent="0.25">
      <c r="A218">
        <v>23309</v>
      </c>
      <c r="B218" t="s">
        <v>223</v>
      </c>
      <c r="C218" t="s">
        <v>6</v>
      </c>
      <c r="D218" s="1">
        <v>62647</v>
      </c>
      <c r="E218" s="12">
        <v>135250.62</v>
      </c>
    </row>
    <row r="219" spans="1:5" x14ac:dyDescent="0.25">
      <c r="A219">
        <v>17412</v>
      </c>
      <c r="B219" t="s">
        <v>224</v>
      </c>
      <c r="C219" t="s">
        <v>6</v>
      </c>
      <c r="D219" s="1">
        <v>51400</v>
      </c>
      <c r="E219" s="12">
        <v>118915</v>
      </c>
    </row>
    <row r="220" spans="1:5" x14ac:dyDescent="0.25">
      <c r="A220">
        <v>30002</v>
      </c>
      <c r="B220" t="s">
        <v>225</v>
      </c>
      <c r="C220" t="s">
        <v>6</v>
      </c>
      <c r="D220" s="1">
        <v>3131</v>
      </c>
      <c r="E220" s="12">
        <v>6624.71</v>
      </c>
    </row>
    <row r="221" spans="1:5" x14ac:dyDescent="0.25">
      <c r="A221">
        <v>17404</v>
      </c>
      <c r="B221" t="s">
        <v>226</v>
      </c>
      <c r="C221" t="s">
        <v>6</v>
      </c>
      <c r="D221" s="1">
        <v>2713</v>
      </c>
      <c r="E221" s="12">
        <v>4417</v>
      </c>
    </row>
    <row r="222" spans="1:5" x14ac:dyDescent="0.25">
      <c r="A222">
        <v>31201</v>
      </c>
      <c r="B222" t="s">
        <v>227</v>
      </c>
      <c r="C222" t="s">
        <v>6</v>
      </c>
      <c r="D222" s="1">
        <v>122635</v>
      </c>
      <c r="E222" s="12">
        <v>240152.21</v>
      </c>
    </row>
    <row r="223" spans="1:5" x14ac:dyDescent="0.25">
      <c r="A223">
        <v>17410</v>
      </c>
      <c r="B223" t="s">
        <v>228</v>
      </c>
      <c r="C223" t="s">
        <v>6</v>
      </c>
      <c r="D223" s="1">
        <v>101667</v>
      </c>
      <c r="E223" s="12">
        <v>179004.54</v>
      </c>
    </row>
    <row r="224" spans="1:5" x14ac:dyDescent="0.25">
      <c r="A224">
        <v>13156</v>
      </c>
      <c r="B224" t="s">
        <v>229</v>
      </c>
      <c r="C224" t="s">
        <v>6</v>
      </c>
      <c r="D224" s="1">
        <v>10316</v>
      </c>
      <c r="E224" s="12">
        <v>14522</v>
      </c>
    </row>
    <row r="225" spans="1:5" x14ac:dyDescent="0.25">
      <c r="A225">
        <v>25118</v>
      </c>
      <c r="B225" t="s">
        <v>230</v>
      </c>
      <c r="C225" t="s">
        <v>6</v>
      </c>
      <c r="D225" s="1">
        <v>6415</v>
      </c>
      <c r="E225" s="12">
        <v>12583</v>
      </c>
    </row>
    <row r="226" spans="1:5" x14ac:dyDescent="0.25">
      <c r="A226">
        <v>18402</v>
      </c>
      <c r="B226" t="s">
        <v>231</v>
      </c>
      <c r="C226" t="s">
        <v>6</v>
      </c>
      <c r="D226" s="1">
        <v>150464</v>
      </c>
      <c r="E226" s="12">
        <v>411684</v>
      </c>
    </row>
    <row r="227" spans="1:5" x14ac:dyDescent="0.25">
      <c r="A227">
        <v>15206</v>
      </c>
      <c r="B227" t="s">
        <v>232</v>
      </c>
      <c r="C227" t="s">
        <v>6</v>
      </c>
      <c r="D227" s="1">
        <v>43000</v>
      </c>
      <c r="E227" s="12">
        <v>82342.44</v>
      </c>
    </row>
    <row r="228" spans="1:5" x14ac:dyDescent="0.25">
      <c r="A228">
        <v>23042</v>
      </c>
      <c r="B228" t="s">
        <v>233</v>
      </c>
      <c r="C228" t="s">
        <v>6</v>
      </c>
      <c r="D228" s="1">
        <v>3120</v>
      </c>
      <c r="E228" s="12">
        <v>6513.58</v>
      </c>
    </row>
    <row r="229" spans="1:5" x14ac:dyDescent="0.25">
      <c r="A229">
        <v>32081</v>
      </c>
      <c r="B229" t="s">
        <v>234</v>
      </c>
      <c r="C229" t="s">
        <v>6</v>
      </c>
      <c r="D229" s="1">
        <v>220880</v>
      </c>
      <c r="E229" s="12">
        <v>282692.90999999997</v>
      </c>
    </row>
    <row r="230" spans="1:5" x14ac:dyDescent="0.25">
      <c r="A230">
        <v>22008</v>
      </c>
      <c r="B230" t="s">
        <v>235</v>
      </c>
      <c r="C230" t="s">
        <v>6</v>
      </c>
      <c r="D230" s="1">
        <v>4304239</v>
      </c>
      <c r="E230" s="12">
        <v>9639.9599999999991</v>
      </c>
    </row>
    <row r="231" spans="1:5" x14ac:dyDescent="0.25">
      <c r="A231">
        <v>38322</v>
      </c>
      <c r="B231" t="s">
        <v>292</v>
      </c>
      <c r="C231" t="s">
        <v>6</v>
      </c>
      <c r="D231" s="1">
        <v>4798</v>
      </c>
      <c r="E231" s="12">
        <v>10113.030000000001</v>
      </c>
    </row>
    <row r="232" spans="1:5" x14ac:dyDescent="0.25">
      <c r="A232">
        <v>31401</v>
      </c>
      <c r="B232" t="s">
        <v>236</v>
      </c>
      <c r="C232" t="s">
        <v>6</v>
      </c>
      <c r="D232" s="1">
        <v>79421</v>
      </c>
      <c r="E232" s="12">
        <v>158189</v>
      </c>
    </row>
    <row r="233" spans="1:5" x14ac:dyDescent="0.25">
      <c r="A233">
        <v>27001</v>
      </c>
      <c r="B233" t="s">
        <v>239</v>
      </c>
      <c r="C233" t="s">
        <v>6</v>
      </c>
      <c r="D233" s="1">
        <v>38961</v>
      </c>
      <c r="E233" s="12">
        <v>77047</v>
      </c>
    </row>
    <row r="234" spans="1:5" x14ac:dyDescent="0.25">
      <c r="A234">
        <v>38304</v>
      </c>
      <c r="B234" t="s">
        <v>240</v>
      </c>
      <c r="C234" t="s">
        <v>6</v>
      </c>
      <c r="D234" s="1">
        <v>2746</v>
      </c>
      <c r="E234" s="12">
        <v>6351.57</v>
      </c>
    </row>
    <row r="235" spans="1:5" x14ac:dyDescent="0.25">
      <c r="A235">
        <v>30303</v>
      </c>
      <c r="B235" t="s">
        <v>241</v>
      </c>
      <c r="C235" t="s">
        <v>6</v>
      </c>
      <c r="D235" s="1">
        <v>18467</v>
      </c>
      <c r="E235" s="12">
        <v>33817</v>
      </c>
    </row>
    <row r="236" spans="1:5" x14ac:dyDescent="0.25">
      <c r="A236">
        <v>31311</v>
      </c>
      <c r="B236" t="s">
        <v>242</v>
      </c>
      <c r="C236" t="s">
        <v>6</v>
      </c>
      <c r="D236" s="1">
        <v>38309</v>
      </c>
      <c r="E236" s="12">
        <v>74154</v>
      </c>
    </row>
    <row r="237" spans="1:5" x14ac:dyDescent="0.25">
      <c r="A237">
        <v>33202</v>
      </c>
      <c r="B237" t="s">
        <v>243</v>
      </c>
      <c r="C237" t="s">
        <v>6</v>
      </c>
      <c r="D237" s="1">
        <v>2346</v>
      </c>
      <c r="E237" s="12">
        <v>6254</v>
      </c>
    </row>
    <row r="238" spans="1:5" x14ac:dyDescent="0.25">
      <c r="A238">
        <v>27320</v>
      </c>
      <c r="B238" t="s">
        <v>244</v>
      </c>
      <c r="C238" t="s">
        <v>6</v>
      </c>
      <c r="D238" s="1">
        <v>78414</v>
      </c>
      <c r="E238" s="12">
        <v>149275</v>
      </c>
    </row>
    <row r="239" spans="1:5" x14ac:dyDescent="0.25">
      <c r="A239">
        <v>39201</v>
      </c>
      <c r="B239" t="s">
        <v>245</v>
      </c>
      <c r="C239" t="s">
        <v>6</v>
      </c>
      <c r="D239" s="1">
        <v>74000</v>
      </c>
      <c r="E239" s="12">
        <v>158865</v>
      </c>
    </row>
    <row r="240" spans="1:5" x14ac:dyDescent="0.25">
      <c r="A240">
        <v>27010</v>
      </c>
      <c r="B240" t="s">
        <v>246</v>
      </c>
      <c r="C240" t="s">
        <v>6</v>
      </c>
      <c r="D240" s="1">
        <v>261041</v>
      </c>
      <c r="E240" s="12">
        <v>508363.2</v>
      </c>
    </row>
    <row r="241" spans="1:5" x14ac:dyDescent="0.25">
      <c r="A241">
        <v>14077</v>
      </c>
      <c r="B241" t="s">
        <v>247</v>
      </c>
      <c r="C241" t="s">
        <v>6</v>
      </c>
      <c r="D241" s="1">
        <v>1825</v>
      </c>
      <c r="E241" s="12">
        <v>5062</v>
      </c>
    </row>
    <row r="242" spans="1:5" x14ac:dyDescent="0.25">
      <c r="A242">
        <v>17409</v>
      </c>
      <c r="B242" t="s">
        <v>248</v>
      </c>
      <c r="C242" t="s">
        <v>6</v>
      </c>
      <c r="D242" s="1">
        <v>115890</v>
      </c>
      <c r="E242" s="12">
        <v>232336.46</v>
      </c>
    </row>
    <row r="243" spans="1:5" x14ac:dyDescent="0.25">
      <c r="A243">
        <v>38265</v>
      </c>
      <c r="B243" t="s">
        <v>249</v>
      </c>
      <c r="C243" t="s">
        <v>6</v>
      </c>
      <c r="D243" s="1">
        <v>6308</v>
      </c>
      <c r="E243" s="12">
        <v>13962.52</v>
      </c>
    </row>
    <row r="244" spans="1:5" x14ac:dyDescent="0.25">
      <c r="A244">
        <v>34402</v>
      </c>
      <c r="B244" t="s">
        <v>250</v>
      </c>
      <c r="C244" t="s">
        <v>6</v>
      </c>
      <c r="D244" s="1">
        <v>2060900</v>
      </c>
      <c r="E244" s="12">
        <v>48028.7</v>
      </c>
    </row>
    <row r="245" spans="1:5" x14ac:dyDescent="0.25">
      <c r="A245">
        <v>19400</v>
      </c>
      <c r="B245" t="s">
        <v>251</v>
      </c>
      <c r="C245" t="s">
        <v>6</v>
      </c>
      <c r="D245" s="1">
        <v>3103</v>
      </c>
      <c r="E245" s="12">
        <v>6398.9</v>
      </c>
    </row>
    <row r="246" spans="1:5" x14ac:dyDescent="0.25">
      <c r="A246">
        <v>21237</v>
      </c>
      <c r="B246" t="s">
        <v>252</v>
      </c>
      <c r="C246" t="s">
        <v>6</v>
      </c>
      <c r="D246" s="1">
        <v>1759</v>
      </c>
      <c r="E246" s="12">
        <v>4311</v>
      </c>
    </row>
    <row r="247" spans="1:5" x14ac:dyDescent="0.25">
      <c r="A247">
        <v>24404</v>
      </c>
      <c r="B247" t="s">
        <v>253</v>
      </c>
      <c r="C247" t="s">
        <v>6</v>
      </c>
      <c r="D247" s="1">
        <v>23407</v>
      </c>
      <c r="E247" s="12">
        <v>47300.959999999999</v>
      </c>
    </row>
    <row r="248" spans="1:5" x14ac:dyDescent="0.25">
      <c r="A248">
        <v>39202</v>
      </c>
      <c r="B248" t="s">
        <v>254</v>
      </c>
      <c r="C248" t="s">
        <v>6</v>
      </c>
      <c r="D248" s="1">
        <v>20996</v>
      </c>
      <c r="E248" s="12">
        <v>43460.74</v>
      </c>
    </row>
    <row r="249" spans="1:5" x14ac:dyDescent="0.25">
      <c r="A249">
        <v>36300</v>
      </c>
      <c r="B249" t="s">
        <v>255</v>
      </c>
      <c r="C249" t="s">
        <v>6</v>
      </c>
      <c r="D249" s="1">
        <v>6485</v>
      </c>
      <c r="E249" s="12">
        <v>13203.9</v>
      </c>
    </row>
    <row r="250" spans="1:5" x14ac:dyDescent="0.25">
      <c r="A250">
        <v>8130</v>
      </c>
      <c r="B250" t="s">
        <v>256</v>
      </c>
      <c r="C250" t="s">
        <v>6</v>
      </c>
      <c r="D250" s="1">
        <v>14330</v>
      </c>
      <c r="E250" s="12">
        <v>39264</v>
      </c>
    </row>
    <row r="251" spans="1:5" x14ac:dyDescent="0.25">
      <c r="A251">
        <v>20400</v>
      </c>
      <c r="B251" t="s">
        <v>257</v>
      </c>
      <c r="C251" t="s">
        <v>6</v>
      </c>
      <c r="D251" s="1">
        <v>4055</v>
      </c>
      <c r="E251" s="12">
        <v>13781</v>
      </c>
    </row>
    <row r="252" spans="1:5" x14ac:dyDescent="0.25">
      <c r="A252">
        <v>17406</v>
      </c>
      <c r="B252" t="s">
        <v>258</v>
      </c>
      <c r="C252" t="s">
        <v>6</v>
      </c>
      <c r="D252" s="1">
        <v>13884</v>
      </c>
      <c r="E252" s="12">
        <v>24918</v>
      </c>
    </row>
    <row r="253" spans="1:5" x14ac:dyDescent="0.25">
      <c r="A253">
        <v>34033</v>
      </c>
      <c r="B253" t="s">
        <v>259</v>
      </c>
      <c r="C253" t="s">
        <v>6</v>
      </c>
      <c r="D253" s="1">
        <v>107621</v>
      </c>
      <c r="E253" s="12">
        <v>203538</v>
      </c>
    </row>
    <row r="254" spans="1:5" x14ac:dyDescent="0.25">
      <c r="A254">
        <v>39002</v>
      </c>
      <c r="B254" t="s">
        <v>260</v>
      </c>
      <c r="C254" t="s">
        <v>6</v>
      </c>
      <c r="D254" s="1">
        <v>2191</v>
      </c>
      <c r="E254" s="12">
        <v>4641.71</v>
      </c>
    </row>
    <row r="255" spans="1:5" x14ac:dyDescent="0.25">
      <c r="A255">
        <v>27083</v>
      </c>
      <c r="B255" t="s">
        <v>261</v>
      </c>
      <c r="C255" t="s">
        <v>6</v>
      </c>
      <c r="D255" s="1">
        <v>53386</v>
      </c>
      <c r="E255" s="12">
        <v>98137.21</v>
      </c>
    </row>
    <row r="256" spans="1:5" x14ac:dyDescent="0.25">
      <c r="A256">
        <v>33070</v>
      </c>
      <c r="B256" t="s">
        <v>262</v>
      </c>
      <c r="C256" t="s">
        <v>6</v>
      </c>
      <c r="D256" s="1">
        <v>24562</v>
      </c>
      <c r="E256" s="12">
        <v>47781</v>
      </c>
    </row>
    <row r="257" spans="1:5" x14ac:dyDescent="0.25">
      <c r="A257">
        <v>6037</v>
      </c>
      <c r="B257" t="s">
        <v>263</v>
      </c>
      <c r="C257" t="s">
        <v>6</v>
      </c>
      <c r="D257" s="1">
        <v>161162</v>
      </c>
      <c r="E257" s="12">
        <v>301813.32</v>
      </c>
    </row>
    <row r="258" spans="1:5" x14ac:dyDescent="0.25">
      <c r="A258">
        <v>17402</v>
      </c>
      <c r="B258" t="s">
        <v>264</v>
      </c>
      <c r="C258" t="s">
        <v>6</v>
      </c>
      <c r="D258" s="1">
        <v>13314</v>
      </c>
      <c r="E258" s="12">
        <v>41273</v>
      </c>
    </row>
    <row r="259" spans="1:5" x14ac:dyDescent="0.25">
      <c r="A259">
        <v>35200</v>
      </c>
      <c r="B259" t="s">
        <v>265</v>
      </c>
      <c r="C259" t="s">
        <v>6</v>
      </c>
      <c r="D259" s="1">
        <v>11604</v>
      </c>
      <c r="E259" s="12">
        <v>26122.45</v>
      </c>
    </row>
    <row r="260" spans="1:5" x14ac:dyDescent="0.25">
      <c r="A260">
        <v>13073</v>
      </c>
      <c r="B260" t="s">
        <v>266</v>
      </c>
      <c r="C260" t="s">
        <v>6</v>
      </c>
      <c r="D260" s="1">
        <v>30432</v>
      </c>
      <c r="E260" s="12">
        <v>51339.8</v>
      </c>
    </row>
    <row r="261" spans="1:5" x14ac:dyDescent="0.25">
      <c r="A261">
        <v>36401</v>
      </c>
      <c r="B261" t="s">
        <v>267</v>
      </c>
      <c r="C261" t="s">
        <v>6</v>
      </c>
      <c r="D261" s="1">
        <v>3050</v>
      </c>
      <c r="E261" s="12">
        <v>6720</v>
      </c>
    </row>
    <row r="262" spans="1:5" x14ac:dyDescent="0.25">
      <c r="A262">
        <v>36140</v>
      </c>
      <c r="B262" t="s">
        <v>268</v>
      </c>
      <c r="C262" t="s">
        <v>6</v>
      </c>
      <c r="D262" s="1">
        <v>48023</v>
      </c>
      <c r="E262" s="12">
        <v>94390.18</v>
      </c>
    </row>
    <row r="263" spans="1:5" x14ac:dyDescent="0.25">
      <c r="A263">
        <v>39207</v>
      </c>
      <c r="B263" t="s">
        <v>269</v>
      </c>
      <c r="C263" t="s">
        <v>6</v>
      </c>
      <c r="D263" s="1">
        <v>61449</v>
      </c>
      <c r="E263" s="12">
        <v>119684</v>
      </c>
    </row>
    <row r="264" spans="1:5" x14ac:dyDescent="0.25">
      <c r="A264">
        <v>13146</v>
      </c>
      <c r="B264" t="s">
        <v>270</v>
      </c>
      <c r="C264" t="s">
        <v>6</v>
      </c>
      <c r="D264" s="1">
        <v>15150</v>
      </c>
      <c r="E264" s="12">
        <v>32283.99</v>
      </c>
    </row>
    <row r="265" spans="1:5" x14ac:dyDescent="0.25">
      <c r="A265">
        <v>6112</v>
      </c>
      <c r="B265" t="s">
        <v>271</v>
      </c>
      <c r="C265" t="s">
        <v>6</v>
      </c>
      <c r="D265" s="1">
        <v>49394</v>
      </c>
      <c r="E265" s="12">
        <v>89456.8</v>
      </c>
    </row>
    <row r="266" spans="1:5" x14ac:dyDescent="0.25">
      <c r="A266">
        <v>1109</v>
      </c>
      <c r="B266" t="s">
        <v>272</v>
      </c>
      <c r="C266" t="s">
        <v>6</v>
      </c>
      <c r="D266" s="1">
        <v>676</v>
      </c>
      <c r="E266" s="12">
        <v>1389</v>
      </c>
    </row>
    <row r="267" spans="1:5" x14ac:dyDescent="0.25">
      <c r="A267">
        <v>9209</v>
      </c>
      <c r="B267" t="s">
        <v>273</v>
      </c>
      <c r="C267" t="s">
        <v>6</v>
      </c>
      <c r="D267" s="1">
        <v>11079</v>
      </c>
      <c r="E267" s="12">
        <v>24231.42</v>
      </c>
    </row>
    <row r="268" spans="1:5" x14ac:dyDescent="0.25">
      <c r="A268">
        <v>33049</v>
      </c>
      <c r="B268" t="s">
        <v>274</v>
      </c>
      <c r="C268" t="s">
        <v>6</v>
      </c>
      <c r="D268" s="1">
        <v>11408</v>
      </c>
      <c r="E268" s="12">
        <v>14358.57</v>
      </c>
    </row>
    <row r="269" spans="1:5" x14ac:dyDescent="0.25">
      <c r="A269">
        <v>4246</v>
      </c>
      <c r="B269" t="s">
        <v>275</v>
      </c>
      <c r="C269" t="s">
        <v>6</v>
      </c>
      <c r="D269" s="1">
        <v>43028</v>
      </c>
      <c r="E269" s="12">
        <v>66371</v>
      </c>
    </row>
    <row r="270" spans="1:5" x14ac:dyDescent="0.25">
      <c r="A270">
        <v>32363</v>
      </c>
      <c r="B270" t="s">
        <v>276</v>
      </c>
      <c r="C270" t="s">
        <v>6</v>
      </c>
      <c r="D270" s="1">
        <v>39551</v>
      </c>
      <c r="E270" s="12">
        <v>79334.41</v>
      </c>
    </row>
    <row r="271" spans="1:5" x14ac:dyDescent="0.25">
      <c r="A271">
        <v>39208</v>
      </c>
      <c r="B271" t="s">
        <v>277</v>
      </c>
      <c r="C271" t="s">
        <v>6</v>
      </c>
      <c r="D271" s="1">
        <v>55775</v>
      </c>
      <c r="E271" s="12">
        <v>110978</v>
      </c>
    </row>
    <row r="272" spans="1:5" x14ac:dyDescent="0.25">
      <c r="A272">
        <v>21303</v>
      </c>
      <c r="B272" t="s">
        <v>278</v>
      </c>
      <c r="C272" t="s">
        <v>6</v>
      </c>
      <c r="D272" s="1">
        <v>15239</v>
      </c>
      <c r="E272" s="12">
        <v>31738.2</v>
      </c>
    </row>
    <row r="273" spans="1:5" x14ac:dyDescent="0.25">
      <c r="A273">
        <v>27416</v>
      </c>
      <c r="B273" t="s">
        <v>279</v>
      </c>
      <c r="C273" t="s">
        <v>6</v>
      </c>
      <c r="D273" s="1">
        <v>45819</v>
      </c>
      <c r="E273" s="12">
        <v>85064</v>
      </c>
    </row>
    <row r="274" spans="1:5" x14ac:dyDescent="0.25">
      <c r="A274">
        <v>20405</v>
      </c>
      <c r="B274" t="s">
        <v>280</v>
      </c>
      <c r="C274" t="s">
        <v>6</v>
      </c>
      <c r="D274" s="1">
        <v>17891</v>
      </c>
      <c r="E274" s="12">
        <v>35781</v>
      </c>
    </row>
    <row r="275" spans="1:5" x14ac:dyDescent="0.25">
      <c r="A275">
        <v>22200</v>
      </c>
      <c r="B275" t="s">
        <v>281</v>
      </c>
      <c r="C275" t="s">
        <v>6</v>
      </c>
      <c r="D275" s="1">
        <v>10826</v>
      </c>
      <c r="E275" s="12">
        <v>20537</v>
      </c>
    </row>
    <row r="276" spans="1:5" x14ac:dyDescent="0.25">
      <c r="A276">
        <v>25160</v>
      </c>
      <c r="B276" t="s">
        <v>282</v>
      </c>
      <c r="C276" t="s">
        <v>6</v>
      </c>
      <c r="D276" s="1">
        <v>8675</v>
      </c>
      <c r="E276" s="12">
        <v>16839</v>
      </c>
    </row>
    <row r="277" spans="1:5" x14ac:dyDescent="0.25">
      <c r="A277">
        <v>13167</v>
      </c>
      <c r="B277" t="s">
        <v>283</v>
      </c>
      <c r="C277" t="s">
        <v>6</v>
      </c>
      <c r="D277" s="1">
        <v>12621</v>
      </c>
      <c r="E277" s="12">
        <v>31980.1</v>
      </c>
    </row>
    <row r="278" spans="1:5" x14ac:dyDescent="0.25">
      <c r="A278">
        <v>21232</v>
      </c>
      <c r="B278" t="s">
        <v>284</v>
      </c>
      <c r="C278" t="s">
        <v>6</v>
      </c>
      <c r="D278" s="1">
        <v>9966</v>
      </c>
      <c r="E278" s="12">
        <v>23710.1</v>
      </c>
    </row>
    <row r="279" spans="1:5" x14ac:dyDescent="0.25">
      <c r="A279">
        <v>14117</v>
      </c>
      <c r="B279" t="s">
        <v>285</v>
      </c>
      <c r="C279" t="s">
        <v>6</v>
      </c>
      <c r="D279" s="1">
        <v>2558</v>
      </c>
      <c r="E279" s="12">
        <v>6650.8</v>
      </c>
    </row>
    <row r="280" spans="1:5" x14ac:dyDescent="0.25">
      <c r="A280">
        <v>20094</v>
      </c>
      <c r="B280" t="s">
        <v>286</v>
      </c>
      <c r="C280" t="s">
        <v>6</v>
      </c>
      <c r="D280" s="1">
        <v>739</v>
      </c>
      <c r="E280" s="12">
        <v>1789</v>
      </c>
    </row>
    <row r="281" spans="1:5" x14ac:dyDescent="0.25">
      <c r="A281">
        <v>8404</v>
      </c>
      <c r="B281" t="s">
        <v>287</v>
      </c>
      <c r="C281" t="s">
        <v>6</v>
      </c>
      <c r="D281" s="1">
        <v>67397</v>
      </c>
      <c r="E281" s="12">
        <v>104752.41</v>
      </c>
    </row>
    <row r="282" spans="1:5" x14ac:dyDescent="0.25">
      <c r="A282">
        <v>39007</v>
      </c>
      <c r="B282" t="s">
        <v>288</v>
      </c>
      <c r="C282" t="s">
        <v>6</v>
      </c>
      <c r="D282" s="1">
        <v>109700</v>
      </c>
      <c r="E282" s="12">
        <v>209689.52</v>
      </c>
    </row>
    <row r="283" spans="1:5" x14ac:dyDescent="0.25">
      <c r="A283">
        <v>34002</v>
      </c>
      <c r="B283" t="s">
        <v>289</v>
      </c>
      <c r="C283" t="s">
        <v>6</v>
      </c>
      <c r="D283" s="1">
        <v>31862</v>
      </c>
      <c r="E283" s="12">
        <v>60457</v>
      </c>
    </row>
    <row r="284" spans="1:5" x14ac:dyDescent="0.25">
      <c r="A284">
        <v>39205</v>
      </c>
      <c r="B284" t="s">
        <v>290</v>
      </c>
      <c r="C284" t="s">
        <v>6</v>
      </c>
      <c r="D284" s="1">
        <v>13890</v>
      </c>
      <c r="E284" s="12">
        <v>29854.1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2"/>
  <sheetViews>
    <sheetView workbookViewId="0">
      <selection activeCell="N19" sqref="N19"/>
    </sheetView>
  </sheetViews>
  <sheetFormatPr defaultRowHeight="15" x14ac:dyDescent="0.25"/>
  <cols>
    <col min="1" max="1" width="9.42578125" bestFit="1" customWidth="1"/>
    <col min="2" max="2" width="33.140625" bestFit="1" customWidth="1"/>
    <col min="3" max="3" width="11.42578125" bestFit="1" customWidth="1"/>
    <col min="4" max="4" width="10" bestFit="1" customWidth="1"/>
    <col min="5" max="5" width="11.140625" style="12" bestFit="1" customWidth="1"/>
    <col min="7" max="7" width="9.42578125" bestFit="1" customWidth="1"/>
    <col min="8" max="8" width="33.140625" bestFit="1" customWidth="1"/>
    <col min="9" max="9" width="11.42578125" bestFit="1" customWidth="1"/>
    <col min="10" max="10" width="10" bestFit="1" customWidth="1"/>
    <col min="11" max="11" width="11.7109375" style="12" bestFit="1" customWidth="1"/>
    <col min="13" max="13" width="9.42578125" bestFit="1" customWidth="1"/>
    <col min="14" max="14" width="23.7109375" bestFit="1" customWidth="1"/>
    <col min="15" max="15" width="11.42578125" bestFit="1" customWidth="1"/>
    <col min="16" max="16" width="10" bestFit="1" customWidth="1"/>
    <col min="17" max="17" width="11.140625" style="1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s="12" t="s">
        <v>4</v>
      </c>
      <c r="G1" t="s">
        <v>0</v>
      </c>
      <c r="H1" t="s">
        <v>1</v>
      </c>
      <c r="I1" t="s">
        <v>2</v>
      </c>
      <c r="J1" t="s">
        <v>3</v>
      </c>
      <c r="K1" s="12" t="s">
        <v>4</v>
      </c>
      <c r="M1" t="s">
        <v>0</v>
      </c>
      <c r="N1" t="s">
        <v>1</v>
      </c>
      <c r="O1" t="s">
        <v>2</v>
      </c>
      <c r="P1" t="s">
        <v>3</v>
      </c>
      <c r="Q1" s="12" t="s">
        <v>4</v>
      </c>
    </row>
    <row r="2" spans="1:17" x14ac:dyDescent="0.25">
      <c r="A2">
        <v>14005</v>
      </c>
      <c r="B2" t="s">
        <v>5</v>
      </c>
      <c r="C2" t="s">
        <v>6</v>
      </c>
      <c r="D2" s="1">
        <v>27763</v>
      </c>
      <c r="E2" s="12">
        <v>64387</v>
      </c>
      <c r="G2">
        <v>14005</v>
      </c>
      <c r="H2" t="s">
        <v>5</v>
      </c>
      <c r="I2" t="s">
        <v>7</v>
      </c>
      <c r="J2" s="1">
        <v>1291</v>
      </c>
      <c r="K2" s="12">
        <v>3022</v>
      </c>
      <c r="M2">
        <v>22017</v>
      </c>
      <c r="N2" t="s">
        <v>9</v>
      </c>
      <c r="O2" t="s">
        <v>30</v>
      </c>
      <c r="P2">
        <v>769</v>
      </c>
      <c r="Q2" s="12">
        <v>1847</v>
      </c>
    </row>
    <row r="3" spans="1:17" x14ac:dyDescent="0.25">
      <c r="A3">
        <v>21226</v>
      </c>
      <c r="B3" t="s">
        <v>8</v>
      </c>
      <c r="C3" t="s">
        <v>6</v>
      </c>
      <c r="D3" s="1">
        <v>9374</v>
      </c>
      <c r="E3" s="12">
        <v>26146.58</v>
      </c>
      <c r="G3">
        <v>22017</v>
      </c>
      <c r="H3" t="s">
        <v>9</v>
      </c>
      <c r="I3" t="s">
        <v>7</v>
      </c>
      <c r="J3">
        <v>212</v>
      </c>
      <c r="K3" s="12">
        <v>515.82000000000005</v>
      </c>
      <c r="M3">
        <v>29103</v>
      </c>
      <c r="N3" t="s">
        <v>10</v>
      </c>
      <c r="O3" t="s">
        <v>30</v>
      </c>
      <c r="P3" s="1">
        <v>4197</v>
      </c>
      <c r="Q3" s="12">
        <v>9589</v>
      </c>
    </row>
    <row r="4" spans="1:17" x14ac:dyDescent="0.25">
      <c r="A4">
        <v>22017</v>
      </c>
      <c r="B4" t="s">
        <v>9</v>
      </c>
      <c r="C4" t="s">
        <v>6</v>
      </c>
      <c r="D4" s="1">
        <v>5952</v>
      </c>
      <c r="E4" s="12">
        <v>14678.39</v>
      </c>
      <c r="G4">
        <v>29103</v>
      </c>
      <c r="H4" t="s">
        <v>10</v>
      </c>
      <c r="I4" t="s">
        <v>7</v>
      </c>
      <c r="J4">
        <v>482</v>
      </c>
      <c r="K4" s="12">
        <v>1203</v>
      </c>
      <c r="M4">
        <v>18303</v>
      </c>
      <c r="N4" t="s">
        <v>14</v>
      </c>
      <c r="O4" t="s">
        <v>30</v>
      </c>
      <c r="P4">
        <v>305</v>
      </c>
      <c r="Q4" s="12">
        <v>820</v>
      </c>
    </row>
    <row r="5" spans="1:17" x14ac:dyDescent="0.25">
      <c r="A5">
        <v>29103</v>
      </c>
      <c r="B5" t="s">
        <v>10</v>
      </c>
      <c r="C5" t="s">
        <v>6</v>
      </c>
      <c r="D5" s="1">
        <v>28780</v>
      </c>
      <c r="E5" s="12">
        <v>67841</v>
      </c>
      <c r="G5">
        <v>31016</v>
      </c>
      <c r="H5" t="s">
        <v>11</v>
      </c>
      <c r="I5" t="s">
        <v>7</v>
      </c>
      <c r="J5" s="1">
        <v>16279</v>
      </c>
      <c r="K5" s="12">
        <v>37022</v>
      </c>
      <c r="M5">
        <v>17405</v>
      </c>
      <c r="N5" t="s">
        <v>16</v>
      </c>
      <c r="O5" t="s">
        <v>30</v>
      </c>
      <c r="P5" s="1">
        <v>7949</v>
      </c>
      <c r="Q5" s="12">
        <v>14567</v>
      </c>
    </row>
    <row r="6" spans="1:17" x14ac:dyDescent="0.25">
      <c r="A6">
        <v>31016</v>
      </c>
      <c r="B6" t="s">
        <v>11</v>
      </c>
      <c r="C6" t="s">
        <v>6</v>
      </c>
      <c r="D6" s="1">
        <v>132216</v>
      </c>
      <c r="E6" s="12">
        <v>190646</v>
      </c>
      <c r="G6">
        <v>2420</v>
      </c>
      <c r="H6" t="s">
        <v>12</v>
      </c>
      <c r="I6" t="s">
        <v>7</v>
      </c>
      <c r="J6">
        <v>700</v>
      </c>
      <c r="K6" s="12">
        <v>1795.12</v>
      </c>
      <c r="M6">
        <v>27403</v>
      </c>
      <c r="N6" t="s">
        <v>19</v>
      </c>
      <c r="O6" t="s">
        <v>30</v>
      </c>
      <c r="P6" s="1">
        <v>84266</v>
      </c>
      <c r="Q6" s="12">
        <v>116282</v>
      </c>
    </row>
    <row r="7" spans="1:17" x14ac:dyDescent="0.25">
      <c r="A7">
        <v>2420</v>
      </c>
      <c r="B7" t="s">
        <v>12</v>
      </c>
      <c r="C7" t="s">
        <v>6</v>
      </c>
      <c r="D7" s="1">
        <v>13495</v>
      </c>
      <c r="E7" s="12">
        <v>35393.58</v>
      </c>
      <c r="G7">
        <v>17408</v>
      </c>
      <c r="H7" t="s">
        <v>13</v>
      </c>
      <c r="I7" t="s">
        <v>7</v>
      </c>
      <c r="J7" s="1">
        <v>10786</v>
      </c>
      <c r="K7" s="12">
        <v>23175.82</v>
      </c>
      <c r="M7">
        <v>6117</v>
      </c>
      <c r="N7" t="s">
        <v>28</v>
      </c>
      <c r="O7" t="s">
        <v>30</v>
      </c>
      <c r="P7" s="1">
        <v>33506</v>
      </c>
      <c r="Q7" s="12">
        <v>40067.53</v>
      </c>
    </row>
    <row r="8" spans="1:17" x14ac:dyDescent="0.25">
      <c r="A8">
        <v>17408</v>
      </c>
      <c r="B8" t="s">
        <v>13</v>
      </c>
      <c r="C8" t="s">
        <v>6</v>
      </c>
      <c r="D8" s="1">
        <v>192495</v>
      </c>
      <c r="E8" s="12">
        <v>410029.25</v>
      </c>
      <c r="G8">
        <v>6119</v>
      </c>
      <c r="H8" t="s">
        <v>15</v>
      </c>
      <c r="I8" t="s">
        <v>7</v>
      </c>
      <c r="J8" s="1">
        <v>57690</v>
      </c>
      <c r="K8" s="12">
        <v>164520.34</v>
      </c>
      <c r="M8">
        <v>29317</v>
      </c>
      <c r="N8" t="s">
        <v>53</v>
      </c>
      <c r="O8" t="s">
        <v>30</v>
      </c>
      <c r="P8">
        <v>61</v>
      </c>
      <c r="Q8" s="12">
        <v>214.74</v>
      </c>
    </row>
    <row r="9" spans="1:17" x14ac:dyDescent="0.25">
      <c r="A9">
        <v>18303</v>
      </c>
      <c r="B9" t="s">
        <v>14</v>
      </c>
      <c r="C9" t="s">
        <v>6</v>
      </c>
      <c r="D9" s="1">
        <v>31917</v>
      </c>
      <c r="E9" s="12">
        <v>69009</v>
      </c>
      <c r="G9">
        <v>37501</v>
      </c>
      <c r="H9" t="s">
        <v>17</v>
      </c>
      <c r="I9" t="s">
        <v>7</v>
      </c>
      <c r="J9" s="1">
        <v>3835</v>
      </c>
      <c r="K9" s="12">
        <v>13174</v>
      </c>
      <c r="M9">
        <v>15204</v>
      </c>
      <c r="N9" t="s">
        <v>56</v>
      </c>
      <c r="O9" t="s">
        <v>30</v>
      </c>
      <c r="P9" s="1">
        <v>4182</v>
      </c>
      <c r="Q9" s="12">
        <v>4159.3999999999996</v>
      </c>
    </row>
    <row r="10" spans="1:17" x14ac:dyDescent="0.25">
      <c r="A10">
        <v>6119</v>
      </c>
      <c r="B10" t="s">
        <v>15</v>
      </c>
      <c r="C10" t="s">
        <v>6</v>
      </c>
      <c r="D10" s="1">
        <v>174991</v>
      </c>
      <c r="E10" s="12">
        <v>401211.31</v>
      </c>
      <c r="G10">
        <v>1122</v>
      </c>
      <c r="H10" t="s">
        <v>18</v>
      </c>
      <c r="I10" t="s">
        <v>7</v>
      </c>
      <c r="J10" s="1">
        <v>2483</v>
      </c>
      <c r="K10" s="12">
        <v>6259.79</v>
      </c>
      <c r="M10">
        <v>22073</v>
      </c>
      <c r="N10" t="s">
        <v>58</v>
      </c>
      <c r="O10" t="s">
        <v>30</v>
      </c>
      <c r="P10">
        <v>91</v>
      </c>
      <c r="Q10" s="12">
        <v>354</v>
      </c>
    </row>
    <row r="11" spans="1:17" x14ac:dyDescent="0.25">
      <c r="A11">
        <v>17405</v>
      </c>
      <c r="B11" t="s">
        <v>16</v>
      </c>
      <c r="C11" t="s">
        <v>6</v>
      </c>
      <c r="D11" s="1">
        <v>113116</v>
      </c>
      <c r="E11" s="12">
        <v>243139</v>
      </c>
      <c r="G11">
        <v>27403</v>
      </c>
      <c r="H11" t="s">
        <v>19</v>
      </c>
      <c r="I11" t="s">
        <v>7</v>
      </c>
      <c r="J11" s="1">
        <v>100586</v>
      </c>
      <c r="K11" s="12">
        <v>188439</v>
      </c>
      <c r="M11">
        <v>36101</v>
      </c>
      <c r="N11" t="s">
        <v>66</v>
      </c>
      <c r="O11" t="s">
        <v>30</v>
      </c>
      <c r="P11">
        <v>61</v>
      </c>
      <c r="Q11" s="12">
        <v>155.31</v>
      </c>
    </row>
    <row r="12" spans="1:17" x14ac:dyDescent="0.25">
      <c r="A12">
        <v>37501</v>
      </c>
      <c r="B12" t="s">
        <v>17</v>
      </c>
      <c r="C12" t="s">
        <v>6</v>
      </c>
      <c r="D12" s="1">
        <v>104661</v>
      </c>
      <c r="E12" s="12">
        <v>226598</v>
      </c>
      <c r="G12">
        <v>20203</v>
      </c>
      <c r="H12" t="s">
        <v>20</v>
      </c>
      <c r="I12" t="s">
        <v>7</v>
      </c>
      <c r="J12">
        <v>645</v>
      </c>
      <c r="K12" s="12">
        <v>2223.0500000000002</v>
      </c>
      <c r="M12">
        <v>32361</v>
      </c>
      <c r="N12" t="s">
        <v>67</v>
      </c>
      <c r="O12" t="s">
        <v>30</v>
      </c>
      <c r="P12">
        <v>69</v>
      </c>
      <c r="Q12" s="12">
        <v>182.33</v>
      </c>
    </row>
    <row r="13" spans="1:17" x14ac:dyDescent="0.25">
      <c r="A13">
        <v>27403</v>
      </c>
      <c r="B13" t="s">
        <v>19</v>
      </c>
      <c r="C13" t="s">
        <v>6</v>
      </c>
      <c r="D13" s="1">
        <v>182993</v>
      </c>
      <c r="E13" s="12">
        <v>395204</v>
      </c>
      <c r="G13">
        <v>37503</v>
      </c>
      <c r="H13" t="s">
        <v>21</v>
      </c>
      <c r="I13" t="s">
        <v>7</v>
      </c>
      <c r="J13" s="1">
        <v>1424</v>
      </c>
      <c r="K13" s="12">
        <v>4129</v>
      </c>
      <c r="M13">
        <v>31015</v>
      </c>
      <c r="N13" t="s">
        <v>72</v>
      </c>
      <c r="O13" t="s">
        <v>30</v>
      </c>
      <c r="P13" s="1">
        <v>14566</v>
      </c>
      <c r="Q13" s="12">
        <v>8927.94</v>
      </c>
    </row>
    <row r="14" spans="1:17" x14ac:dyDescent="0.25">
      <c r="A14">
        <v>20203</v>
      </c>
      <c r="B14" t="s">
        <v>20</v>
      </c>
      <c r="C14" t="s">
        <v>6</v>
      </c>
      <c r="D14" s="1">
        <v>5132</v>
      </c>
      <c r="E14" s="12">
        <v>12638.63</v>
      </c>
      <c r="G14">
        <v>21234</v>
      </c>
      <c r="H14" t="s">
        <v>22</v>
      </c>
      <c r="I14" t="s">
        <v>7</v>
      </c>
      <c r="J14">
        <v>335</v>
      </c>
      <c r="K14" s="12">
        <v>888</v>
      </c>
      <c r="M14">
        <v>3053</v>
      </c>
      <c r="N14" t="s">
        <v>88</v>
      </c>
      <c r="O14" t="s">
        <v>30</v>
      </c>
      <c r="P14" s="1">
        <v>2656</v>
      </c>
      <c r="Q14" s="12">
        <v>5349.13</v>
      </c>
    </row>
    <row r="15" spans="1:17" x14ac:dyDescent="0.25">
      <c r="A15">
        <v>37503</v>
      </c>
      <c r="B15" t="s">
        <v>21</v>
      </c>
      <c r="C15" t="s">
        <v>6</v>
      </c>
      <c r="D15" s="1">
        <v>22717</v>
      </c>
      <c r="E15" s="12">
        <v>48640</v>
      </c>
      <c r="G15">
        <v>9075</v>
      </c>
      <c r="H15" t="s">
        <v>25</v>
      </c>
      <c r="I15" t="s">
        <v>7</v>
      </c>
      <c r="J15">
        <v>515</v>
      </c>
      <c r="K15" s="12">
        <v>1363.08</v>
      </c>
      <c r="M15">
        <v>32358</v>
      </c>
      <c r="N15" t="s">
        <v>90</v>
      </c>
      <c r="O15" t="s">
        <v>30</v>
      </c>
      <c r="P15">
        <v>493</v>
      </c>
      <c r="Q15" s="12">
        <v>104</v>
      </c>
    </row>
    <row r="16" spans="1:17" x14ac:dyDescent="0.25">
      <c r="A16">
        <v>21234</v>
      </c>
      <c r="B16" t="s">
        <v>22</v>
      </c>
      <c r="C16" t="s">
        <v>6</v>
      </c>
      <c r="D16" s="1">
        <v>3626</v>
      </c>
      <c r="E16" s="12">
        <v>9170</v>
      </c>
      <c r="G16">
        <v>6117</v>
      </c>
      <c r="H16" t="s">
        <v>28</v>
      </c>
      <c r="I16" t="s">
        <v>7</v>
      </c>
      <c r="J16">
        <v>194</v>
      </c>
      <c r="K16" s="12">
        <v>410.32</v>
      </c>
      <c r="M16">
        <v>32312</v>
      </c>
      <c r="N16" t="s">
        <v>99</v>
      </c>
      <c r="O16" t="s">
        <v>30</v>
      </c>
      <c r="P16">
        <v>12</v>
      </c>
      <c r="Q16" s="12">
        <v>38.89</v>
      </c>
    </row>
    <row r="17" spans="1:17" x14ac:dyDescent="0.25">
      <c r="A17">
        <v>18100</v>
      </c>
      <c r="B17" t="s">
        <v>23</v>
      </c>
      <c r="C17" t="s">
        <v>6</v>
      </c>
      <c r="D17" s="1">
        <v>53921</v>
      </c>
      <c r="E17" s="12">
        <v>121424.39</v>
      </c>
      <c r="G17">
        <v>5401</v>
      </c>
      <c r="H17" t="s">
        <v>29</v>
      </c>
      <c r="I17" t="s">
        <v>7</v>
      </c>
      <c r="J17">
        <v>191</v>
      </c>
      <c r="K17" s="12">
        <v>537.52</v>
      </c>
      <c r="M17">
        <v>17401</v>
      </c>
      <c r="N17" t="s">
        <v>104</v>
      </c>
      <c r="O17" t="s">
        <v>30</v>
      </c>
      <c r="P17" s="1">
        <v>28793</v>
      </c>
      <c r="Q17" s="12">
        <v>56405.84</v>
      </c>
    </row>
    <row r="18" spans="1:17" x14ac:dyDescent="0.25">
      <c r="A18">
        <v>24111</v>
      </c>
      <c r="B18" t="s">
        <v>24</v>
      </c>
      <c r="C18" t="s">
        <v>6</v>
      </c>
      <c r="D18" s="1">
        <v>5456</v>
      </c>
      <c r="E18" s="12">
        <v>1</v>
      </c>
      <c r="G18">
        <v>27019</v>
      </c>
      <c r="H18" t="s">
        <v>31</v>
      </c>
      <c r="I18" t="s">
        <v>7</v>
      </c>
      <c r="J18">
        <v>905</v>
      </c>
      <c r="K18" s="12">
        <v>2474.3000000000002</v>
      </c>
      <c r="M18">
        <v>23404</v>
      </c>
      <c r="N18" t="s">
        <v>106</v>
      </c>
      <c r="O18" t="s">
        <v>30</v>
      </c>
      <c r="P18">
        <v>827</v>
      </c>
      <c r="Q18" s="12">
        <v>2257.9899999999998</v>
      </c>
    </row>
    <row r="19" spans="1:17" x14ac:dyDescent="0.25">
      <c r="A19">
        <v>9075</v>
      </c>
      <c r="B19" t="s">
        <v>25</v>
      </c>
      <c r="C19" t="s">
        <v>6</v>
      </c>
      <c r="D19" s="1">
        <v>6856</v>
      </c>
      <c r="E19" s="12">
        <v>17634.07</v>
      </c>
      <c r="G19">
        <v>4228</v>
      </c>
      <c r="H19" t="s">
        <v>32</v>
      </c>
      <c r="I19" t="s">
        <v>7</v>
      </c>
      <c r="J19" s="1">
        <v>2307</v>
      </c>
      <c r="K19" s="12">
        <v>5583</v>
      </c>
      <c r="M19">
        <v>17415</v>
      </c>
      <c r="N19" t="s">
        <v>114</v>
      </c>
      <c r="O19" t="s">
        <v>30</v>
      </c>
      <c r="P19" s="1">
        <v>81029</v>
      </c>
      <c r="Q19" s="12">
        <v>46093</v>
      </c>
    </row>
    <row r="20" spans="1:17" x14ac:dyDescent="0.25">
      <c r="A20">
        <v>16046</v>
      </c>
      <c r="B20" t="s">
        <v>26</v>
      </c>
      <c r="C20" t="s">
        <v>6</v>
      </c>
      <c r="D20" s="1">
        <v>3356</v>
      </c>
      <c r="E20" s="12">
        <v>9943.18</v>
      </c>
      <c r="G20">
        <v>8401</v>
      </c>
      <c r="H20" t="s">
        <v>34</v>
      </c>
      <c r="I20" t="s">
        <v>7</v>
      </c>
      <c r="J20" s="1">
        <v>3169</v>
      </c>
      <c r="K20" s="12">
        <v>8423</v>
      </c>
      <c r="M20">
        <v>37505</v>
      </c>
      <c r="N20" t="s">
        <v>143</v>
      </c>
      <c r="O20" t="s">
        <v>30</v>
      </c>
      <c r="P20" s="1">
        <v>6218</v>
      </c>
      <c r="Q20" s="12">
        <v>8854</v>
      </c>
    </row>
    <row r="21" spans="1:17" x14ac:dyDescent="0.25">
      <c r="A21">
        <v>29100</v>
      </c>
      <c r="B21" t="s">
        <v>27</v>
      </c>
      <c r="C21" t="s">
        <v>6</v>
      </c>
      <c r="D21" s="1">
        <v>67269</v>
      </c>
      <c r="E21" s="12">
        <v>146826</v>
      </c>
      <c r="G21">
        <v>20215</v>
      </c>
      <c r="H21" t="s">
        <v>35</v>
      </c>
      <c r="I21" t="s">
        <v>7</v>
      </c>
      <c r="J21">
        <v>915</v>
      </c>
      <c r="K21" s="12">
        <v>2238</v>
      </c>
      <c r="M21">
        <v>24014</v>
      </c>
      <c r="N21" t="s">
        <v>159</v>
      </c>
      <c r="O21" t="s">
        <v>30</v>
      </c>
      <c r="P21">
        <v>40</v>
      </c>
      <c r="Q21" s="12">
        <v>123</v>
      </c>
    </row>
    <row r="22" spans="1:17" x14ac:dyDescent="0.25">
      <c r="A22">
        <v>6117</v>
      </c>
      <c r="B22" t="s">
        <v>28</v>
      </c>
      <c r="C22" t="s">
        <v>6</v>
      </c>
      <c r="D22" s="1">
        <v>60999</v>
      </c>
      <c r="E22" s="12">
        <v>123434.56</v>
      </c>
      <c r="G22">
        <v>18401</v>
      </c>
      <c r="H22" t="s">
        <v>36</v>
      </c>
      <c r="I22" t="s">
        <v>7</v>
      </c>
      <c r="J22" s="1">
        <v>14350</v>
      </c>
      <c r="K22" s="12">
        <v>35709</v>
      </c>
      <c r="M22">
        <v>15201</v>
      </c>
      <c r="N22" t="s">
        <v>171</v>
      </c>
      <c r="O22" t="s">
        <v>30</v>
      </c>
      <c r="P22" s="1">
        <v>16559</v>
      </c>
      <c r="Q22" s="12">
        <v>23396</v>
      </c>
    </row>
    <row r="23" spans="1:17" x14ac:dyDescent="0.25">
      <c r="A23">
        <v>5401</v>
      </c>
      <c r="B23" t="s">
        <v>29</v>
      </c>
      <c r="C23" t="s">
        <v>6</v>
      </c>
      <c r="D23" s="1">
        <v>5605</v>
      </c>
      <c r="E23" s="12">
        <v>15584</v>
      </c>
      <c r="G23">
        <v>32356</v>
      </c>
      <c r="H23" t="s">
        <v>37</v>
      </c>
      <c r="I23" t="s">
        <v>7</v>
      </c>
      <c r="J23" s="1">
        <v>23260</v>
      </c>
      <c r="K23" s="12">
        <v>55591</v>
      </c>
      <c r="M23">
        <v>14400</v>
      </c>
      <c r="N23" t="s">
        <v>173</v>
      </c>
      <c r="O23" t="s">
        <v>30</v>
      </c>
      <c r="P23" s="1">
        <v>2708</v>
      </c>
      <c r="Q23" s="12">
        <v>6410</v>
      </c>
    </row>
    <row r="24" spans="1:17" x14ac:dyDescent="0.25">
      <c r="A24">
        <v>27019</v>
      </c>
      <c r="B24" t="s">
        <v>31</v>
      </c>
      <c r="C24" t="s">
        <v>6</v>
      </c>
      <c r="D24" s="1">
        <v>1897</v>
      </c>
      <c r="E24" s="12">
        <v>5227.8999999999996</v>
      </c>
      <c r="G24">
        <v>21401</v>
      </c>
      <c r="H24" t="s">
        <v>38</v>
      </c>
      <c r="I24" t="s">
        <v>7</v>
      </c>
      <c r="J24" s="1">
        <v>2711</v>
      </c>
      <c r="K24" s="12">
        <v>7218</v>
      </c>
      <c r="M24">
        <v>25101</v>
      </c>
      <c r="N24" t="s">
        <v>174</v>
      </c>
      <c r="O24" t="s">
        <v>30</v>
      </c>
      <c r="P24" s="1">
        <v>9054</v>
      </c>
      <c r="Q24" s="12">
        <v>14550.93</v>
      </c>
    </row>
    <row r="25" spans="1:17" x14ac:dyDescent="0.25">
      <c r="A25">
        <v>4228</v>
      </c>
      <c r="B25" t="s">
        <v>32</v>
      </c>
      <c r="C25" t="s">
        <v>6</v>
      </c>
      <c r="D25" s="1">
        <v>29693</v>
      </c>
      <c r="E25" s="12">
        <v>59089</v>
      </c>
      <c r="G25">
        <v>16049</v>
      </c>
      <c r="H25" t="s">
        <v>42</v>
      </c>
      <c r="I25" t="s">
        <v>7</v>
      </c>
      <c r="J25">
        <v>881</v>
      </c>
      <c r="K25" s="12">
        <v>2438</v>
      </c>
      <c r="M25">
        <v>24019</v>
      </c>
      <c r="N25" t="s">
        <v>179</v>
      </c>
      <c r="O25" t="s">
        <v>30</v>
      </c>
      <c r="P25" s="1">
        <v>7058</v>
      </c>
      <c r="Q25" s="12">
        <v>11292</v>
      </c>
    </row>
    <row r="26" spans="1:17" x14ac:dyDescent="0.25">
      <c r="A26">
        <v>4222</v>
      </c>
      <c r="B26" t="s">
        <v>33</v>
      </c>
      <c r="C26" t="s">
        <v>6</v>
      </c>
      <c r="D26" s="1">
        <v>15090</v>
      </c>
      <c r="E26" s="12">
        <v>41522.74</v>
      </c>
      <c r="G26">
        <v>2250</v>
      </c>
      <c r="H26" t="s">
        <v>43</v>
      </c>
      <c r="I26" t="s">
        <v>7</v>
      </c>
      <c r="J26" s="1">
        <v>1187</v>
      </c>
      <c r="K26" s="12">
        <v>2600</v>
      </c>
      <c r="M26">
        <v>9102</v>
      </c>
      <c r="N26" t="s">
        <v>188</v>
      </c>
      <c r="O26" t="s">
        <v>30</v>
      </c>
      <c r="P26">
        <v>10</v>
      </c>
      <c r="Q26" s="12">
        <v>124.9</v>
      </c>
    </row>
    <row r="27" spans="1:17" x14ac:dyDescent="0.25">
      <c r="A27">
        <v>8401</v>
      </c>
      <c r="B27" t="s">
        <v>34</v>
      </c>
      <c r="C27" t="s">
        <v>6</v>
      </c>
      <c r="D27" s="1">
        <v>17546</v>
      </c>
      <c r="E27" s="12">
        <v>43463</v>
      </c>
      <c r="G27">
        <v>27400</v>
      </c>
      <c r="H27" t="s">
        <v>45</v>
      </c>
      <c r="I27" t="s">
        <v>7</v>
      </c>
      <c r="J27" s="1">
        <v>24030</v>
      </c>
      <c r="K27" s="12">
        <v>56066.04</v>
      </c>
      <c r="M27">
        <v>17801</v>
      </c>
      <c r="N27" t="s">
        <v>199</v>
      </c>
      <c r="O27" t="s">
        <v>30</v>
      </c>
      <c r="P27" s="1">
        <v>11059</v>
      </c>
      <c r="Q27" s="12">
        <v>16687.63</v>
      </c>
    </row>
    <row r="28" spans="1:17" x14ac:dyDescent="0.25">
      <c r="A28">
        <v>20215</v>
      </c>
      <c r="B28" t="s">
        <v>35</v>
      </c>
      <c r="C28" t="s">
        <v>6</v>
      </c>
      <c r="D28" s="1">
        <v>3240</v>
      </c>
      <c r="E28" s="12">
        <v>8700</v>
      </c>
      <c r="G28">
        <v>38300</v>
      </c>
      <c r="H28" t="s">
        <v>46</v>
      </c>
      <c r="I28" t="s">
        <v>7</v>
      </c>
      <c r="J28" s="1">
        <v>1349</v>
      </c>
      <c r="K28" s="12">
        <v>3118.57</v>
      </c>
      <c r="M28">
        <v>22009</v>
      </c>
      <c r="N28" t="s">
        <v>208</v>
      </c>
      <c r="O28" t="s">
        <v>30</v>
      </c>
      <c r="P28" s="1">
        <v>1856</v>
      </c>
      <c r="Q28" s="12">
        <v>5011.2</v>
      </c>
    </row>
    <row r="29" spans="1:17" x14ac:dyDescent="0.25">
      <c r="A29">
        <v>18401</v>
      </c>
      <c r="B29" t="s">
        <v>36</v>
      </c>
      <c r="C29" t="s">
        <v>6</v>
      </c>
      <c r="D29" s="1">
        <v>162236</v>
      </c>
      <c r="E29" s="12">
        <v>376521</v>
      </c>
      <c r="G29">
        <v>36250</v>
      </c>
      <c r="H29" t="s">
        <v>47</v>
      </c>
      <c r="I29" t="s">
        <v>7</v>
      </c>
      <c r="J29" s="1">
        <v>2740</v>
      </c>
      <c r="K29" s="12">
        <v>9063</v>
      </c>
      <c r="M29">
        <v>17001</v>
      </c>
      <c r="N29" t="s">
        <v>218</v>
      </c>
      <c r="O29" t="s">
        <v>30</v>
      </c>
      <c r="P29" s="1">
        <v>2669472</v>
      </c>
      <c r="Q29" s="12">
        <v>268649.76</v>
      </c>
    </row>
    <row r="30" spans="1:17" x14ac:dyDescent="0.25">
      <c r="A30">
        <v>32356</v>
      </c>
      <c r="B30" t="s">
        <v>37</v>
      </c>
      <c r="C30" t="s">
        <v>6</v>
      </c>
      <c r="D30" s="1">
        <v>126265</v>
      </c>
      <c r="E30" s="12">
        <v>307120</v>
      </c>
      <c r="G30">
        <v>38306</v>
      </c>
      <c r="H30" t="s">
        <v>48</v>
      </c>
      <c r="I30" t="s">
        <v>7</v>
      </c>
      <c r="J30">
        <v>78</v>
      </c>
      <c r="K30" s="12">
        <v>191.51</v>
      </c>
      <c r="M30">
        <v>29101</v>
      </c>
      <c r="N30" t="s">
        <v>219</v>
      </c>
      <c r="O30" t="s">
        <v>30</v>
      </c>
      <c r="P30" s="1">
        <v>18554</v>
      </c>
      <c r="Q30" s="12">
        <v>25069.71</v>
      </c>
    </row>
    <row r="31" spans="1:17" x14ac:dyDescent="0.25">
      <c r="A31">
        <v>21401</v>
      </c>
      <c r="B31" t="s">
        <v>38</v>
      </c>
      <c r="C31" t="s">
        <v>6</v>
      </c>
      <c r="D31" s="1">
        <v>41067</v>
      </c>
      <c r="E31" s="12">
        <v>97069</v>
      </c>
      <c r="G31">
        <v>33115</v>
      </c>
      <c r="H31" t="s">
        <v>51</v>
      </c>
      <c r="I31" t="s">
        <v>7</v>
      </c>
      <c r="J31" s="1">
        <v>3011</v>
      </c>
      <c r="K31" s="12">
        <v>7892</v>
      </c>
      <c r="M31">
        <v>17412</v>
      </c>
      <c r="N31" t="s">
        <v>224</v>
      </c>
      <c r="O31" t="s">
        <v>30</v>
      </c>
      <c r="P31">
        <v>326</v>
      </c>
      <c r="Q31" s="12">
        <v>642.17999999999995</v>
      </c>
    </row>
    <row r="32" spans="1:17" x14ac:dyDescent="0.25">
      <c r="A32">
        <v>21302</v>
      </c>
      <c r="B32" t="s">
        <v>39</v>
      </c>
      <c r="C32" t="s">
        <v>6</v>
      </c>
      <c r="D32" s="1">
        <v>22649</v>
      </c>
      <c r="E32" s="12">
        <v>56613</v>
      </c>
      <c r="G32">
        <v>29011</v>
      </c>
      <c r="H32" t="s">
        <v>52</v>
      </c>
      <c r="I32" t="s">
        <v>7</v>
      </c>
      <c r="J32" s="1">
        <v>3304</v>
      </c>
      <c r="K32" s="12">
        <v>6640</v>
      </c>
      <c r="M32">
        <v>31201</v>
      </c>
      <c r="N32" t="s">
        <v>227</v>
      </c>
      <c r="O32" t="s">
        <v>30</v>
      </c>
      <c r="P32" s="1">
        <v>32358</v>
      </c>
      <c r="Q32" s="12">
        <v>38866.080000000002</v>
      </c>
    </row>
    <row r="33" spans="1:17" x14ac:dyDescent="0.25">
      <c r="A33">
        <v>32360</v>
      </c>
      <c r="B33" t="s">
        <v>40</v>
      </c>
      <c r="C33" t="s">
        <v>6</v>
      </c>
      <c r="D33" s="1">
        <v>83324</v>
      </c>
      <c r="E33" s="12">
        <v>193.68</v>
      </c>
      <c r="G33">
        <v>29317</v>
      </c>
      <c r="H33" t="s">
        <v>53</v>
      </c>
      <c r="I33" t="s">
        <v>7</v>
      </c>
      <c r="J33">
        <v>576</v>
      </c>
      <c r="K33" s="12">
        <v>1459.66</v>
      </c>
      <c r="M33">
        <v>18402</v>
      </c>
      <c r="N33" t="s">
        <v>231</v>
      </c>
      <c r="O33" t="s">
        <v>30</v>
      </c>
      <c r="P33" s="1">
        <v>19079</v>
      </c>
      <c r="Q33" s="12">
        <v>22895</v>
      </c>
    </row>
    <row r="34" spans="1:17" x14ac:dyDescent="0.25">
      <c r="A34">
        <v>33036</v>
      </c>
      <c r="B34" t="s">
        <v>41</v>
      </c>
      <c r="C34" t="s">
        <v>6</v>
      </c>
      <c r="D34" s="1">
        <v>17710</v>
      </c>
      <c r="E34" s="12">
        <v>47892</v>
      </c>
      <c r="G34">
        <v>5313</v>
      </c>
      <c r="H34" t="s">
        <v>57</v>
      </c>
      <c r="I34" t="s">
        <v>7</v>
      </c>
      <c r="J34">
        <v>807</v>
      </c>
      <c r="K34" s="12">
        <v>3058</v>
      </c>
      <c r="M34">
        <v>22008</v>
      </c>
      <c r="N34" t="s">
        <v>235</v>
      </c>
      <c r="O34" t="s">
        <v>30</v>
      </c>
      <c r="P34" s="1">
        <v>1607</v>
      </c>
      <c r="Q34" s="12">
        <v>4671</v>
      </c>
    </row>
    <row r="35" spans="1:17" x14ac:dyDescent="0.25">
      <c r="A35">
        <v>16049</v>
      </c>
      <c r="B35" t="s">
        <v>42</v>
      </c>
      <c r="C35" t="s">
        <v>6</v>
      </c>
      <c r="D35" s="1">
        <v>22920</v>
      </c>
      <c r="E35" s="12">
        <v>59847</v>
      </c>
      <c r="G35">
        <v>31330</v>
      </c>
      <c r="H35" t="s">
        <v>61</v>
      </c>
      <c r="I35" t="s">
        <v>7</v>
      </c>
      <c r="J35">
        <v>45</v>
      </c>
      <c r="K35" s="12">
        <v>131</v>
      </c>
      <c r="M35">
        <v>27010</v>
      </c>
      <c r="N35" t="s">
        <v>246</v>
      </c>
      <c r="O35" t="s">
        <v>30</v>
      </c>
      <c r="P35" s="1">
        <v>32592</v>
      </c>
      <c r="Q35" s="12">
        <v>32444</v>
      </c>
    </row>
    <row r="36" spans="1:17" x14ac:dyDescent="0.25">
      <c r="A36">
        <v>2250</v>
      </c>
      <c r="B36" t="s">
        <v>43</v>
      </c>
      <c r="C36" t="s">
        <v>6</v>
      </c>
      <c r="D36" s="1">
        <v>20989</v>
      </c>
      <c r="E36" s="12">
        <v>51970</v>
      </c>
      <c r="G36">
        <v>32414</v>
      </c>
      <c r="H36" t="s">
        <v>64</v>
      </c>
      <c r="I36" t="s">
        <v>7</v>
      </c>
      <c r="J36" s="1">
        <v>3061</v>
      </c>
      <c r="K36" s="12">
        <v>7990</v>
      </c>
      <c r="M36">
        <v>24404</v>
      </c>
      <c r="N36" t="s">
        <v>253</v>
      </c>
      <c r="O36" t="s">
        <v>30</v>
      </c>
      <c r="P36" s="1">
        <v>14102</v>
      </c>
      <c r="Q36" s="12">
        <v>22921</v>
      </c>
    </row>
    <row r="37" spans="1:17" x14ac:dyDescent="0.25">
      <c r="A37">
        <v>19404</v>
      </c>
      <c r="B37" t="s">
        <v>44</v>
      </c>
      <c r="C37" t="s">
        <v>6</v>
      </c>
      <c r="D37" s="1">
        <v>14270</v>
      </c>
      <c r="E37" s="12">
        <v>34458</v>
      </c>
      <c r="G37">
        <v>27343</v>
      </c>
      <c r="H37" t="s">
        <v>65</v>
      </c>
      <c r="I37" t="s">
        <v>7</v>
      </c>
      <c r="J37">
        <v>161</v>
      </c>
      <c r="K37" s="12">
        <v>3615.67</v>
      </c>
      <c r="M37">
        <v>39202</v>
      </c>
      <c r="N37" t="s">
        <v>254</v>
      </c>
      <c r="O37" t="s">
        <v>30</v>
      </c>
      <c r="P37" s="1">
        <v>8156</v>
      </c>
      <c r="Q37" s="12">
        <v>13620</v>
      </c>
    </row>
    <row r="38" spans="1:17" x14ac:dyDescent="0.25">
      <c r="A38">
        <v>27400</v>
      </c>
      <c r="B38" t="s">
        <v>45</v>
      </c>
      <c r="C38" t="s">
        <v>6</v>
      </c>
      <c r="D38" s="1">
        <v>155060</v>
      </c>
      <c r="E38" s="12">
        <v>338768</v>
      </c>
      <c r="G38">
        <v>36101</v>
      </c>
      <c r="H38" t="s">
        <v>66</v>
      </c>
      <c r="I38" t="s">
        <v>7</v>
      </c>
      <c r="J38">
        <v>355</v>
      </c>
      <c r="K38" s="12">
        <v>901.52</v>
      </c>
      <c r="M38">
        <v>27083</v>
      </c>
      <c r="N38" t="s">
        <v>261</v>
      </c>
      <c r="O38" t="s">
        <v>30</v>
      </c>
      <c r="P38" s="1">
        <v>1470</v>
      </c>
      <c r="Q38" s="12">
        <v>1568</v>
      </c>
    </row>
    <row r="39" spans="1:17" x14ac:dyDescent="0.25">
      <c r="A39">
        <v>38300</v>
      </c>
      <c r="B39" t="s">
        <v>46</v>
      </c>
      <c r="C39" t="s">
        <v>6</v>
      </c>
      <c r="D39" s="1">
        <v>19261</v>
      </c>
      <c r="E39" s="12">
        <v>45392.2</v>
      </c>
      <c r="G39">
        <v>32361</v>
      </c>
      <c r="H39" t="s">
        <v>67</v>
      </c>
      <c r="I39" t="s">
        <v>7</v>
      </c>
      <c r="J39" s="1">
        <v>220261</v>
      </c>
      <c r="K39" s="12">
        <v>4978.58</v>
      </c>
      <c r="M39">
        <v>21232</v>
      </c>
      <c r="N39" t="s">
        <v>284</v>
      </c>
      <c r="O39" t="s">
        <v>30</v>
      </c>
      <c r="P39" s="1">
        <v>2253</v>
      </c>
      <c r="Q39" s="12">
        <v>3832</v>
      </c>
    </row>
    <row r="40" spans="1:17" x14ac:dyDescent="0.25">
      <c r="A40">
        <v>36250</v>
      </c>
      <c r="B40" t="s">
        <v>47</v>
      </c>
      <c r="C40" t="s">
        <v>6</v>
      </c>
      <c r="D40" s="1">
        <v>13333</v>
      </c>
      <c r="E40" s="12">
        <v>39024.78</v>
      </c>
      <c r="G40">
        <v>39090</v>
      </c>
      <c r="H40" t="s">
        <v>68</v>
      </c>
      <c r="I40" t="s">
        <v>7</v>
      </c>
      <c r="J40" s="1">
        <v>1926</v>
      </c>
      <c r="K40" s="12">
        <v>3946</v>
      </c>
      <c r="M40">
        <v>20094</v>
      </c>
      <c r="N40" t="s">
        <v>286</v>
      </c>
      <c r="O40" t="s">
        <v>30</v>
      </c>
      <c r="P40">
        <v>794</v>
      </c>
      <c r="Q40" s="12">
        <v>2294.66</v>
      </c>
    </row>
    <row r="41" spans="1:17" x14ac:dyDescent="0.25">
      <c r="A41">
        <v>38306</v>
      </c>
      <c r="B41" t="s">
        <v>48</v>
      </c>
      <c r="C41" t="s">
        <v>6</v>
      </c>
      <c r="D41" s="1">
        <v>5543</v>
      </c>
      <c r="E41" s="12">
        <v>14077.15</v>
      </c>
      <c r="G41">
        <v>9206</v>
      </c>
      <c r="H41" t="s">
        <v>69</v>
      </c>
      <c r="I41" t="s">
        <v>7</v>
      </c>
      <c r="J41" s="1">
        <v>3573</v>
      </c>
      <c r="K41" s="12">
        <v>8665</v>
      </c>
    </row>
    <row r="42" spans="1:17" x14ac:dyDescent="0.25">
      <c r="A42">
        <v>33206</v>
      </c>
      <c r="B42" t="s">
        <v>49</v>
      </c>
      <c r="C42" t="s">
        <v>6</v>
      </c>
      <c r="D42" s="1">
        <v>10264</v>
      </c>
      <c r="E42" s="12">
        <v>26175</v>
      </c>
      <c r="G42">
        <v>27404</v>
      </c>
      <c r="H42" t="s">
        <v>71</v>
      </c>
      <c r="I42" t="s">
        <v>7</v>
      </c>
      <c r="J42" s="1">
        <v>9127</v>
      </c>
      <c r="K42" s="12">
        <v>22354</v>
      </c>
    </row>
    <row r="43" spans="1:17" x14ac:dyDescent="0.25">
      <c r="A43">
        <v>36400</v>
      </c>
      <c r="B43" t="s">
        <v>50</v>
      </c>
      <c r="C43" t="s">
        <v>6</v>
      </c>
      <c r="D43" s="1">
        <v>8695</v>
      </c>
      <c r="E43" s="12">
        <v>23030</v>
      </c>
      <c r="G43">
        <v>31015</v>
      </c>
      <c r="H43" t="s">
        <v>72</v>
      </c>
      <c r="I43" t="s">
        <v>7</v>
      </c>
      <c r="J43" s="1">
        <v>93518</v>
      </c>
      <c r="K43" s="12">
        <v>214695.21</v>
      </c>
    </row>
    <row r="44" spans="1:17" x14ac:dyDescent="0.25">
      <c r="A44">
        <v>33115</v>
      </c>
      <c r="B44" t="s">
        <v>51</v>
      </c>
      <c r="C44" t="s">
        <v>6</v>
      </c>
      <c r="D44" s="1">
        <v>39550</v>
      </c>
      <c r="E44" s="12">
        <v>106819</v>
      </c>
      <c r="G44">
        <v>38308</v>
      </c>
      <c r="H44" t="s">
        <v>77</v>
      </c>
      <c r="I44" t="s">
        <v>7</v>
      </c>
      <c r="J44" s="1">
        <v>4826</v>
      </c>
      <c r="K44" s="12">
        <v>12334</v>
      </c>
    </row>
    <row r="45" spans="1:17" x14ac:dyDescent="0.25">
      <c r="A45">
        <v>29011</v>
      </c>
      <c r="B45" t="s">
        <v>52</v>
      </c>
      <c r="C45" t="s">
        <v>6</v>
      </c>
      <c r="D45" s="1">
        <v>19543</v>
      </c>
      <c r="E45" s="12">
        <v>34708</v>
      </c>
      <c r="G45">
        <v>17216</v>
      </c>
      <c r="H45" t="s">
        <v>79</v>
      </c>
      <c r="I45" t="s">
        <v>7</v>
      </c>
      <c r="J45" s="1">
        <v>21498</v>
      </c>
      <c r="K45" s="12">
        <v>36640</v>
      </c>
    </row>
    <row r="46" spans="1:17" x14ac:dyDescent="0.25">
      <c r="A46">
        <v>29317</v>
      </c>
      <c r="B46" t="s">
        <v>53</v>
      </c>
      <c r="C46" t="s">
        <v>6</v>
      </c>
      <c r="D46" s="1">
        <v>7037</v>
      </c>
      <c r="E46" s="12">
        <v>16959.11</v>
      </c>
      <c r="G46">
        <v>39801</v>
      </c>
      <c r="H46" t="s">
        <v>298</v>
      </c>
      <c r="I46" t="s">
        <v>7</v>
      </c>
      <c r="J46" s="1">
        <v>6519</v>
      </c>
      <c r="K46" s="12">
        <v>18581.16</v>
      </c>
    </row>
    <row r="47" spans="1:17" x14ac:dyDescent="0.25">
      <c r="A47">
        <v>14099</v>
      </c>
      <c r="B47" t="s">
        <v>54</v>
      </c>
      <c r="C47" t="s">
        <v>6</v>
      </c>
      <c r="D47" s="1">
        <v>1315</v>
      </c>
      <c r="E47" s="12">
        <v>3858</v>
      </c>
      <c r="G47">
        <v>6801</v>
      </c>
      <c r="H47" t="s">
        <v>73</v>
      </c>
      <c r="I47" t="s">
        <v>7</v>
      </c>
      <c r="J47" s="1">
        <v>65718</v>
      </c>
      <c r="K47" s="12">
        <v>166235</v>
      </c>
    </row>
    <row r="48" spans="1:17" x14ac:dyDescent="0.25">
      <c r="A48">
        <v>13151</v>
      </c>
      <c r="B48" t="s">
        <v>55</v>
      </c>
      <c r="C48" t="s">
        <v>6</v>
      </c>
      <c r="D48" s="1">
        <v>10731</v>
      </c>
      <c r="E48" s="12">
        <v>26182</v>
      </c>
      <c r="G48">
        <v>34801</v>
      </c>
      <c r="H48" t="s">
        <v>74</v>
      </c>
      <c r="I48" t="s">
        <v>7</v>
      </c>
      <c r="J48" s="1">
        <v>6810</v>
      </c>
      <c r="K48" s="12">
        <v>16449</v>
      </c>
    </row>
    <row r="49" spans="1:11" x14ac:dyDescent="0.25">
      <c r="A49">
        <v>15204</v>
      </c>
      <c r="B49" t="s">
        <v>56</v>
      </c>
      <c r="C49" t="s">
        <v>6</v>
      </c>
      <c r="D49" s="1">
        <v>12725</v>
      </c>
      <c r="E49" s="12">
        <v>32393.57</v>
      </c>
      <c r="G49">
        <v>31002</v>
      </c>
      <c r="H49" t="s">
        <v>82</v>
      </c>
      <c r="I49" t="s">
        <v>7</v>
      </c>
      <c r="J49" s="1">
        <v>27982</v>
      </c>
      <c r="K49" s="12">
        <v>66771</v>
      </c>
    </row>
    <row r="50" spans="1:11" x14ac:dyDescent="0.25">
      <c r="A50">
        <v>5313</v>
      </c>
      <c r="B50" t="s">
        <v>57</v>
      </c>
      <c r="C50" t="s">
        <v>6</v>
      </c>
      <c r="D50" s="1">
        <v>2803</v>
      </c>
      <c r="E50" s="12">
        <v>8367</v>
      </c>
      <c r="G50">
        <v>6114</v>
      </c>
      <c r="H50" t="s">
        <v>83</v>
      </c>
      <c r="I50" t="s">
        <v>7</v>
      </c>
      <c r="J50" s="1">
        <v>36965</v>
      </c>
      <c r="K50" s="12">
        <v>84697.19</v>
      </c>
    </row>
    <row r="51" spans="1:11" x14ac:dyDescent="0.25">
      <c r="A51">
        <v>22073</v>
      </c>
      <c r="B51" t="s">
        <v>58</v>
      </c>
      <c r="C51" t="s">
        <v>6</v>
      </c>
      <c r="D51" s="1">
        <v>6708</v>
      </c>
      <c r="E51" s="12">
        <v>17766</v>
      </c>
      <c r="G51">
        <v>33205</v>
      </c>
      <c r="H51" t="s">
        <v>84</v>
      </c>
      <c r="I51" t="s">
        <v>7</v>
      </c>
      <c r="J51">
        <v>822</v>
      </c>
      <c r="K51" s="12">
        <v>2265</v>
      </c>
    </row>
    <row r="52" spans="1:11" x14ac:dyDescent="0.25">
      <c r="A52">
        <v>10050</v>
      </c>
      <c r="B52" t="s">
        <v>59</v>
      </c>
      <c r="C52" t="s">
        <v>6</v>
      </c>
      <c r="D52" s="1">
        <v>4619</v>
      </c>
      <c r="E52" s="12">
        <v>9035</v>
      </c>
      <c r="G52">
        <v>17210</v>
      </c>
      <c r="H52" t="s">
        <v>85</v>
      </c>
      <c r="I52" t="s">
        <v>7</v>
      </c>
      <c r="J52" s="1">
        <v>169853</v>
      </c>
      <c r="K52" s="12">
        <v>379943</v>
      </c>
    </row>
    <row r="53" spans="1:11" x14ac:dyDescent="0.25">
      <c r="A53">
        <v>26059</v>
      </c>
      <c r="B53" t="s">
        <v>60</v>
      </c>
      <c r="C53" t="s">
        <v>6</v>
      </c>
      <c r="D53" s="1">
        <v>6778</v>
      </c>
      <c r="E53" s="12">
        <v>16480</v>
      </c>
      <c r="G53">
        <v>37502</v>
      </c>
      <c r="H53" t="s">
        <v>86</v>
      </c>
      <c r="I53" t="s">
        <v>7</v>
      </c>
      <c r="J53" s="1">
        <v>21658</v>
      </c>
      <c r="K53" s="12">
        <v>49455</v>
      </c>
    </row>
    <row r="54" spans="1:11" x14ac:dyDescent="0.25">
      <c r="A54">
        <v>31330</v>
      </c>
      <c r="B54" t="s">
        <v>61</v>
      </c>
      <c r="C54" t="s">
        <v>6</v>
      </c>
      <c r="D54" s="1">
        <v>8240</v>
      </c>
      <c r="E54" s="12">
        <v>21002</v>
      </c>
      <c r="G54">
        <v>27417</v>
      </c>
      <c r="H54" t="s">
        <v>87</v>
      </c>
      <c r="I54" t="s">
        <v>7</v>
      </c>
      <c r="J54" s="1">
        <v>822075</v>
      </c>
      <c r="K54" s="12">
        <v>19974.52</v>
      </c>
    </row>
    <row r="55" spans="1:11" x14ac:dyDescent="0.25">
      <c r="A55">
        <v>22207</v>
      </c>
      <c r="B55" t="s">
        <v>62</v>
      </c>
      <c r="C55" t="s">
        <v>6</v>
      </c>
      <c r="D55" s="1">
        <v>12648</v>
      </c>
      <c r="E55" s="12">
        <v>25044</v>
      </c>
      <c r="G55">
        <v>3053</v>
      </c>
      <c r="H55" t="s">
        <v>88</v>
      </c>
      <c r="I55" t="s">
        <v>7</v>
      </c>
      <c r="J55">
        <v>856</v>
      </c>
      <c r="K55" s="12">
        <v>2568</v>
      </c>
    </row>
    <row r="56" spans="1:11" x14ac:dyDescent="0.25">
      <c r="A56">
        <v>7002</v>
      </c>
      <c r="B56" t="s">
        <v>63</v>
      </c>
      <c r="C56" t="s">
        <v>6</v>
      </c>
      <c r="D56" s="1">
        <v>4433</v>
      </c>
      <c r="E56" s="12">
        <v>10417</v>
      </c>
      <c r="G56">
        <v>27402</v>
      </c>
      <c r="H56" t="s">
        <v>89</v>
      </c>
      <c r="I56" t="s">
        <v>7</v>
      </c>
      <c r="J56" s="1">
        <v>1820</v>
      </c>
      <c r="K56" s="12">
        <v>4216</v>
      </c>
    </row>
    <row r="57" spans="1:11" x14ac:dyDescent="0.25">
      <c r="A57">
        <v>32414</v>
      </c>
      <c r="B57" t="s">
        <v>64</v>
      </c>
      <c r="C57" t="s">
        <v>6</v>
      </c>
      <c r="D57" s="1">
        <v>37256</v>
      </c>
      <c r="E57" s="12">
        <v>95680</v>
      </c>
      <c r="G57">
        <v>32358</v>
      </c>
      <c r="H57" t="s">
        <v>90</v>
      </c>
      <c r="I57" t="s">
        <v>7</v>
      </c>
      <c r="J57" s="1">
        <v>2016</v>
      </c>
      <c r="K57" s="12">
        <v>6012</v>
      </c>
    </row>
    <row r="58" spans="1:11" x14ac:dyDescent="0.25">
      <c r="A58">
        <v>27343</v>
      </c>
      <c r="B58" t="s">
        <v>65</v>
      </c>
      <c r="C58" t="s">
        <v>6</v>
      </c>
      <c r="D58" s="1">
        <v>20125</v>
      </c>
      <c r="E58" s="12">
        <v>49994.92</v>
      </c>
      <c r="G58">
        <v>38302</v>
      </c>
      <c r="H58" t="s">
        <v>91</v>
      </c>
      <c r="I58" t="s">
        <v>7</v>
      </c>
      <c r="J58">
        <v>41</v>
      </c>
      <c r="K58" s="12">
        <v>110</v>
      </c>
    </row>
    <row r="59" spans="1:11" x14ac:dyDescent="0.25">
      <c r="A59">
        <v>36101</v>
      </c>
      <c r="B59" t="s">
        <v>66</v>
      </c>
      <c r="C59" t="s">
        <v>6</v>
      </c>
      <c r="D59" s="1">
        <v>2894</v>
      </c>
      <c r="E59" s="12">
        <v>7857.91</v>
      </c>
      <c r="G59">
        <v>20404</v>
      </c>
      <c r="H59" t="s">
        <v>93</v>
      </c>
      <c r="I59" t="s">
        <v>7</v>
      </c>
      <c r="J59" s="1">
        <v>1724</v>
      </c>
      <c r="K59" s="12">
        <v>4532</v>
      </c>
    </row>
    <row r="60" spans="1:11" x14ac:dyDescent="0.25">
      <c r="A60">
        <v>32361</v>
      </c>
      <c r="B60" t="s">
        <v>67</v>
      </c>
      <c r="C60" t="s">
        <v>6</v>
      </c>
      <c r="D60" s="1">
        <v>71783</v>
      </c>
      <c r="E60" s="12">
        <v>154880.66</v>
      </c>
      <c r="G60">
        <v>13301</v>
      </c>
      <c r="H60" t="s">
        <v>94</v>
      </c>
      <c r="I60" t="s">
        <v>7</v>
      </c>
      <c r="J60" s="1">
        <v>7057</v>
      </c>
      <c r="K60" s="12">
        <v>17028</v>
      </c>
    </row>
    <row r="61" spans="1:11" x14ac:dyDescent="0.25">
      <c r="A61">
        <v>39090</v>
      </c>
      <c r="B61" t="s">
        <v>68</v>
      </c>
      <c r="C61" t="s">
        <v>6</v>
      </c>
      <c r="D61" s="1">
        <v>37748</v>
      </c>
      <c r="E61" s="12">
        <v>75119</v>
      </c>
      <c r="G61">
        <v>39200</v>
      </c>
      <c r="H61" t="s">
        <v>95</v>
      </c>
      <c r="I61" t="s">
        <v>7</v>
      </c>
      <c r="J61" s="1">
        <v>5261</v>
      </c>
      <c r="K61" s="12">
        <v>13149.63</v>
      </c>
    </row>
    <row r="62" spans="1:11" x14ac:dyDescent="0.25">
      <c r="A62">
        <v>9206</v>
      </c>
      <c r="B62" t="s">
        <v>69</v>
      </c>
      <c r="C62" t="s">
        <v>6</v>
      </c>
      <c r="D62" s="1">
        <v>54199</v>
      </c>
      <c r="E62" s="12">
        <v>132886</v>
      </c>
      <c r="G62">
        <v>31332</v>
      </c>
      <c r="H62" t="s">
        <v>97</v>
      </c>
      <c r="I62" t="s">
        <v>7</v>
      </c>
      <c r="J62" s="1">
        <v>4007</v>
      </c>
      <c r="K62" s="12">
        <v>9434.61</v>
      </c>
    </row>
    <row r="63" spans="1:11" x14ac:dyDescent="0.25">
      <c r="A63">
        <v>19028</v>
      </c>
      <c r="B63" t="s">
        <v>70</v>
      </c>
      <c r="C63" t="s">
        <v>6</v>
      </c>
      <c r="D63" s="1">
        <v>2620</v>
      </c>
      <c r="E63" s="12">
        <v>7550</v>
      </c>
      <c r="G63">
        <v>32312</v>
      </c>
      <c r="H63" t="s">
        <v>99</v>
      </c>
      <c r="I63" t="s">
        <v>7</v>
      </c>
      <c r="J63" s="1">
        <v>2276</v>
      </c>
      <c r="K63" s="12">
        <v>5978.11</v>
      </c>
    </row>
    <row r="64" spans="1:11" x14ac:dyDescent="0.25">
      <c r="A64">
        <v>27404</v>
      </c>
      <c r="B64" t="s">
        <v>71</v>
      </c>
      <c r="C64" t="s">
        <v>6</v>
      </c>
      <c r="D64" s="1">
        <v>35629</v>
      </c>
      <c r="E64" s="12">
        <v>86015</v>
      </c>
      <c r="G64">
        <v>6103</v>
      </c>
      <c r="H64" t="s">
        <v>100</v>
      </c>
      <c r="I64" t="s">
        <v>7</v>
      </c>
      <c r="J64">
        <v>740</v>
      </c>
      <c r="K64" s="12">
        <v>1456.8</v>
      </c>
    </row>
    <row r="65" spans="1:11" x14ac:dyDescent="0.25">
      <c r="A65">
        <v>31015</v>
      </c>
      <c r="B65" t="s">
        <v>72</v>
      </c>
      <c r="C65" t="s">
        <v>6</v>
      </c>
      <c r="D65" s="1">
        <v>199630</v>
      </c>
      <c r="E65" s="12">
        <v>450800.42</v>
      </c>
      <c r="G65">
        <v>39203</v>
      </c>
      <c r="H65" t="s">
        <v>103</v>
      </c>
      <c r="I65" t="s">
        <v>7</v>
      </c>
      <c r="J65" s="1">
        <v>1761</v>
      </c>
      <c r="K65" s="12">
        <v>4349</v>
      </c>
    </row>
    <row r="66" spans="1:11" x14ac:dyDescent="0.25">
      <c r="A66">
        <v>19401</v>
      </c>
      <c r="B66" t="s">
        <v>75</v>
      </c>
      <c r="C66" t="s">
        <v>6</v>
      </c>
      <c r="D66" s="1">
        <v>41130</v>
      </c>
      <c r="E66" s="12">
        <v>93731.43</v>
      </c>
      <c r="G66">
        <v>17401</v>
      </c>
      <c r="H66" t="s">
        <v>104</v>
      </c>
      <c r="I66" t="s">
        <v>7</v>
      </c>
      <c r="J66" s="1">
        <v>45986</v>
      </c>
      <c r="K66" s="12">
        <v>99780.42</v>
      </c>
    </row>
    <row r="67" spans="1:11" x14ac:dyDescent="0.25">
      <c r="A67">
        <v>14068</v>
      </c>
      <c r="B67" t="s">
        <v>76</v>
      </c>
      <c r="C67" t="s">
        <v>6</v>
      </c>
      <c r="D67" s="1">
        <v>21068</v>
      </c>
      <c r="E67" s="12">
        <v>47600</v>
      </c>
      <c r="G67">
        <v>6098</v>
      </c>
      <c r="H67" t="s">
        <v>105</v>
      </c>
      <c r="I67" t="s">
        <v>7</v>
      </c>
      <c r="J67" s="1">
        <v>5380</v>
      </c>
      <c r="K67" s="12">
        <v>15342.68</v>
      </c>
    </row>
    <row r="68" spans="1:11" x14ac:dyDescent="0.25">
      <c r="A68">
        <v>38308</v>
      </c>
      <c r="B68" t="s">
        <v>77</v>
      </c>
      <c r="C68" t="s">
        <v>6</v>
      </c>
      <c r="D68" s="1">
        <v>1676</v>
      </c>
      <c r="E68" s="12">
        <v>5056</v>
      </c>
      <c r="G68">
        <v>23404</v>
      </c>
      <c r="H68" t="s">
        <v>106</v>
      </c>
      <c r="I68" t="s">
        <v>7</v>
      </c>
      <c r="J68" s="1">
        <v>5949</v>
      </c>
      <c r="K68" s="12">
        <v>16080.16</v>
      </c>
    </row>
    <row r="69" spans="1:11" x14ac:dyDescent="0.25">
      <c r="A69">
        <v>4127</v>
      </c>
      <c r="B69" t="s">
        <v>78</v>
      </c>
      <c r="C69" t="s">
        <v>6</v>
      </c>
      <c r="D69" s="1">
        <v>8355</v>
      </c>
      <c r="E69" s="12">
        <v>21318.03</v>
      </c>
      <c r="G69">
        <v>17411</v>
      </c>
      <c r="H69" t="s">
        <v>109</v>
      </c>
      <c r="I69" t="s">
        <v>7</v>
      </c>
      <c r="J69" s="1">
        <v>50867</v>
      </c>
      <c r="K69" s="12">
        <v>112306.89</v>
      </c>
    </row>
    <row r="70" spans="1:11" x14ac:dyDescent="0.25">
      <c r="A70">
        <v>17216</v>
      </c>
      <c r="B70" t="s">
        <v>79</v>
      </c>
      <c r="C70" t="s">
        <v>6</v>
      </c>
      <c r="D70" s="1">
        <v>57529</v>
      </c>
      <c r="E70" s="12">
        <v>95972</v>
      </c>
      <c r="G70">
        <v>11056</v>
      </c>
      <c r="H70" t="s">
        <v>110</v>
      </c>
      <c r="I70" t="s">
        <v>7</v>
      </c>
      <c r="J70" s="1">
        <v>1779</v>
      </c>
      <c r="K70" s="12">
        <v>4572</v>
      </c>
    </row>
    <row r="71" spans="1:11" x14ac:dyDescent="0.25">
      <c r="A71">
        <v>13165</v>
      </c>
      <c r="B71" t="s">
        <v>80</v>
      </c>
      <c r="C71" t="s">
        <v>6</v>
      </c>
      <c r="D71" s="1">
        <v>43857</v>
      </c>
      <c r="E71" s="12">
        <v>111645</v>
      </c>
      <c r="G71">
        <v>8458</v>
      </c>
      <c r="H71" t="s">
        <v>112</v>
      </c>
      <c r="I71" t="s">
        <v>7</v>
      </c>
      <c r="J71" s="1">
        <v>12009</v>
      </c>
      <c r="K71" s="12">
        <v>28012.14</v>
      </c>
    </row>
    <row r="72" spans="1:11" x14ac:dyDescent="0.25">
      <c r="A72">
        <v>39801</v>
      </c>
      <c r="B72" t="s">
        <v>298</v>
      </c>
      <c r="C72" t="s">
        <v>6</v>
      </c>
      <c r="D72" s="1">
        <v>2744</v>
      </c>
      <c r="E72" s="12">
        <v>7830.38</v>
      </c>
      <c r="G72">
        <v>3017</v>
      </c>
      <c r="H72" t="s">
        <v>113</v>
      </c>
      <c r="I72" t="s">
        <v>7</v>
      </c>
      <c r="J72">
        <v>441</v>
      </c>
      <c r="K72" s="12">
        <v>1139.1400000000001</v>
      </c>
    </row>
    <row r="73" spans="1:11" x14ac:dyDescent="0.25">
      <c r="A73">
        <v>6801</v>
      </c>
      <c r="B73" t="s">
        <v>73</v>
      </c>
      <c r="C73" t="s">
        <v>6</v>
      </c>
      <c r="D73" s="1">
        <v>76144</v>
      </c>
      <c r="E73" s="12">
        <v>192608</v>
      </c>
      <c r="G73">
        <v>17415</v>
      </c>
      <c r="H73" t="s">
        <v>114</v>
      </c>
      <c r="I73" t="s">
        <v>7</v>
      </c>
      <c r="J73" s="1">
        <v>3491</v>
      </c>
      <c r="K73" s="12">
        <v>7947</v>
      </c>
    </row>
    <row r="74" spans="1:11" x14ac:dyDescent="0.25">
      <c r="A74">
        <v>34801</v>
      </c>
      <c r="B74" t="s">
        <v>74</v>
      </c>
      <c r="C74" t="s">
        <v>6</v>
      </c>
      <c r="D74" s="1">
        <v>8299</v>
      </c>
      <c r="E74" s="12">
        <v>26202</v>
      </c>
      <c r="G74">
        <v>33212</v>
      </c>
      <c r="H74" t="s">
        <v>115</v>
      </c>
      <c r="I74" t="s">
        <v>7</v>
      </c>
      <c r="J74">
        <v>412</v>
      </c>
      <c r="K74" s="12">
        <v>1231.8800000000001</v>
      </c>
    </row>
    <row r="75" spans="1:11" x14ac:dyDescent="0.25">
      <c r="A75">
        <v>21036</v>
      </c>
      <c r="B75" t="s">
        <v>81</v>
      </c>
      <c r="C75" t="s">
        <v>6</v>
      </c>
      <c r="D75">
        <v>780</v>
      </c>
      <c r="E75" s="12">
        <v>1781</v>
      </c>
      <c r="G75">
        <v>19403</v>
      </c>
      <c r="H75" t="s">
        <v>117</v>
      </c>
      <c r="I75" t="s">
        <v>7</v>
      </c>
      <c r="J75">
        <v>141</v>
      </c>
      <c r="K75" s="12">
        <v>325.70999999999998</v>
      </c>
    </row>
    <row r="76" spans="1:11" x14ac:dyDescent="0.25">
      <c r="A76">
        <v>31002</v>
      </c>
      <c r="B76" t="s">
        <v>82</v>
      </c>
      <c r="C76" t="s">
        <v>6</v>
      </c>
      <c r="D76" s="1">
        <v>166429</v>
      </c>
      <c r="E76" s="12">
        <v>357722</v>
      </c>
      <c r="G76">
        <v>29311</v>
      </c>
      <c r="H76" t="s">
        <v>119</v>
      </c>
      <c r="I76" t="s">
        <v>7</v>
      </c>
      <c r="J76" s="1">
        <v>1111</v>
      </c>
      <c r="K76" s="12">
        <v>2760</v>
      </c>
    </row>
    <row r="77" spans="1:11" x14ac:dyDescent="0.25">
      <c r="A77">
        <v>6114</v>
      </c>
      <c r="B77" t="s">
        <v>83</v>
      </c>
      <c r="C77" t="s">
        <v>6</v>
      </c>
      <c r="D77" s="1">
        <v>262010</v>
      </c>
      <c r="E77" s="12">
        <v>585086.28</v>
      </c>
      <c r="G77">
        <v>38126</v>
      </c>
      <c r="H77" t="s">
        <v>120</v>
      </c>
      <c r="I77" t="s">
        <v>7</v>
      </c>
      <c r="J77" s="1">
        <v>5382</v>
      </c>
      <c r="K77" s="12">
        <v>13342.53</v>
      </c>
    </row>
    <row r="78" spans="1:11" x14ac:dyDescent="0.25">
      <c r="A78">
        <v>33205</v>
      </c>
      <c r="B78" t="s">
        <v>84</v>
      </c>
      <c r="C78" t="s">
        <v>6</v>
      </c>
      <c r="D78" s="1">
        <v>2094</v>
      </c>
      <c r="E78" s="12">
        <v>6035</v>
      </c>
      <c r="G78">
        <v>4129</v>
      </c>
      <c r="H78" t="s">
        <v>121</v>
      </c>
      <c r="I78" t="s">
        <v>7</v>
      </c>
      <c r="J78">
        <v>857</v>
      </c>
      <c r="K78" s="12">
        <v>2133</v>
      </c>
    </row>
    <row r="79" spans="1:11" x14ac:dyDescent="0.25">
      <c r="A79">
        <v>17210</v>
      </c>
      <c r="B79" t="s">
        <v>85</v>
      </c>
      <c r="C79" t="s">
        <v>6</v>
      </c>
      <c r="D79" s="1">
        <v>155618</v>
      </c>
      <c r="E79" s="12">
        <v>332067</v>
      </c>
      <c r="G79">
        <v>14097</v>
      </c>
      <c r="H79" t="s">
        <v>122</v>
      </c>
      <c r="I79" t="s">
        <v>7</v>
      </c>
      <c r="J79" s="1">
        <v>1949</v>
      </c>
      <c r="K79" s="12">
        <v>5434</v>
      </c>
    </row>
    <row r="80" spans="1:11" x14ac:dyDescent="0.25">
      <c r="A80">
        <v>37502</v>
      </c>
      <c r="B80" t="s">
        <v>86</v>
      </c>
      <c r="C80" t="s">
        <v>6</v>
      </c>
      <c r="D80" s="1">
        <v>56227</v>
      </c>
      <c r="E80" s="12">
        <v>124252</v>
      </c>
      <c r="G80">
        <v>31004</v>
      </c>
      <c r="H80" t="s">
        <v>123</v>
      </c>
      <c r="I80" t="s">
        <v>7</v>
      </c>
      <c r="J80" s="1">
        <v>4046</v>
      </c>
      <c r="K80" s="12">
        <v>9161</v>
      </c>
    </row>
    <row r="81" spans="1:11" x14ac:dyDescent="0.25">
      <c r="A81">
        <v>27417</v>
      </c>
      <c r="B81" t="s">
        <v>87</v>
      </c>
      <c r="C81" t="s">
        <v>6</v>
      </c>
      <c r="D81" s="1">
        <v>5584460</v>
      </c>
      <c r="E81" s="12">
        <v>91536</v>
      </c>
      <c r="G81">
        <v>17414</v>
      </c>
      <c r="H81" t="s">
        <v>124</v>
      </c>
      <c r="I81" t="s">
        <v>7</v>
      </c>
      <c r="J81" s="1">
        <v>25389</v>
      </c>
      <c r="K81" s="12">
        <v>56050</v>
      </c>
    </row>
    <row r="82" spans="1:11" x14ac:dyDescent="0.25">
      <c r="A82">
        <v>3053</v>
      </c>
      <c r="B82" t="s">
        <v>88</v>
      </c>
      <c r="C82" t="s">
        <v>6</v>
      </c>
      <c r="D82" s="1">
        <v>12071</v>
      </c>
      <c r="E82" s="12">
        <v>36213.86</v>
      </c>
      <c r="G82">
        <v>31306</v>
      </c>
      <c r="H82" t="s">
        <v>125</v>
      </c>
      <c r="I82" t="s">
        <v>7</v>
      </c>
      <c r="J82" s="1">
        <v>3994</v>
      </c>
      <c r="K82" s="12">
        <v>10160</v>
      </c>
    </row>
    <row r="83" spans="1:11" x14ac:dyDescent="0.25">
      <c r="A83">
        <v>27402</v>
      </c>
      <c r="B83" t="s">
        <v>89</v>
      </c>
      <c r="C83" t="s">
        <v>6</v>
      </c>
      <c r="D83" s="1">
        <v>101872</v>
      </c>
      <c r="E83" s="12">
        <v>223430</v>
      </c>
      <c r="G83">
        <v>1158</v>
      </c>
      <c r="H83" t="s">
        <v>128</v>
      </c>
      <c r="I83" t="s">
        <v>7</v>
      </c>
      <c r="J83" s="1">
        <v>5462</v>
      </c>
      <c r="K83" s="12">
        <v>14937</v>
      </c>
    </row>
    <row r="84" spans="1:11" x14ac:dyDescent="0.25">
      <c r="A84">
        <v>32358</v>
      </c>
      <c r="B84" t="s">
        <v>90</v>
      </c>
      <c r="C84" t="s">
        <v>6</v>
      </c>
      <c r="D84" s="1">
        <v>14157</v>
      </c>
      <c r="E84" s="12">
        <v>32151</v>
      </c>
      <c r="G84">
        <v>8122</v>
      </c>
      <c r="H84" t="s">
        <v>129</v>
      </c>
      <c r="I84" t="s">
        <v>7</v>
      </c>
      <c r="J84" s="1">
        <v>4662</v>
      </c>
      <c r="K84" s="12">
        <v>12164.3</v>
      </c>
    </row>
    <row r="85" spans="1:11" x14ac:dyDescent="0.25">
      <c r="A85">
        <v>38302</v>
      </c>
      <c r="B85" t="s">
        <v>91</v>
      </c>
      <c r="C85" t="s">
        <v>6</v>
      </c>
      <c r="D85" s="1">
        <v>8560</v>
      </c>
      <c r="E85" s="12">
        <v>21728</v>
      </c>
      <c r="G85">
        <v>37504</v>
      </c>
      <c r="H85" t="s">
        <v>132</v>
      </c>
      <c r="I85" t="s">
        <v>7</v>
      </c>
      <c r="J85">
        <v>228</v>
      </c>
      <c r="K85" s="12">
        <v>508</v>
      </c>
    </row>
    <row r="86" spans="1:11" x14ac:dyDescent="0.25">
      <c r="A86">
        <v>20401</v>
      </c>
      <c r="B86" t="s">
        <v>92</v>
      </c>
      <c r="C86" t="s">
        <v>6</v>
      </c>
      <c r="D86" s="1">
        <v>3395</v>
      </c>
      <c r="E86" s="12">
        <v>10495.75</v>
      </c>
      <c r="G86">
        <v>9207</v>
      </c>
      <c r="H86" t="s">
        <v>134</v>
      </c>
      <c r="I86" t="s">
        <v>7</v>
      </c>
      <c r="J86">
        <v>16</v>
      </c>
      <c r="K86" s="12">
        <v>45</v>
      </c>
    </row>
    <row r="87" spans="1:11" x14ac:dyDescent="0.25">
      <c r="A87">
        <v>20404</v>
      </c>
      <c r="B87" t="s">
        <v>93</v>
      </c>
      <c r="C87" t="s">
        <v>6</v>
      </c>
      <c r="D87" s="1">
        <v>11938</v>
      </c>
      <c r="E87" s="12">
        <v>32300</v>
      </c>
      <c r="G87">
        <v>23311</v>
      </c>
      <c r="H87" t="s">
        <v>136</v>
      </c>
      <c r="I87" t="s">
        <v>7</v>
      </c>
      <c r="J87" s="1">
        <v>3220</v>
      </c>
      <c r="K87" s="12">
        <v>9371</v>
      </c>
    </row>
    <row r="88" spans="1:11" x14ac:dyDescent="0.25">
      <c r="A88">
        <v>13301</v>
      </c>
      <c r="B88" t="s">
        <v>94</v>
      </c>
      <c r="C88" t="s">
        <v>6</v>
      </c>
      <c r="D88" s="1">
        <v>14620</v>
      </c>
      <c r="E88" s="12">
        <v>36126.69</v>
      </c>
      <c r="G88">
        <v>33207</v>
      </c>
      <c r="H88" t="s">
        <v>137</v>
      </c>
      <c r="I88" t="s">
        <v>7</v>
      </c>
      <c r="J88" s="1">
        <v>1283</v>
      </c>
      <c r="K88" s="12">
        <v>3057</v>
      </c>
    </row>
    <row r="89" spans="1:11" x14ac:dyDescent="0.25">
      <c r="A89">
        <v>39200</v>
      </c>
      <c r="B89" t="s">
        <v>95</v>
      </c>
      <c r="C89" t="s">
        <v>6</v>
      </c>
      <c r="D89" s="1">
        <v>28145</v>
      </c>
      <c r="E89" s="12">
        <v>72111.75</v>
      </c>
      <c r="G89">
        <v>31025</v>
      </c>
      <c r="H89" t="s">
        <v>138</v>
      </c>
      <c r="I89" t="s">
        <v>7</v>
      </c>
      <c r="J89" s="1">
        <v>44014</v>
      </c>
      <c r="K89" s="12">
        <v>97913</v>
      </c>
    </row>
    <row r="90" spans="1:11" x14ac:dyDescent="0.25">
      <c r="A90">
        <v>39204</v>
      </c>
      <c r="B90" t="s">
        <v>96</v>
      </c>
      <c r="C90" t="s">
        <v>6</v>
      </c>
      <c r="D90" s="1">
        <v>13522</v>
      </c>
      <c r="E90" s="12">
        <v>32741.72</v>
      </c>
      <c r="G90">
        <v>32354</v>
      </c>
      <c r="H90" t="s">
        <v>140</v>
      </c>
      <c r="I90" t="s">
        <v>7</v>
      </c>
      <c r="J90" s="1">
        <v>28712</v>
      </c>
      <c r="K90" s="12">
        <v>66275</v>
      </c>
    </row>
    <row r="91" spans="1:11" x14ac:dyDescent="0.25">
      <c r="A91">
        <v>31332</v>
      </c>
      <c r="B91" t="s">
        <v>97</v>
      </c>
      <c r="C91" t="s">
        <v>6</v>
      </c>
      <c r="D91" s="1">
        <v>37412</v>
      </c>
      <c r="E91" s="12">
        <v>84395.72</v>
      </c>
      <c r="G91">
        <v>17400</v>
      </c>
      <c r="H91" t="s">
        <v>142</v>
      </c>
      <c r="I91" t="s">
        <v>7</v>
      </c>
      <c r="J91" s="1">
        <v>9702</v>
      </c>
      <c r="K91" s="12">
        <v>23807.39</v>
      </c>
    </row>
    <row r="92" spans="1:11" x14ac:dyDescent="0.25">
      <c r="A92">
        <v>23054</v>
      </c>
      <c r="B92" t="s">
        <v>98</v>
      </c>
      <c r="C92" t="s">
        <v>6</v>
      </c>
      <c r="D92" s="1">
        <v>3602</v>
      </c>
      <c r="E92" s="12">
        <v>8491</v>
      </c>
      <c r="G92">
        <v>37505</v>
      </c>
      <c r="H92" t="s">
        <v>143</v>
      </c>
      <c r="I92" t="s">
        <v>7</v>
      </c>
      <c r="J92" s="1">
        <v>7904</v>
      </c>
      <c r="K92" s="12">
        <v>19033</v>
      </c>
    </row>
    <row r="93" spans="1:11" x14ac:dyDescent="0.25">
      <c r="A93">
        <v>32312</v>
      </c>
      <c r="B93" t="s">
        <v>99</v>
      </c>
      <c r="C93" t="s">
        <v>6</v>
      </c>
      <c r="D93">
        <v>658</v>
      </c>
      <c r="E93" s="12">
        <v>1851.39</v>
      </c>
      <c r="G93">
        <v>30031</v>
      </c>
      <c r="H93" t="s">
        <v>145</v>
      </c>
      <c r="I93" t="s">
        <v>7</v>
      </c>
      <c r="J93" s="1">
        <v>15146</v>
      </c>
      <c r="K93" s="12">
        <v>385.63</v>
      </c>
    </row>
    <row r="94" spans="1:11" x14ac:dyDescent="0.25">
      <c r="A94">
        <v>6103</v>
      </c>
      <c r="B94" t="s">
        <v>100</v>
      </c>
      <c r="C94" t="s">
        <v>6</v>
      </c>
      <c r="D94" s="1">
        <v>4382</v>
      </c>
      <c r="E94" s="12">
        <v>10212</v>
      </c>
      <c r="G94">
        <v>31103</v>
      </c>
      <c r="H94" t="s">
        <v>146</v>
      </c>
      <c r="I94" t="s">
        <v>7</v>
      </c>
      <c r="J94" s="1">
        <v>41002</v>
      </c>
      <c r="K94" s="12">
        <v>90411.14</v>
      </c>
    </row>
    <row r="95" spans="1:11" x14ac:dyDescent="0.25">
      <c r="A95">
        <v>34324</v>
      </c>
      <c r="B95" t="s">
        <v>101</v>
      </c>
      <c r="C95" t="s">
        <v>6</v>
      </c>
      <c r="D95" s="1">
        <v>17296</v>
      </c>
      <c r="E95" s="12">
        <v>37186</v>
      </c>
      <c r="G95">
        <v>14066</v>
      </c>
      <c r="H95" t="s">
        <v>147</v>
      </c>
      <c r="I95" t="s">
        <v>7</v>
      </c>
      <c r="J95" s="1">
        <v>4835</v>
      </c>
      <c r="K95" s="12">
        <v>12486</v>
      </c>
    </row>
    <row r="96" spans="1:11" x14ac:dyDescent="0.25">
      <c r="A96">
        <v>22204</v>
      </c>
      <c r="B96" t="s">
        <v>102</v>
      </c>
      <c r="C96" t="s">
        <v>6</v>
      </c>
      <c r="D96" s="1">
        <v>5901</v>
      </c>
      <c r="E96" s="12">
        <v>16481</v>
      </c>
      <c r="G96">
        <v>21214</v>
      </c>
      <c r="H96" t="s">
        <v>148</v>
      </c>
      <c r="I96" t="s">
        <v>7</v>
      </c>
      <c r="J96" s="1">
        <v>1627</v>
      </c>
      <c r="K96" s="12">
        <v>2711</v>
      </c>
    </row>
    <row r="97" spans="1:11" x14ac:dyDescent="0.25">
      <c r="A97">
        <v>39203</v>
      </c>
      <c r="B97" t="s">
        <v>103</v>
      </c>
      <c r="C97" t="s">
        <v>6</v>
      </c>
      <c r="D97" s="1">
        <v>16661</v>
      </c>
      <c r="E97" s="12">
        <v>39096</v>
      </c>
      <c r="G97">
        <v>21206</v>
      </c>
      <c r="H97" t="s">
        <v>150</v>
      </c>
      <c r="I97" t="s">
        <v>7</v>
      </c>
      <c r="J97">
        <v>53</v>
      </c>
      <c r="K97" s="12">
        <v>144</v>
      </c>
    </row>
    <row r="98" spans="1:11" x14ac:dyDescent="0.25">
      <c r="A98">
        <v>17401</v>
      </c>
      <c r="B98" t="s">
        <v>104</v>
      </c>
      <c r="C98" t="s">
        <v>6</v>
      </c>
      <c r="D98" s="1">
        <v>126252</v>
      </c>
      <c r="E98" s="12">
        <v>273047.46000000002</v>
      </c>
      <c r="G98">
        <v>39209</v>
      </c>
      <c r="H98" t="s">
        <v>151</v>
      </c>
      <c r="I98" t="s">
        <v>7</v>
      </c>
      <c r="J98" s="1">
        <v>2888</v>
      </c>
      <c r="K98" s="12">
        <v>7970.88</v>
      </c>
    </row>
    <row r="99" spans="1:11" x14ac:dyDescent="0.25">
      <c r="A99">
        <v>6098</v>
      </c>
      <c r="B99" t="s">
        <v>105</v>
      </c>
      <c r="C99" t="s">
        <v>6</v>
      </c>
      <c r="D99" s="1">
        <v>28588</v>
      </c>
      <c r="E99" s="12">
        <v>63740.42</v>
      </c>
      <c r="G99">
        <v>37507</v>
      </c>
      <c r="H99" t="s">
        <v>152</v>
      </c>
      <c r="I99" t="s">
        <v>7</v>
      </c>
      <c r="J99" s="1">
        <v>18623</v>
      </c>
      <c r="K99" s="12">
        <v>45647</v>
      </c>
    </row>
    <row r="100" spans="1:11" x14ac:dyDescent="0.25">
      <c r="A100">
        <v>23404</v>
      </c>
      <c r="B100" t="s">
        <v>106</v>
      </c>
      <c r="C100" t="s">
        <v>6</v>
      </c>
      <c r="D100" s="1">
        <v>13023</v>
      </c>
      <c r="E100" s="12">
        <v>34864.36</v>
      </c>
      <c r="G100">
        <v>30029</v>
      </c>
      <c r="H100" t="s">
        <v>153</v>
      </c>
      <c r="I100" t="s">
        <v>7</v>
      </c>
      <c r="J100" s="1">
        <v>154873</v>
      </c>
      <c r="K100" s="12">
        <v>3653.16</v>
      </c>
    </row>
    <row r="101" spans="1:11" x14ac:dyDescent="0.25">
      <c r="A101">
        <v>14028</v>
      </c>
      <c r="B101" t="s">
        <v>107</v>
      </c>
      <c r="C101" t="s">
        <v>6</v>
      </c>
      <c r="D101" s="1">
        <v>19436</v>
      </c>
      <c r="E101" s="12">
        <v>44928</v>
      </c>
      <c r="G101">
        <v>29320</v>
      </c>
      <c r="H101" t="s">
        <v>154</v>
      </c>
      <c r="I101" t="s">
        <v>7</v>
      </c>
      <c r="J101" s="1">
        <v>21879</v>
      </c>
      <c r="K101" s="12">
        <v>56661</v>
      </c>
    </row>
    <row r="102" spans="1:11" x14ac:dyDescent="0.25">
      <c r="A102">
        <v>31063</v>
      </c>
      <c r="B102" t="s">
        <v>108</v>
      </c>
      <c r="C102" t="s">
        <v>6</v>
      </c>
      <c r="D102" s="1">
        <v>2553</v>
      </c>
      <c r="E102" s="12">
        <v>6390</v>
      </c>
      <c r="G102">
        <v>31006</v>
      </c>
      <c r="H102" t="s">
        <v>155</v>
      </c>
      <c r="I102" t="s">
        <v>7</v>
      </c>
      <c r="J102" s="1">
        <v>34909</v>
      </c>
      <c r="K102" s="12">
        <v>78270</v>
      </c>
    </row>
    <row r="103" spans="1:11" x14ac:dyDescent="0.25">
      <c r="A103">
        <v>17411</v>
      </c>
      <c r="B103" t="s">
        <v>109</v>
      </c>
      <c r="C103" t="s">
        <v>6</v>
      </c>
      <c r="D103" s="1">
        <v>174976</v>
      </c>
      <c r="E103" s="12">
        <v>369780.37</v>
      </c>
      <c r="G103">
        <v>39003</v>
      </c>
      <c r="H103" t="s">
        <v>156</v>
      </c>
      <c r="I103" t="s">
        <v>7</v>
      </c>
      <c r="J103" s="1">
        <v>4612</v>
      </c>
      <c r="K103" s="12">
        <v>8647.86</v>
      </c>
    </row>
    <row r="104" spans="1:11" x14ac:dyDescent="0.25">
      <c r="A104">
        <v>11056</v>
      </c>
      <c r="B104" t="s">
        <v>110</v>
      </c>
      <c r="C104" t="s">
        <v>6</v>
      </c>
      <c r="D104" s="1">
        <v>3256</v>
      </c>
      <c r="E104" s="12">
        <v>8677</v>
      </c>
      <c r="G104">
        <v>21014</v>
      </c>
      <c r="H104" t="s">
        <v>157</v>
      </c>
      <c r="I104" t="s">
        <v>7</v>
      </c>
      <c r="J104" s="1">
        <v>2544</v>
      </c>
      <c r="K104" s="12">
        <v>5315.92</v>
      </c>
    </row>
    <row r="105" spans="1:11" x14ac:dyDescent="0.25">
      <c r="A105">
        <v>10003</v>
      </c>
      <c r="B105" t="s">
        <v>111</v>
      </c>
      <c r="C105" t="s">
        <v>6</v>
      </c>
      <c r="D105" s="1">
        <v>3122</v>
      </c>
      <c r="E105" s="12">
        <v>6518.92</v>
      </c>
      <c r="G105">
        <v>25155</v>
      </c>
      <c r="H105" t="s">
        <v>158</v>
      </c>
      <c r="I105" t="s">
        <v>7</v>
      </c>
      <c r="J105" s="1">
        <v>2264</v>
      </c>
      <c r="K105" s="12">
        <v>6023</v>
      </c>
    </row>
    <row r="106" spans="1:11" x14ac:dyDescent="0.25">
      <c r="A106">
        <v>8458</v>
      </c>
      <c r="B106" t="s">
        <v>112</v>
      </c>
      <c r="C106" t="s">
        <v>6</v>
      </c>
      <c r="D106" s="1">
        <v>47665</v>
      </c>
      <c r="E106" s="12">
        <v>101893.67</v>
      </c>
      <c r="G106">
        <v>26056</v>
      </c>
      <c r="H106" t="s">
        <v>160</v>
      </c>
      <c r="I106" t="s">
        <v>7</v>
      </c>
      <c r="J106" s="1">
        <v>2249</v>
      </c>
      <c r="K106" s="12">
        <v>5959.85</v>
      </c>
    </row>
    <row r="107" spans="1:11" x14ac:dyDescent="0.25">
      <c r="A107">
        <v>3017</v>
      </c>
      <c r="B107" t="s">
        <v>113</v>
      </c>
      <c r="C107" t="s">
        <v>6</v>
      </c>
      <c r="D107" s="1">
        <v>1772561</v>
      </c>
      <c r="E107" s="12">
        <v>460952.86</v>
      </c>
      <c r="G107">
        <v>37506</v>
      </c>
      <c r="H107" t="s">
        <v>162</v>
      </c>
      <c r="I107" t="s">
        <v>7</v>
      </c>
      <c r="J107" s="1">
        <v>72225</v>
      </c>
      <c r="K107" s="12">
        <v>16399.62</v>
      </c>
    </row>
    <row r="108" spans="1:11" x14ac:dyDescent="0.25">
      <c r="A108">
        <v>17415</v>
      </c>
      <c r="B108" t="s">
        <v>114</v>
      </c>
      <c r="C108" t="s">
        <v>6</v>
      </c>
      <c r="D108" s="1">
        <v>216701</v>
      </c>
      <c r="E108" s="12">
        <v>465162</v>
      </c>
      <c r="G108">
        <v>14064</v>
      </c>
      <c r="H108" t="s">
        <v>163</v>
      </c>
      <c r="I108" t="s">
        <v>7</v>
      </c>
      <c r="J108" s="1">
        <v>3929</v>
      </c>
      <c r="K108" s="12">
        <v>10293.98</v>
      </c>
    </row>
    <row r="109" spans="1:11" x14ac:dyDescent="0.25">
      <c r="A109">
        <v>33212</v>
      </c>
      <c r="B109" t="s">
        <v>115</v>
      </c>
      <c r="C109" t="s">
        <v>6</v>
      </c>
      <c r="D109" s="1">
        <v>5844</v>
      </c>
      <c r="E109" s="12">
        <v>17473.560000000001</v>
      </c>
      <c r="G109">
        <v>11051</v>
      </c>
      <c r="H109" t="s">
        <v>164</v>
      </c>
      <c r="I109" t="s">
        <v>7</v>
      </c>
      <c r="J109" s="1">
        <v>2318</v>
      </c>
      <c r="K109" s="12">
        <v>6325.61</v>
      </c>
    </row>
    <row r="110" spans="1:11" x14ac:dyDescent="0.25">
      <c r="A110">
        <v>3052</v>
      </c>
      <c r="B110" t="s">
        <v>116</v>
      </c>
      <c r="C110" t="s">
        <v>6</v>
      </c>
      <c r="D110" s="1">
        <v>18558</v>
      </c>
      <c r="E110" s="12">
        <v>41031.440000000002</v>
      </c>
      <c r="G110">
        <v>34003</v>
      </c>
      <c r="H110" t="s">
        <v>168</v>
      </c>
      <c r="I110" t="s">
        <v>7</v>
      </c>
      <c r="J110" s="1">
        <v>20158</v>
      </c>
      <c r="K110" s="12">
        <v>44548</v>
      </c>
    </row>
    <row r="111" spans="1:11" x14ac:dyDescent="0.25">
      <c r="A111">
        <v>19403</v>
      </c>
      <c r="B111" t="s">
        <v>117</v>
      </c>
      <c r="C111" t="s">
        <v>6</v>
      </c>
      <c r="D111" s="1">
        <v>10588</v>
      </c>
      <c r="E111" s="12">
        <v>28270.38</v>
      </c>
      <c r="G111">
        <v>17417</v>
      </c>
      <c r="H111" t="s">
        <v>170</v>
      </c>
      <c r="I111" t="s">
        <v>7</v>
      </c>
      <c r="J111" s="1">
        <v>11193</v>
      </c>
      <c r="K111" s="12">
        <v>25143</v>
      </c>
    </row>
    <row r="112" spans="1:11" x14ac:dyDescent="0.25">
      <c r="A112">
        <v>20402</v>
      </c>
      <c r="B112" t="s">
        <v>118</v>
      </c>
      <c r="C112" t="s">
        <v>6</v>
      </c>
      <c r="D112" s="1">
        <v>3342</v>
      </c>
      <c r="E112" s="12">
        <v>9534.42</v>
      </c>
      <c r="G112">
        <v>15201</v>
      </c>
      <c r="H112" t="s">
        <v>171</v>
      </c>
      <c r="I112" t="s">
        <v>7</v>
      </c>
      <c r="J112" s="1">
        <v>12336</v>
      </c>
      <c r="K112" s="12">
        <v>28067</v>
      </c>
    </row>
    <row r="113" spans="1:11" x14ac:dyDescent="0.25">
      <c r="A113">
        <v>29311</v>
      </c>
      <c r="B113" t="s">
        <v>119</v>
      </c>
      <c r="C113" t="s">
        <v>6</v>
      </c>
      <c r="D113" s="1">
        <v>11732</v>
      </c>
      <c r="E113" s="12">
        <v>32890</v>
      </c>
      <c r="G113">
        <v>14400</v>
      </c>
      <c r="H113" t="s">
        <v>173</v>
      </c>
      <c r="I113" t="s">
        <v>7</v>
      </c>
      <c r="J113" s="1">
        <v>1195</v>
      </c>
      <c r="K113" s="12">
        <v>3628</v>
      </c>
    </row>
    <row r="114" spans="1:11" x14ac:dyDescent="0.25">
      <c r="A114">
        <v>38126</v>
      </c>
      <c r="B114" t="s">
        <v>120</v>
      </c>
      <c r="C114" t="s">
        <v>6</v>
      </c>
      <c r="D114" s="1">
        <v>3826</v>
      </c>
      <c r="E114" s="12">
        <v>9649.19</v>
      </c>
      <c r="G114">
        <v>14172</v>
      </c>
      <c r="H114" t="s">
        <v>175</v>
      </c>
      <c r="I114" t="s">
        <v>7</v>
      </c>
      <c r="J114" s="1">
        <v>4285</v>
      </c>
      <c r="K114" s="12">
        <v>12760.78</v>
      </c>
    </row>
    <row r="115" spans="1:11" x14ac:dyDescent="0.25">
      <c r="A115">
        <v>4129</v>
      </c>
      <c r="B115" t="s">
        <v>121</v>
      </c>
      <c r="C115" t="s">
        <v>6</v>
      </c>
      <c r="D115" s="1">
        <v>15515</v>
      </c>
      <c r="E115" s="12">
        <v>40391</v>
      </c>
      <c r="G115">
        <v>22105</v>
      </c>
      <c r="H115" t="s">
        <v>176</v>
      </c>
      <c r="I115" t="s">
        <v>7</v>
      </c>
      <c r="J115">
        <v>120</v>
      </c>
      <c r="K115" s="12">
        <v>330</v>
      </c>
    </row>
    <row r="116" spans="1:11" x14ac:dyDescent="0.25">
      <c r="A116">
        <v>14097</v>
      </c>
      <c r="B116" t="s">
        <v>122</v>
      </c>
      <c r="C116" t="s">
        <v>6</v>
      </c>
      <c r="D116" s="1">
        <v>6790</v>
      </c>
      <c r="E116" s="12">
        <v>18705</v>
      </c>
      <c r="G116">
        <v>34111</v>
      </c>
      <c r="H116" t="s">
        <v>178</v>
      </c>
      <c r="I116" t="s">
        <v>7</v>
      </c>
      <c r="J116" s="1">
        <v>28583</v>
      </c>
      <c r="K116" s="12">
        <v>62833</v>
      </c>
    </row>
    <row r="117" spans="1:11" x14ac:dyDescent="0.25">
      <c r="A117">
        <v>31004</v>
      </c>
      <c r="B117" t="s">
        <v>123</v>
      </c>
      <c r="C117" t="s">
        <v>6</v>
      </c>
      <c r="D117" s="1">
        <v>117982</v>
      </c>
      <c r="E117" s="12">
        <v>263205</v>
      </c>
      <c r="G117">
        <v>21300</v>
      </c>
      <c r="H117" t="s">
        <v>180</v>
      </c>
      <c r="I117" t="s">
        <v>7</v>
      </c>
      <c r="J117" s="1">
        <v>1484</v>
      </c>
      <c r="K117" s="12">
        <v>4021.64</v>
      </c>
    </row>
    <row r="118" spans="1:11" x14ac:dyDescent="0.25">
      <c r="A118">
        <v>17414</v>
      </c>
      <c r="B118" t="s">
        <v>124</v>
      </c>
      <c r="C118" t="s">
        <v>6</v>
      </c>
      <c r="D118" s="1">
        <v>150748</v>
      </c>
      <c r="E118" s="12">
        <v>328753</v>
      </c>
      <c r="G118">
        <v>33030</v>
      </c>
      <c r="H118" t="s">
        <v>181</v>
      </c>
      <c r="I118" t="s">
        <v>7</v>
      </c>
      <c r="J118">
        <v>241</v>
      </c>
      <c r="K118" s="12">
        <v>673</v>
      </c>
    </row>
    <row r="119" spans="1:11" x14ac:dyDescent="0.25">
      <c r="A119">
        <v>31306</v>
      </c>
      <c r="B119" t="s">
        <v>125</v>
      </c>
      <c r="C119" t="s">
        <v>6</v>
      </c>
      <c r="D119" s="1">
        <v>31172</v>
      </c>
      <c r="E119" s="12">
        <v>66858</v>
      </c>
      <c r="G119">
        <v>9013</v>
      </c>
      <c r="H119" t="s">
        <v>184</v>
      </c>
      <c r="I119" t="s">
        <v>7</v>
      </c>
      <c r="J119">
        <v>780</v>
      </c>
      <c r="K119" s="12">
        <v>2177.4699999999998</v>
      </c>
    </row>
    <row r="120" spans="1:11" x14ac:dyDescent="0.25">
      <c r="A120">
        <v>38264</v>
      </c>
      <c r="B120" t="s">
        <v>126</v>
      </c>
      <c r="C120" t="s">
        <v>6</v>
      </c>
      <c r="D120" s="1">
        <v>2510</v>
      </c>
      <c r="E120" s="12">
        <v>6249</v>
      </c>
      <c r="G120">
        <v>27344</v>
      </c>
      <c r="H120" t="s">
        <v>186</v>
      </c>
      <c r="I120" t="s">
        <v>7</v>
      </c>
      <c r="J120" s="1">
        <v>924958</v>
      </c>
      <c r="K120" s="12">
        <v>2563.54</v>
      </c>
    </row>
    <row r="121" spans="1:11" x14ac:dyDescent="0.25">
      <c r="A121">
        <v>32362</v>
      </c>
      <c r="B121" t="s">
        <v>127</v>
      </c>
      <c r="C121" t="s">
        <v>6</v>
      </c>
      <c r="D121" s="1">
        <v>21800</v>
      </c>
      <c r="E121" s="12">
        <v>47742</v>
      </c>
      <c r="G121">
        <v>1147</v>
      </c>
      <c r="H121" t="s">
        <v>187</v>
      </c>
      <c r="I121" t="s">
        <v>7</v>
      </c>
      <c r="J121" s="1">
        <v>9400</v>
      </c>
      <c r="K121" s="12">
        <v>22256.639999999999</v>
      </c>
    </row>
    <row r="122" spans="1:11" x14ac:dyDescent="0.25">
      <c r="A122">
        <v>1158</v>
      </c>
      <c r="B122" t="s">
        <v>128</v>
      </c>
      <c r="C122" t="s">
        <v>6</v>
      </c>
      <c r="D122" s="1">
        <v>24743</v>
      </c>
      <c r="E122" s="12">
        <v>54855</v>
      </c>
      <c r="G122">
        <v>11001</v>
      </c>
      <c r="H122" t="s">
        <v>189</v>
      </c>
      <c r="I122" t="s">
        <v>7</v>
      </c>
      <c r="J122" s="1">
        <v>816182</v>
      </c>
      <c r="K122" s="12">
        <v>20339.8</v>
      </c>
    </row>
    <row r="123" spans="1:11" x14ac:dyDescent="0.25">
      <c r="A123">
        <v>8122</v>
      </c>
      <c r="B123" t="s">
        <v>129</v>
      </c>
      <c r="C123" t="s">
        <v>6</v>
      </c>
      <c r="D123" s="1">
        <v>52011</v>
      </c>
      <c r="E123" s="12">
        <v>117436.66</v>
      </c>
      <c r="G123">
        <v>21301</v>
      </c>
      <c r="H123" t="s">
        <v>191</v>
      </c>
      <c r="I123" t="s">
        <v>7</v>
      </c>
      <c r="J123" s="1">
        <v>2471</v>
      </c>
      <c r="K123" s="12">
        <v>7329.79</v>
      </c>
    </row>
    <row r="124" spans="1:11" x14ac:dyDescent="0.25">
      <c r="A124">
        <v>28144</v>
      </c>
      <c r="B124" t="s">
        <v>130</v>
      </c>
      <c r="C124" t="s">
        <v>6</v>
      </c>
      <c r="D124" s="1">
        <v>3540</v>
      </c>
      <c r="E124" s="12">
        <v>7650</v>
      </c>
      <c r="G124">
        <v>27401</v>
      </c>
      <c r="H124" t="s">
        <v>192</v>
      </c>
      <c r="I124" t="s">
        <v>7</v>
      </c>
      <c r="J124" s="1">
        <v>28155</v>
      </c>
      <c r="K124" s="12">
        <v>62384</v>
      </c>
    </row>
    <row r="125" spans="1:11" x14ac:dyDescent="0.25">
      <c r="A125">
        <v>20406</v>
      </c>
      <c r="B125" t="s">
        <v>131</v>
      </c>
      <c r="C125" t="s">
        <v>6</v>
      </c>
      <c r="D125" s="1">
        <v>9038</v>
      </c>
      <c r="E125" s="12">
        <v>22595.75</v>
      </c>
      <c r="G125">
        <v>23402</v>
      </c>
      <c r="H125" t="s">
        <v>193</v>
      </c>
      <c r="I125" t="s">
        <v>7</v>
      </c>
      <c r="J125">
        <v>80</v>
      </c>
      <c r="K125" s="12">
        <v>214.1</v>
      </c>
    </row>
    <row r="126" spans="1:11" x14ac:dyDescent="0.25">
      <c r="A126">
        <v>37504</v>
      </c>
      <c r="B126" t="s">
        <v>132</v>
      </c>
      <c r="C126" t="s">
        <v>6</v>
      </c>
      <c r="D126" s="1">
        <v>33081</v>
      </c>
      <c r="E126" s="12">
        <v>7166</v>
      </c>
      <c r="G126">
        <v>5121</v>
      </c>
      <c r="H126" t="s">
        <v>195</v>
      </c>
      <c r="I126" t="s">
        <v>7</v>
      </c>
      <c r="J126" s="1">
        <v>9701</v>
      </c>
      <c r="K126" s="12">
        <v>26580.74</v>
      </c>
    </row>
    <row r="127" spans="1:11" x14ac:dyDescent="0.25">
      <c r="A127">
        <v>39120</v>
      </c>
      <c r="B127" t="s">
        <v>133</v>
      </c>
      <c r="C127" t="s">
        <v>6</v>
      </c>
      <c r="D127" s="1">
        <v>4840</v>
      </c>
      <c r="E127" s="12">
        <v>12586</v>
      </c>
      <c r="G127">
        <v>16050</v>
      </c>
      <c r="H127" t="s">
        <v>196</v>
      </c>
      <c r="I127" t="s">
        <v>7</v>
      </c>
      <c r="J127" s="1">
        <v>2727</v>
      </c>
      <c r="K127" s="12">
        <v>6344</v>
      </c>
    </row>
    <row r="128" spans="1:11" x14ac:dyDescent="0.25">
      <c r="A128">
        <v>9207</v>
      </c>
      <c r="B128" t="s">
        <v>134</v>
      </c>
      <c r="C128" t="s">
        <v>6</v>
      </c>
      <c r="D128" s="1">
        <v>4712</v>
      </c>
      <c r="E128" s="12">
        <v>13047</v>
      </c>
      <c r="G128">
        <v>17801</v>
      </c>
      <c r="H128" t="s">
        <v>199</v>
      </c>
      <c r="I128" t="s">
        <v>7</v>
      </c>
      <c r="J128" s="1">
        <v>4145</v>
      </c>
      <c r="K128" s="12">
        <v>10675.22</v>
      </c>
    </row>
    <row r="129" spans="1:11" x14ac:dyDescent="0.25">
      <c r="A129">
        <v>4019</v>
      </c>
      <c r="B129" t="s">
        <v>135</v>
      </c>
      <c r="C129" t="s">
        <v>6</v>
      </c>
      <c r="D129" s="1">
        <v>5684</v>
      </c>
      <c r="E129" s="12">
        <v>12815.93</v>
      </c>
      <c r="G129">
        <v>38267</v>
      </c>
      <c r="H129" t="s">
        <v>200</v>
      </c>
      <c r="I129" t="s">
        <v>7</v>
      </c>
      <c r="J129">
        <v>312</v>
      </c>
      <c r="K129" s="12">
        <v>834</v>
      </c>
    </row>
    <row r="130" spans="1:11" x14ac:dyDescent="0.25">
      <c r="A130">
        <v>23311</v>
      </c>
      <c r="B130" t="s">
        <v>136</v>
      </c>
      <c r="C130" t="s">
        <v>6</v>
      </c>
      <c r="D130" s="1">
        <v>5785</v>
      </c>
      <c r="E130" s="12">
        <v>15724</v>
      </c>
      <c r="G130">
        <v>27003</v>
      </c>
      <c r="H130" t="s">
        <v>201</v>
      </c>
      <c r="I130" t="s">
        <v>7</v>
      </c>
      <c r="J130" s="1">
        <v>107199</v>
      </c>
      <c r="K130" s="12">
        <v>239621.45</v>
      </c>
    </row>
    <row r="131" spans="1:11" x14ac:dyDescent="0.25">
      <c r="A131">
        <v>33207</v>
      </c>
      <c r="B131" t="s">
        <v>137</v>
      </c>
      <c r="C131" t="s">
        <v>6</v>
      </c>
      <c r="D131" s="1">
        <v>15595</v>
      </c>
      <c r="E131" s="12">
        <v>38837</v>
      </c>
      <c r="G131">
        <v>16048</v>
      </c>
      <c r="H131" t="s">
        <v>203</v>
      </c>
      <c r="I131" t="s">
        <v>7</v>
      </c>
      <c r="J131" s="1">
        <v>1932</v>
      </c>
      <c r="K131" s="12">
        <v>4583.8599999999997</v>
      </c>
    </row>
    <row r="132" spans="1:11" x14ac:dyDescent="0.25">
      <c r="A132">
        <v>31025</v>
      </c>
      <c r="B132" t="s">
        <v>138</v>
      </c>
      <c r="C132" t="s">
        <v>6</v>
      </c>
      <c r="D132" s="1">
        <v>145931</v>
      </c>
      <c r="E132" s="12">
        <v>313872</v>
      </c>
      <c r="G132">
        <v>5402</v>
      </c>
      <c r="H132" t="s">
        <v>204</v>
      </c>
      <c r="I132" t="s">
        <v>7</v>
      </c>
      <c r="J132" s="1">
        <v>1131</v>
      </c>
      <c r="K132" s="12">
        <v>3130</v>
      </c>
    </row>
    <row r="133" spans="1:11" x14ac:dyDescent="0.25">
      <c r="A133">
        <v>14065</v>
      </c>
      <c r="B133" t="s">
        <v>139</v>
      </c>
      <c r="C133" t="s">
        <v>6</v>
      </c>
      <c r="D133" s="1">
        <v>6807</v>
      </c>
      <c r="E133" s="12">
        <v>21164.58</v>
      </c>
      <c r="G133">
        <v>34307</v>
      </c>
      <c r="H133" t="s">
        <v>206</v>
      </c>
      <c r="I133" t="s">
        <v>7</v>
      </c>
      <c r="J133" s="1">
        <v>7015</v>
      </c>
      <c r="K133" s="12">
        <v>20273</v>
      </c>
    </row>
    <row r="134" spans="1:11" x14ac:dyDescent="0.25">
      <c r="A134">
        <v>32354</v>
      </c>
      <c r="B134" t="s">
        <v>140</v>
      </c>
      <c r="C134" t="s">
        <v>6</v>
      </c>
      <c r="D134" s="1">
        <v>156250</v>
      </c>
      <c r="E134" s="12">
        <v>363725</v>
      </c>
      <c r="G134">
        <v>25116</v>
      </c>
      <c r="H134" t="s">
        <v>207</v>
      </c>
      <c r="I134" t="s">
        <v>7</v>
      </c>
      <c r="J134" s="1">
        <v>3060</v>
      </c>
      <c r="K134" s="12">
        <v>5129</v>
      </c>
    </row>
    <row r="135" spans="1:11" x14ac:dyDescent="0.25">
      <c r="A135">
        <v>32326</v>
      </c>
      <c r="B135" t="s">
        <v>141</v>
      </c>
      <c r="C135" t="s">
        <v>6</v>
      </c>
      <c r="D135" s="1">
        <v>37805</v>
      </c>
      <c r="E135" s="12">
        <v>88639.9</v>
      </c>
      <c r="G135">
        <v>22009</v>
      </c>
      <c r="H135" t="s">
        <v>208</v>
      </c>
      <c r="I135" t="s">
        <v>7</v>
      </c>
      <c r="J135" s="1">
        <v>1064</v>
      </c>
      <c r="K135" s="12">
        <v>2872.8</v>
      </c>
    </row>
    <row r="136" spans="1:11" x14ac:dyDescent="0.25">
      <c r="A136">
        <v>17400</v>
      </c>
      <c r="B136" t="s">
        <v>142</v>
      </c>
      <c r="C136" t="s">
        <v>6</v>
      </c>
      <c r="D136" s="1">
        <v>25734</v>
      </c>
      <c r="E136" s="12">
        <v>62182.39</v>
      </c>
      <c r="G136">
        <v>17403</v>
      </c>
      <c r="H136" t="s">
        <v>209</v>
      </c>
      <c r="I136" t="s">
        <v>7</v>
      </c>
      <c r="J136" s="1">
        <v>20191</v>
      </c>
      <c r="K136" s="12">
        <v>44179.39</v>
      </c>
    </row>
    <row r="137" spans="1:11" x14ac:dyDescent="0.25">
      <c r="A137">
        <v>37505</v>
      </c>
      <c r="B137" t="s">
        <v>143</v>
      </c>
      <c r="C137" t="s">
        <v>6</v>
      </c>
      <c r="D137" s="1">
        <v>21320</v>
      </c>
      <c r="E137" s="12">
        <v>51500</v>
      </c>
      <c r="G137">
        <v>17407</v>
      </c>
      <c r="H137" t="s">
        <v>212</v>
      </c>
      <c r="I137" t="s">
        <v>7</v>
      </c>
      <c r="J137" s="1">
        <v>19990</v>
      </c>
      <c r="K137" s="12">
        <v>43276.34</v>
      </c>
    </row>
    <row r="138" spans="1:11" x14ac:dyDescent="0.25">
      <c r="A138">
        <v>24350</v>
      </c>
      <c r="B138" t="s">
        <v>144</v>
      </c>
      <c r="C138" t="s">
        <v>6</v>
      </c>
      <c r="D138" s="1">
        <v>15076</v>
      </c>
      <c r="E138" s="12">
        <v>39516.730000000003</v>
      </c>
      <c r="G138">
        <v>34401</v>
      </c>
      <c r="H138" t="s">
        <v>213</v>
      </c>
      <c r="I138" t="s">
        <v>7</v>
      </c>
      <c r="J138" s="1">
        <v>1870</v>
      </c>
      <c r="K138" s="12">
        <v>257</v>
      </c>
    </row>
    <row r="139" spans="1:11" x14ac:dyDescent="0.25">
      <c r="A139">
        <v>30031</v>
      </c>
      <c r="B139" t="s">
        <v>145</v>
      </c>
      <c r="C139" t="s">
        <v>6</v>
      </c>
      <c r="D139" s="1">
        <v>3475</v>
      </c>
      <c r="E139" s="12">
        <v>8130.2</v>
      </c>
      <c r="G139">
        <v>29101</v>
      </c>
      <c r="H139" t="s">
        <v>219</v>
      </c>
      <c r="I139" t="s">
        <v>7</v>
      </c>
      <c r="J139" s="1">
        <v>10680</v>
      </c>
      <c r="K139" s="12">
        <v>18156.46</v>
      </c>
    </row>
    <row r="140" spans="1:11" x14ac:dyDescent="0.25">
      <c r="A140">
        <v>31103</v>
      </c>
      <c r="B140" t="s">
        <v>146</v>
      </c>
      <c r="C140" t="s">
        <v>6</v>
      </c>
      <c r="D140" s="1">
        <v>81007</v>
      </c>
      <c r="E140" s="12">
        <v>181722.48</v>
      </c>
      <c r="G140">
        <v>39119</v>
      </c>
      <c r="H140" t="s">
        <v>220</v>
      </c>
      <c r="I140" t="s">
        <v>7</v>
      </c>
      <c r="J140" s="1">
        <v>7197</v>
      </c>
      <c r="K140" s="12">
        <v>20002.330000000002</v>
      </c>
    </row>
    <row r="141" spans="1:11" x14ac:dyDescent="0.25">
      <c r="A141">
        <v>14066</v>
      </c>
      <c r="B141" t="s">
        <v>147</v>
      </c>
      <c r="C141" t="s">
        <v>6</v>
      </c>
      <c r="D141" s="1">
        <v>13961</v>
      </c>
      <c r="E141" s="12">
        <v>35633</v>
      </c>
      <c r="G141">
        <v>5323</v>
      </c>
      <c r="H141" t="s">
        <v>222</v>
      </c>
      <c r="I141" t="s">
        <v>7</v>
      </c>
      <c r="J141" s="1">
        <v>3888</v>
      </c>
      <c r="K141" s="12">
        <v>10977.56</v>
      </c>
    </row>
    <row r="142" spans="1:11" x14ac:dyDescent="0.25">
      <c r="A142">
        <v>21214</v>
      </c>
      <c r="B142" t="s">
        <v>148</v>
      </c>
      <c r="C142" t="s">
        <v>6</v>
      </c>
      <c r="D142" s="1">
        <v>6237</v>
      </c>
      <c r="E142" s="12">
        <v>15158</v>
      </c>
      <c r="G142">
        <v>23309</v>
      </c>
      <c r="H142" t="s">
        <v>223</v>
      </c>
      <c r="I142" t="s">
        <v>7</v>
      </c>
      <c r="J142" s="1">
        <v>16657</v>
      </c>
      <c r="K142" s="12">
        <v>42263.7</v>
      </c>
    </row>
    <row r="143" spans="1:11" x14ac:dyDescent="0.25">
      <c r="A143">
        <v>13161</v>
      </c>
      <c r="B143" t="s">
        <v>149</v>
      </c>
      <c r="C143" t="s">
        <v>6</v>
      </c>
      <c r="D143" s="1">
        <v>142390</v>
      </c>
      <c r="E143" s="12">
        <v>360246.7</v>
      </c>
      <c r="G143">
        <v>17412</v>
      </c>
      <c r="H143" t="s">
        <v>224</v>
      </c>
      <c r="I143" t="s">
        <v>7</v>
      </c>
      <c r="J143" s="1">
        <v>20002</v>
      </c>
      <c r="K143" s="12">
        <v>48486.75</v>
      </c>
    </row>
    <row r="144" spans="1:11" x14ac:dyDescent="0.25">
      <c r="A144">
        <v>21206</v>
      </c>
      <c r="B144" t="s">
        <v>150</v>
      </c>
      <c r="C144" t="s">
        <v>6</v>
      </c>
      <c r="D144" s="1">
        <v>10961</v>
      </c>
      <c r="E144" s="12">
        <v>26613</v>
      </c>
      <c r="G144">
        <v>17404</v>
      </c>
      <c r="H144" t="s">
        <v>226</v>
      </c>
      <c r="I144" t="s">
        <v>7</v>
      </c>
      <c r="J144" s="1">
        <v>1888</v>
      </c>
      <c r="K144" s="12">
        <v>4364.16</v>
      </c>
    </row>
    <row r="145" spans="1:11" x14ac:dyDescent="0.25">
      <c r="A145">
        <v>39209</v>
      </c>
      <c r="B145" t="s">
        <v>151</v>
      </c>
      <c r="C145" t="s">
        <v>6</v>
      </c>
      <c r="D145" s="1">
        <v>21209</v>
      </c>
      <c r="E145" s="12">
        <v>52174.14</v>
      </c>
      <c r="G145">
        <v>31201</v>
      </c>
      <c r="H145" t="s">
        <v>227</v>
      </c>
      <c r="I145" t="s">
        <v>7</v>
      </c>
      <c r="J145" s="1">
        <v>24829</v>
      </c>
      <c r="K145" s="12">
        <v>56081.91</v>
      </c>
    </row>
    <row r="146" spans="1:11" x14ac:dyDescent="0.25">
      <c r="A146">
        <v>37507</v>
      </c>
      <c r="B146" t="s">
        <v>152</v>
      </c>
      <c r="C146" t="s">
        <v>6</v>
      </c>
      <c r="D146" s="1">
        <v>45998</v>
      </c>
      <c r="E146" s="12">
        <v>98229</v>
      </c>
      <c r="G146">
        <v>17410</v>
      </c>
      <c r="H146" t="s">
        <v>228</v>
      </c>
      <c r="I146" t="s">
        <v>7</v>
      </c>
      <c r="J146" s="1">
        <v>24023</v>
      </c>
      <c r="K146" s="12">
        <v>52948</v>
      </c>
    </row>
    <row r="147" spans="1:11" x14ac:dyDescent="0.25">
      <c r="A147">
        <v>29320</v>
      </c>
      <c r="B147" t="s">
        <v>154</v>
      </c>
      <c r="C147" t="s">
        <v>6</v>
      </c>
      <c r="D147" s="1">
        <v>61213</v>
      </c>
      <c r="E147" s="12">
        <v>97163</v>
      </c>
      <c r="G147">
        <v>25118</v>
      </c>
      <c r="H147" t="s">
        <v>230</v>
      </c>
      <c r="I147" t="s">
        <v>7</v>
      </c>
      <c r="J147" s="1">
        <v>1162</v>
      </c>
      <c r="K147" s="12">
        <v>2899</v>
      </c>
    </row>
    <row r="148" spans="1:11" x14ac:dyDescent="0.25">
      <c r="A148">
        <v>31006</v>
      </c>
      <c r="B148" t="s">
        <v>155</v>
      </c>
      <c r="C148" t="s">
        <v>6</v>
      </c>
      <c r="D148" s="1">
        <v>135173</v>
      </c>
      <c r="E148" s="12">
        <v>291695</v>
      </c>
      <c r="G148">
        <v>18402</v>
      </c>
      <c r="H148" t="s">
        <v>231</v>
      </c>
      <c r="I148" t="s">
        <v>7</v>
      </c>
      <c r="J148" s="1">
        <v>10534</v>
      </c>
      <c r="K148" s="12">
        <v>29980</v>
      </c>
    </row>
    <row r="149" spans="1:11" x14ac:dyDescent="0.25">
      <c r="A149">
        <v>39003</v>
      </c>
      <c r="B149" t="s">
        <v>156</v>
      </c>
      <c r="C149" t="s">
        <v>6</v>
      </c>
      <c r="D149" s="1">
        <v>26106</v>
      </c>
      <c r="E149" s="12">
        <v>58430.61</v>
      </c>
      <c r="G149">
        <v>15206</v>
      </c>
      <c r="H149" t="s">
        <v>232</v>
      </c>
      <c r="I149" t="s">
        <v>7</v>
      </c>
      <c r="J149" s="1">
        <v>4313</v>
      </c>
      <c r="K149" s="12">
        <v>7278</v>
      </c>
    </row>
    <row r="150" spans="1:11" x14ac:dyDescent="0.25">
      <c r="A150">
        <v>21014</v>
      </c>
      <c r="B150" t="s">
        <v>157</v>
      </c>
      <c r="C150" t="s">
        <v>6</v>
      </c>
      <c r="D150" s="1">
        <v>10548</v>
      </c>
      <c r="E150" s="12">
        <v>26337</v>
      </c>
      <c r="G150">
        <v>22008</v>
      </c>
      <c r="H150" t="s">
        <v>235</v>
      </c>
      <c r="I150" t="s">
        <v>7</v>
      </c>
      <c r="J150" s="1">
        <v>1235</v>
      </c>
      <c r="K150" s="12">
        <v>3613</v>
      </c>
    </row>
    <row r="151" spans="1:11" x14ac:dyDescent="0.25">
      <c r="A151">
        <v>25155</v>
      </c>
      <c r="B151" t="s">
        <v>158</v>
      </c>
      <c r="C151" t="s">
        <v>6</v>
      </c>
      <c r="D151" s="1">
        <v>11320</v>
      </c>
      <c r="E151" s="12">
        <v>26036</v>
      </c>
      <c r="G151">
        <v>38322</v>
      </c>
      <c r="H151" t="s">
        <v>292</v>
      </c>
      <c r="I151" t="s">
        <v>7</v>
      </c>
      <c r="J151" s="1">
        <v>9384</v>
      </c>
      <c r="K151" s="12">
        <v>23320.73</v>
      </c>
    </row>
    <row r="152" spans="1:11" x14ac:dyDescent="0.25">
      <c r="A152">
        <v>24014</v>
      </c>
      <c r="B152" t="s">
        <v>159</v>
      </c>
      <c r="C152" t="s">
        <v>6</v>
      </c>
      <c r="D152" s="1">
        <v>5841</v>
      </c>
      <c r="E152" s="12">
        <v>15934</v>
      </c>
      <c r="G152">
        <v>31401</v>
      </c>
      <c r="H152" t="s">
        <v>236</v>
      </c>
      <c r="I152" t="s">
        <v>7</v>
      </c>
      <c r="J152" s="1">
        <v>38137</v>
      </c>
      <c r="K152" s="12">
        <v>93798</v>
      </c>
    </row>
    <row r="153" spans="1:11" x14ac:dyDescent="0.25">
      <c r="A153">
        <v>26056</v>
      </c>
      <c r="B153" t="s">
        <v>160</v>
      </c>
      <c r="C153" t="s">
        <v>6</v>
      </c>
      <c r="D153" s="1">
        <v>38168</v>
      </c>
      <c r="E153" s="12">
        <v>82485</v>
      </c>
      <c r="G153">
        <v>11054</v>
      </c>
      <c r="H153" t="s">
        <v>237</v>
      </c>
      <c r="I153" t="s">
        <v>7</v>
      </c>
      <c r="J153" s="1">
        <v>4615</v>
      </c>
      <c r="K153" s="12">
        <v>10917</v>
      </c>
    </row>
    <row r="154" spans="1:11" x14ac:dyDescent="0.25">
      <c r="A154">
        <v>32325</v>
      </c>
      <c r="B154" t="s">
        <v>161</v>
      </c>
      <c r="C154" t="s">
        <v>6</v>
      </c>
      <c r="D154" s="1">
        <v>31664</v>
      </c>
      <c r="E154" s="12">
        <v>74847.259999999995</v>
      </c>
      <c r="G154">
        <v>7035</v>
      </c>
      <c r="H154" t="s">
        <v>238</v>
      </c>
      <c r="I154" t="s">
        <v>7</v>
      </c>
      <c r="J154" s="1">
        <v>3407</v>
      </c>
      <c r="K154" s="12">
        <v>8696.5</v>
      </c>
    </row>
    <row r="155" spans="1:11" x14ac:dyDescent="0.25">
      <c r="A155">
        <v>37506</v>
      </c>
      <c r="B155" t="s">
        <v>162</v>
      </c>
      <c r="C155" t="s">
        <v>6</v>
      </c>
      <c r="D155" s="1">
        <v>25335</v>
      </c>
      <c r="E155" s="12">
        <v>54723.6</v>
      </c>
      <c r="G155">
        <v>27001</v>
      </c>
      <c r="H155" t="s">
        <v>239</v>
      </c>
      <c r="I155" t="s">
        <v>7</v>
      </c>
      <c r="J155" s="1">
        <v>1348</v>
      </c>
      <c r="K155" s="12">
        <v>3101</v>
      </c>
    </row>
    <row r="156" spans="1:11" x14ac:dyDescent="0.25">
      <c r="A156">
        <v>14064</v>
      </c>
      <c r="B156" t="s">
        <v>163</v>
      </c>
      <c r="C156" t="s">
        <v>6</v>
      </c>
      <c r="D156" s="1">
        <v>15930</v>
      </c>
      <c r="E156" s="12">
        <v>42506.080000000002</v>
      </c>
      <c r="G156">
        <v>30303</v>
      </c>
      <c r="H156" t="s">
        <v>241</v>
      </c>
      <c r="I156" t="s">
        <v>7</v>
      </c>
      <c r="J156" s="1">
        <v>3300</v>
      </c>
      <c r="K156" s="12">
        <v>8458.74</v>
      </c>
    </row>
    <row r="157" spans="1:11" x14ac:dyDescent="0.25">
      <c r="A157">
        <v>11051</v>
      </c>
      <c r="B157" t="s">
        <v>164</v>
      </c>
      <c r="C157" t="s">
        <v>6</v>
      </c>
      <c r="D157" s="1">
        <v>54032</v>
      </c>
      <c r="E157" s="12">
        <v>130484.34</v>
      </c>
      <c r="G157">
        <v>31311</v>
      </c>
      <c r="H157" t="s">
        <v>242</v>
      </c>
      <c r="I157" t="s">
        <v>7</v>
      </c>
      <c r="J157" s="1">
        <v>5387</v>
      </c>
      <c r="K157" s="12">
        <v>11465</v>
      </c>
    </row>
    <row r="158" spans="1:11" x14ac:dyDescent="0.25">
      <c r="A158">
        <v>18400</v>
      </c>
      <c r="B158" t="s">
        <v>165</v>
      </c>
      <c r="C158" t="s">
        <v>6</v>
      </c>
      <c r="D158" s="1">
        <v>88047</v>
      </c>
      <c r="E158" s="12">
        <v>311046.53000000003</v>
      </c>
      <c r="G158">
        <v>27320</v>
      </c>
      <c r="H158" t="s">
        <v>244</v>
      </c>
      <c r="I158" t="s">
        <v>7</v>
      </c>
      <c r="J158" s="1">
        <v>34763</v>
      </c>
      <c r="K158" s="12">
        <v>76786</v>
      </c>
    </row>
    <row r="159" spans="1:11" x14ac:dyDescent="0.25">
      <c r="A159">
        <v>23403</v>
      </c>
      <c r="B159" t="s">
        <v>166</v>
      </c>
      <c r="C159" t="s">
        <v>6</v>
      </c>
      <c r="D159" s="1">
        <v>4426180</v>
      </c>
      <c r="E159" s="12">
        <v>117101.7</v>
      </c>
      <c r="G159">
        <v>39201</v>
      </c>
      <c r="H159" t="s">
        <v>245</v>
      </c>
      <c r="I159" t="s">
        <v>7</v>
      </c>
      <c r="J159" s="1">
        <v>8500</v>
      </c>
      <c r="K159" s="12">
        <v>19406</v>
      </c>
    </row>
    <row r="160" spans="1:11" x14ac:dyDescent="0.25">
      <c r="A160">
        <v>25200</v>
      </c>
      <c r="B160" t="s">
        <v>167</v>
      </c>
      <c r="C160" t="s">
        <v>6</v>
      </c>
      <c r="D160" s="1">
        <v>2000</v>
      </c>
      <c r="E160" s="12">
        <v>6397.4</v>
      </c>
      <c r="G160">
        <v>17409</v>
      </c>
      <c r="H160" t="s">
        <v>248</v>
      </c>
      <c r="I160" t="s">
        <v>7</v>
      </c>
      <c r="J160" s="1">
        <v>27220</v>
      </c>
      <c r="K160" s="12">
        <v>63579.7</v>
      </c>
    </row>
    <row r="161" spans="1:11" x14ac:dyDescent="0.25">
      <c r="A161">
        <v>34003</v>
      </c>
      <c r="B161" t="s">
        <v>168</v>
      </c>
      <c r="C161" t="s">
        <v>6</v>
      </c>
      <c r="D161" s="1">
        <v>147362</v>
      </c>
      <c r="E161" s="12">
        <v>397878</v>
      </c>
      <c r="G161">
        <v>21237</v>
      </c>
      <c r="H161" t="s">
        <v>252</v>
      </c>
      <c r="I161" t="s">
        <v>7</v>
      </c>
      <c r="J161" s="1">
        <v>3231</v>
      </c>
      <c r="K161" s="12">
        <v>7641</v>
      </c>
    </row>
    <row r="162" spans="1:11" x14ac:dyDescent="0.25">
      <c r="A162">
        <v>33211</v>
      </c>
      <c r="B162" t="s">
        <v>169</v>
      </c>
      <c r="C162" t="s">
        <v>6</v>
      </c>
      <c r="D162" s="1">
        <v>8539</v>
      </c>
      <c r="E162" s="12">
        <v>16857.14</v>
      </c>
      <c r="G162">
        <v>39202</v>
      </c>
      <c r="H162" t="s">
        <v>254</v>
      </c>
      <c r="I162" t="s">
        <v>7</v>
      </c>
      <c r="J162" s="1">
        <v>1339</v>
      </c>
      <c r="K162" s="12">
        <v>2987</v>
      </c>
    </row>
    <row r="163" spans="1:11" x14ac:dyDescent="0.25">
      <c r="A163">
        <v>17417</v>
      </c>
      <c r="B163" t="s">
        <v>170</v>
      </c>
      <c r="C163" t="s">
        <v>6</v>
      </c>
      <c r="D163" s="1">
        <v>214266</v>
      </c>
      <c r="E163" s="12">
        <v>463176</v>
      </c>
      <c r="G163">
        <v>8130</v>
      </c>
      <c r="H163" t="s">
        <v>256</v>
      </c>
      <c r="I163" t="s">
        <v>7</v>
      </c>
      <c r="J163" s="1">
        <v>2337</v>
      </c>
      <c r="K163" s="12">
        <v>7011</v>
      </c>
    </row>
    <row r="164" spans="1:11" x14ac:dyDescent="0.25">
      <c r="A164">
        <v>15201</v>
      </c>
      <c r="B164" t="s">
        <v>171</v>
      </c>
      <c r="C164" t="s">
        <v>6</v>
      </c>
      <c r="D164" s="1">
        <v>56278</v>
      </c>
      <c r="E164" s="12">
        <v>126822</v>
      </c>
      <c r="G164">
        <v>20400</v>
      </c>
      <c r="H164" t="s">
        <v>257</v>
      </c>
      <c r="I164" t="s">
        <v>7</v>
      </c>
      <c r="J164">
        <v>42</v>
      </c>
      <c r="K164" s="12">
        <v>117.64</v>
      </c>
    </row>
    <row r="165" spans="1:11" x14ac:dyDescent="0.25">
      <c r="A165">
        <v>38324</v>
      </c>
      <c r="B165" t="s">
        <v>172</v>
      </c>
      <c r="C165" t="s">
        <v>6</v>
      </c>
      <c r="D165" s="1">
        <v>11451</v>
      </c>
      <c r="E165" s="12">
        <v>29224</v>
      </c>
      <c r="G165">
        <v>17406</v>
      </c>
      <c r="H165" t="s">
        <v>258</v>
      </c>
      <c r="I165" t="s">
        <v>7</v>
      </c>
      <c r="J165">
        <v>56</v>
      </c>
      <c r="K165" s="12">
        <v>95</v>
      </c>
    </row>
    <row r="166" spans="1:11" x14ac:dyDescent="0.25">
      <c r="A166">
        <v>14400</v>
      </c>
      <c r="B166" t="s">
        <v>173</v>
      </c>
      <c r="C166" t="s">
        <v>6</v>
      </c>
      <c r="D166" s="1">
        <v>3644</v>
      </c>
      <c r="E166" s="12">
        <v>9838</v>
      </c>
      <c r="G166">
        <v>34033</v>
      </c>
      <c r="H166" t="s">
        <v>259</v>
      </c>
      <c r="I166" t="s">
        <v>7</v>
      </c>
      <c r="J166" s="1">
        <v>9351</v>
      </c>
      <c r="K166" s="12">
        <v>18028</v>
      </c>
    </row>
    <row r="167" spans="1:11" x14ac:dyDescent="0.25">
      <c r="A167">
        <v>25101</v>
      </c>
      <c r="B167" t="s">
        <v>174</v>
      </c>
      <c r="C167" t="s">
        <v>6</v>
      </c>
      <c r="D167" s="1">
        <v>20281</v>
      </c>
      <c r="E167" s="12">
        <v>45638</v>
      </c>
      <c r="G167">
        <v>39002</v>
      </c>
      <c r="H167" t="s">
        <v>260</v>
      </c>
      <c r="I167" t="s">
        <v>7</v>
      </c>
      <c r="J167">
        <v>327</v>
      </c>
      <c r="K167" s="12">
        <v>813.75</v>
      </c>
    </row>
    <row r="168" spans="1:11" x14ac:dyDescent="0.25">
      <c r="A168">
        <v>14172</v>
      </c>
      <c r="B168" t="s">
        <v>175</v>
      </c>
      <c r="C168" t="s">
        <v>6</v>
      </c>
      <c r="D168" s="1">
        <v>13473</v>
      </c>
      <c r="E168" s="12">
        <v>34784.46</v>
      </c>
      <c r="G168">
        <v>27083</v>
      </c>
      <c r="H168" t="s">
        <v>261</v>
      </c>
      <c r="I168" t="s">
        <v>7</v>
      </c>
      <c r="J168" s="1">
        <v>9802</v>
      </c>
      <c r="K168" s="12">
        <v>22073</v>
      </c>
    </row>
    <row r="169" spans="1:11" x14ac:dyDescent="0.25">
      <c r="A169">
        <v>22105</v>
      </c>
      <c r="B169" t="s">
        <v>176</v>
      </c>
      <c r="C169" t="s">
        <v>6</v>
      </c>
      <c r="D169" s="1">
        <v>14530</v>
      </c>
      <c r="E169" s="12">
        <v>43590</v>
      </c>
      <c r="G169">
        <v>6037</v>
      </c>
      <c r="H169" t="s">
        <v>263</v>
      </c>
      <c r="I169" t="s">
        <v>7</v>
      </c>
      <c r="J169" s="1">
        <v>83511</v>
      </c>
      <c r="K169" s="12">
        <v>214979.92</v>
      </c>
    </row>
    <row r="170" spans="1:11" x14ac:dyDescent="0.25">
      <c r="A170">
        <v>24105</v>
      </c>
      <c r="B170" t="s">
        <v>177</v>
      </c>
      <c r="C170" t="s">
        <v>6</v>
      </c>
      <c r="D170" s="1">
        <v>13720</v>
      </c>
      <c r="E170" s="12">
        <v>25188</v>
      </c>
      <c r="G170">
        <v>17402</v>
      </c>
      <c r="H170" t="s">
        <v>264</v>
      </c>
      <c r="I170" t="s">
        <v>7</v>
      </c>
      <c r="J170" s="1">
        <v>1819</v>
      </c>
      <c r="K170" s="12">
        <v>5458</v>
      </c>
    </row>
    <row r="171" spans="1:11" x14ac:dyDescent="0.25">
      <c r="A171">
        <v>34111</v>
      </c>
      <c r="B171" t="s">
        <v>178</v>
      </c>
      <c r="C171" t="s">
        <v>6</v>
      </c>
      <c r="D171" s="1">
        <v>69215</v>
      </c>
      <c r="E171" s="12">
        <v>152766</v>
      </c>
      <c r="G171">
        <v>35200</v>
      </c>
      <c r="H171" t="s">
        <v>265</v>
      </c>
      <c r="I171" t="s">
        <v>7</v>
      </c>
      <c r="J171" s="1">
        <v>3213</v>
      </c>
      <c r="K171" s="12">
        <v>6885.71</v>
      </c>
    </row>
    <row r="172" spans="1:11" x14ac:dyDescent="0.25">
      <c r="A172">
        <v>24019</v>
      </c>
      <c r="B172" t="s">
        <v>179</v>
      </c>
      <c r="C172" t="s">
        <v>6</v>
      </c>
      <c r="D172" s="1">
        <v>25557</v>
      </c>
      <c r="E172" s="12">
        <v>59011</v>
      </c>
      <c r="G172">
        <v>36401</v>
      </c>
      <c r="H172" t="s">
        <v>267</v>
      </c>
      <c r="I172" t="s">
        <v>7</v>
      </c>
      <c r="J172">
        <v>429</v>
      </c>
      <c r="K172" s="12">
        <v>1087</v>
      </c>
    </row>
    <row r="173" spans="1:11" x14ac:dyDescent="0.25">
      <c r="A173">
        <v>21300</v>
      </c>
      <c r="B173" t="s">
        <v>180</v>
      </c>
      <c r="C173" t="s">
        <v>6</v>
      </c>
      <c r="D173" s="1">
        <v>12684</v>
      </c>
      <c r="E173" s="12">
        <v>29553.72</v>
      </c>
      <c r="G173">
        <v>13146</v>
      </c>
      <c r="H173" t="s">
        <v>270</v>
      </c>
      <c r="I173" t="s">
        <v>7</v>
      </c>
      <c r="J173" s="1">
        <v>2764</v>
      </c>
      <c r="K173" s="12">
        <v>5337</v>
      </c>
    </row>
    <row r="174" spans="1:11" x14ac:dyDescent="0.25">
      <c r="A174">
        <v>33030</v>
      </c>
      <c r="B174" t="s">
        <v>181</v>
      </c>
      <c r="C174" t="s">
        <v>6</v>
      </c>
      <c r="D174" s="1">
        <v>3051</v>
      </c>
      <c r="E174" s="12">
        <v>8935</v>
      </c>
      <c r="G174">
        <v>6112</v>
      </c>
      <c r="H174" t="s">
        <v>271</v>
      </c>
      <c r="I174" t="s">
        <v>7</v>
      </c>
      <c r="J174" s="1">
        <v>7178</v>
      </c>
      <c r="K174" s="12">
        <v>20650</v>
      </c>
    </row>
    <row r="175" spans="1:11" x14ac:dyDescent="0.25">
      <c r="A175">
        <v>28137</v>
      </c>
      <c r="B175" t="s">
        <v>182</v>
      </c>
      <c r="C175" t="s">
        <v>6</v>
      </c>
      <c r="D175" s="1">
        <v>6827</v>
      </c>
      <c r="E175" s="12">
        <v>19525.64</v>
      </c>
      <c r="G175">
        <v>1109</v>
      </c>
      <c r="H175" t="s">
        <v>272</v>
      </c>
      <c r="I175" t="s">
        <v>7</v>
      </c>
      <c r="J175" s="1">
        <v>6076</v>
      </c>
      <c r="K175" s="12">
        <v>14557</v>
      </c>
    </row>
    <row r="176" spans="1:11" x14ac:dyDescent="0.25">
      <c r="A176">
        <v>10065</v>
      </c>
      <c r="B176" t="s">
        <v>183</v>
      </c>
      <c r="C176" t="s">
        <v>6</v>
      </c>
      <c r="D176" s="1">
        <v>8032</v>
      </c>
      <c r="E176" s="12">
        <v>24957.119999999999</v>
      </c>
      <c r="G176">
        <v>33049</v>
      </c>
      <c r="H176" t="s">
        <v>274</v>
      </c>
      <c r="I176" t="s">
        <v>7</v>
      </c>
      <c r="J176" s="1">
        <v>2479</v>
      </c>
      <c r="K176" s="12">
        <v>6656.02</v>
      </c>
    </row>
    <row r="177" spans="1:11" x14ac:dyDescent="0.25">
      <c r="A177">
        <v>9013</v>
      </c>
      <c r="B177" t="s">
        <v>184</v>
      </c>
      <c r="C177" t="s">
        <v>6</v>
      </c>
      <c r="D177" s="1">
        <v>9059</v>
      </c>
      <c r="E177" s="12">
        <v>23433.98</v>
      </c>
      <c r="G177">
        <v>4246</v>
      </c>
      <c r="H177" t="s">
        <v>275</v>
      </c>
      <c r="I177" t="s">
        <v>7</v>
      </c>
      <c r="J177" s="1">
        <v>1175</v>
      </c>
      <c r="K177" s="12">
        <v>2744.93</v>
      </c>
    </row>
    <row r="178" spans="1:11" x14ac:dyDescent="0.25">
      <c r="A178">
        <v>24410</v>
      </c>
      <c r="B178" t="s">
        <v>185</v>
      </c>
      <c r="C178" t="s">
        <v>6</v>
      </c>
      <c r="D178" s="1">
        <v>9005</v>
      </c>
      <c r="E178" s="12">
        <v>21512.35</v>
      </c>
      <c r="G178">
        <v>32363</v>
      </c>
      <c r="H178" t="s">
        <v>276</v>
      </c>
      <c r="I178" t="s">
        <v>7</v>
      </c>
      <c r="J178" s="1">
        <v>4170</v>
      </c>
      <c r="K178" s="12">
        <v>10171</v>
      </c>
    </row>
    <row r="179" spans="1:11" x14ac:dyDescent="0.25">
      <c r="A179">
        <v>27344</v>
      </c>
      <c r="B179" t="s">
        <v>186</v>
      </c>
      <c r="C179" t="s">
        <v>6</v>
      </c>
      <c r="D179" s="1">
        <v>26833</v>
      </c>
      <c r="E179" s="12">
        <v>67898</v>
      </c>
      <c r="G179">
        <v>21303</v>
      </c>
      <c r="H179" t="s">
        <v>278</v>
      </c>
      <c r="I179" t="s">
        <v>7</v>
      </c>
      <c r="J179" s="1">
        <v>3109</v>
      </c>
      <c r="K179" s="12">
        <v>8411.2900000000009</v>
      </c>
    </row>
    <row r="180" spans="1:11" x14ac:dyDescent="0.25">
      <c r="A180">
        <v>1147</v>
      </c>
      <c r="B180" t="s">
        <v>187</v>
      </c>
      <c r="C180" t="s">
        <v>6</v>
      </c>
      <c r="D180" s="1">
        <v>39000</v>
      </c>
      <c r="E180" s="12">
        <v>90236.91</v>
      </c>
      <c r="G180">
        <v>27416</v>
      </c>
      <c r="H180" t="s">
        <v>279</v>
      </c>
      <c r="I180" t="s">
        <v>7</v>
      </c>
      <c r="J180" s="1">
        <v>12318</v>
      </c>
      <c r="K180" s="12">
        <v>30907.62</v>
      </c>
    </row>
    <row r="181" spans="1:11" x14ac:dyDescent="0.25">
      <c r="A181">
        <v>9102</v>
      </c>
      <c r="B181" t="s">
        <v>188</v>
      </c>
      <c r="C181" t="s">
        <v>6</v>
      </c>
      <c r="D181" s="1">
        <v>5267</v>
      </c>
      <c r="E181" s="12">
        <v>14167</v>
      </c>
      <c r="G181">
        <v>20405</v>
      </c>
      <c r="H181" t="s">
        <v>280</v>
      </c>
      <c r="I181" t="s">
        <v>7</v>
      </c>
      <c r="J181" s="1">
        <v>2755</v>
      </c>
      <c r="K181" s="12">
        <v>6252.72</v>
      </c>
    </row>
    <row r="182" spans="1:11" x14ac:dyDescent="0.25">
      <c r="A182">
        <v>11001</v>
      </c>
      <c r="B182" t="s">
        <v>189</v>
      </c>
      <c r="C182" t="s">
        <v>6</v>
      </c>
      <c r="D182" s="1">
        <v>218645</v>
      </c>
      <c r="E182" s="12">
        <v>552311.41</v>
      </c>
      <c r="G182">
        <v>25160</v>
      </c>
      <c r="H182" t="s">
        <v>282</v>
      </c>
      <c r="I182" t="s">
        <v>7</v>
      </c>
      <c r="J182" s="1">
        <v>2528</v>
      </c>
      <c r="K182" s="12">
        <v>6802</v>
      </c>
    </row>
    <row r="183" spans="1:11" x14ac:dyDescent="0.25">
      <c r="A183">
        <v>24122</v>
      </c>
      <c r="B183" t="s">
        <v>190</v>
      </c>
      <c r="C183" t="s">
        <v>6</v>
      </c>
      <c r="D183" s="1">
        <v>7128</v>
      </c>
      <c r="E183" s="12">
        <v>18402.830000000002</v>
      </c>
      <c r="G183">
        <v>13167</v>
      </c>
      <c r="H183" t="s">
        <v>283</v>
      </c>
      <c r="I183" t="s">
        <v>7</v>
      </c>
      <c r="J183" s="1">
        <v>333337</v>
      </c>
      <c r="K183" s="12">
        <v>1327</v>
      </c>
    </row>
    <row r="184" spans="1:11" x14ac:dyDescent="0.25">
      <c r="A184">
        <v>21301</v>
      </c>
      <c r="B184" t="s">
        <v>191</v>
      </c>
      <c r="C184" t="s">
        <v>6</v>
      </c>
      <c r="D184" s="1">
        <v>6144</v>
      </c>
      <c r="E184" s="12">
        <v>15654.88</v>
      </c>
      <c r="G184">
        <v>21232</v>
      </c>
      <c r="H184" t="s">
        <v>284</v>
      </c>
      <c r="I184" t="s">
        <v>7</v>
      </c>
      <c r="J184" s="1">
        <v>2643</v>
      </c>
      <c r="K184" s="12">
        <v>4495</v>
      </c>
    </row>
    <row r="185" spans="1:11" x14ac:dyDescent="0.25">
      <c r="A185">
        <v>27401</v>
      </c>
      <c r="B185" t="s">
        <v>192</v>
      </c>
      <c r="C185" t="s">
        <v>6</v>
      </c>
      <c r="D185" s="1">
        <v>216416</v>
      </c>
      <c r="E185" s="12">
        <v>478777</v>
      </c>
      <c r="G185">
        <v>20094</v>
      </c>
      <c r="H185" t="s">
        <v>286</v>
      </c>
      <c r="I185" t="s">
        <v>7</v>
      </c>
      <c r="J185" s="1">
        <v>1071</v>
      </c>
      <c r="K185" s="12">
        <v>3094</v>
      </c>
    </row>
    <row r="186" spans="1:11" x14ac:dyDescent="0.25">
      <c r="A186">
        <v>23402</v>
      </c>
      <c r="B186" t="s">
        <v>193</v>
      </c>
      <c r="C186" t="s">
        <v>6</v>
      </c>
      <c r="D186" s="1">
        <v>19548</v>
      </c>
      <c r="E186" s="12">
        <v>43713.22</v>
      </c>
      <c r="G186">
        <v>8404</v>
      </c>
      <c r="H186" t="s">
        <v>287</v>
      </c>
      <c r="I186" t="s">
        <v>7</v>
      </c>
      <c r="J186" s="1">
        <v>37485</v>
      </c>
      <c r="K186" s="12">
        <v>57392.6</v>
      </c>
    </row>
    <row r="187" spans="1:11" x14ac:dyDescent="0.25">
      <c r="A187">
        <v>5121</v>
      </c>
      <c r="B187" t="s">
        <v>195</v>
      </c>
      <c r="C187" t="s">
        <v>6</v>
      </c>
      <c r="D187" s="1">
        <v>33090</v>
      </c>
      <c r="E187" s="12">
        <v>82394.100000000006</v>
      </c>
      <c r="G187">
        <v>34002</v>
      </c>
      <c r="H187" t="s">
        <v>289</v>
      </c>
      <c r="I187" t="s">
        <v>7</v>
      </c>
      <c r="J187" s="1">
        <v>16046</v>
      </c>
      <c r="K187" s="12">
        <v>35413.5</v>
      </c>
    </row>
    <row r="188" spans="1:11" x14ac:dyDescent="0.25">
      <c r="A188">
        <v>16050</v>
      </c>
      <c r="B188" t="s">
        <v>196</v>
      </c>
      <c r="C188" t="s">
        <v>6</v>
      </c>
      <c r="D188" s="1">
        <v>11252</v>
      </c>
      <c r="E188" s="12">
        <v>23669</v>
      </c>
      <c r="G188">
        <v>39205</v>
      </c>
      <c r="H188" t="s">
        <v>290</v>
      </c>
      <c r="I188" t="s">
        <v>7</v>
      </c>
      <c r="J188" s="1">
        <v>3409</v>
      </c>
      <c r="K188" s="12">
        <v>8427.75</v>
      </c>
    </row>
    <row r="189" spans="1:11" x14ac:dyDescent="0.25">
      <c r="A189">
        <v>36402</v>
      </c>
      <c r="B189" t="s">
        <v>197</v>
      </c>
      <c r="C189" t="s">
        <v>6</v>
      </c>
      <c r="D189" s="1">
        <v>13667</v>
      </c>
      <c r="E189" s="12">
        <v>34940</v>
      </c>
    </row>
    <row r="190" spans="1:11" x14ac:dyDescent="0.25">
      <c r="A190">
        <v>3116</v>
      </c>
      <c r="B190" t="s">
        <v>198</v>
      </c>
      <c r="C190" t="s">
        <v>6</v>
      </c>
      <c r="D190" s="1">
        <v>41316</v>
      </c>
      <c r="E190" s="12">
        <v>101531</v>
      </c>
    </row>
    <row r="191" spans="1:11" x14ac:dyDescent="0.25">
      <c r="A191">
        <v>17801</v>
      </c>
      <c r="B191" t="s">
        <v>199</v>
      </c>
      <c r="C191" t="s">
        <v>6</v>
      </c>
      <c r="D191" s="1">
        <v>11450</v>
      </c>
      <c r="E191" s="12">
        <v>29029.48</v>
      </c>
    </row>
    <row r="192" spans="1:11" x14ac:dyDescent="0.25">
      <c r="A192">
        <v>38267</v>
      </c>
      <c r="B192" t="s">
        <v>200</v>
      </c>
      <c r="C192" t="s">
        <v>6</v>
      </c>
      <c r="D192" s="1">
        <v>23200</v>
      </c>
      <c r="E192" s="12">
        <v>55019</v>
      </c>
    </row>
    <row r="193" spans="1:5" x14ac:dyDescent="0.25">
      <c r="A193">
        <v>27003</v>
      </c>
      <c r="B193" t="s">
        <v>201</v>
      </c>
      <c r="C193" t="s">
        <v>6</v>
      </c>
      <c r="D193" s="1">
        <v>185930</v>
      </c>
      <c r="E193" s="12">
        <v>425872.46</v>
      </c>
    </row>
    <row r="194" spans="1:5" x14ac:dyDescent="0.25">
      <c r="A194">
        <v>16020</v>
      </c>
      <c r="B194" t="s">
        <v>202</v>
      </c>
      <c r="C194" t="s">
        <v>6</v>
      </c>
      <c r="D194">
        <v>858</v>
      </c>
      <c r="E194" s="12">
        <v>2145</v>
      </c>
    </row>
    <row r="195" spans="1:5" x14ac:dyDescent="0.25">
      <c r="A195">
        <v>16048</v>
      </c>
      <c r="B195" t="s">
        <v>203</v>
      </c>
      <c r="C195" t="s">
        <v>6</v>
      </c>
      <c r="D195" s="1">
        <v>7065</v>
      </c>
      <c r="E195" s="12">
        <v>15723.54</v>
      </c>
    </row>
    <row r="196" spans="1:5" x14ac:dyDescent="0.25">
      <c r="A196">
        <v>5402</v>
      </c>
      <c r="B196" t="s">
        <v>204</v>
      </c>
      <c r="C196" t="s">
        <v>6</v>
      </c>
      <c r="D196" s="1">
        <v>17156</v>
      </c>
      <c r="E196" s="12">
        <v>35486</v>
      </c>
    </row>
    <row r="197" spans="1:5" x14ac:dyDescent="0.25">
      <c r="A197">
        <v>13144</v>
      </c>
      <c r="B197" t="s">
        <v>205</v>
      </c>
      <c r="C197" t="s">
        <v>6</v>
      </c>
      <c r="D197" s="1">
        <v>45188</v>
      </c>
      <c r="E197" s="12">
        <v>99894</v>
      </c>
    </row>
    <row r="198" spans="1:5" x14ac:dyDescent="0.25">
      <c r="A198">
        <v>34307</v>
      </c>
      <c r="B198" t="s">
        <v>206</v>
      </c>
      <c r="C198" t="s">
        <v>6</v>
      </c>
      <c r="D198" s="1">
        <v>5248</v>
      </c>
      <c r="E198" s="12">
        <v>16531</v>
      </c>
    </row>
    <row r="199" spans="1:5" x14ac:dyDescent="0.25">
      <c r="A199">
        <v>25116</v>
      </c>
      <c r="B199" t="s">
        <v>207</v>
      </c>
      <c r="C199" t="s">
        <v>6</v>
      </c>
      <c r="D199" s="1">
        <v>10185</v>
      </c>
      <c r="E199" s="12">
        <v>25885</v>
      </c>
    </row>
    <row r="200" spans="1:5" x14ac:dyDescent="0.25">
      <c r="A200">
        <v>22009</v>
      </c>
      <c r="B200" t="s">
        <v>208</v>
      </c>
      <c r="C200" t="s">
        <v>6</v>
      </c>
      <c r="D200" s="1">
        <v>23285</v>
      </c>
      <c r="E200" s="12">
        <v>54523</v>
      </c>
    </row>
    <row r="201" spans="1:5" x14ac:dyDescent="0.25">
      <c r="A201">
        <v>17403</v>
      </c>
      <c r="B201" t="s">
        <v>209</v>
      </c>
      <c r="C201" t="s">
        <v>6</v>
      </c>
      <c r="D201" s="1">
        <v>152526</v>
      </c>
      <c r="E201" s="12">
        <v>357077.34</v>
      </c>
    </row>
    <row r="202" spans="1:5" x14ac:dyDescent="0.25">
      <c r="A202">
        <v>10309</v>
      </c>
      <c r="B202" t="s">
        <v>210</v>
      </c>
      <c r="C202" t="s">
        <v>6</v>
      </c>
      <c r="D202" s="1">
        <v>10971</v>
      </c>
      <c r="E202" s="12">
        <v>27129.599999999999</v>
      </c>
    </row>
    <row r="203" spans="1:5" x14ac:dyDescent="0.25">
      <c r="A203">
        <v>3400</v>
      </c>
      <c r="B203" t="s">
        <v>211</v>
      </c>
      <c r="C203" t="s">
        <v>6</v>
      </c>
      <c r="D203" s="1">
        <v>127383</v>
      </c>
      <c r="E203" s="12">
        <v>306214.63</v>
      </c>
    </row>
    <row r="204" spans="1:5" x14ac:dyDescent="0.25">
      <c r="A204">
        <v>32416</v>
      </c>
      <c r="B204" t="s">
        <v>291</v>
      </c>
      <c r="C204" t="s">
        <v>6</v>
      </c>
      <c r="D204" s="1">
        <v>44176</v>
      </c>
      <c r="E204" s="12">
        <v>59211</v>
      </c>
    </row>
    <row r="205" spans="1:5" x14ac:dyDescent="0.25">
      <c r="A205">
        <v>17407</v>
      </c>
      <c r="B205" t="s">
        <v>212</v>
      </c>
      <c r="C205" t="s">
        <v>6</v>
      </c>
      <c r="D205" s="1">
        <v>52965</v>
      </c>
      <c r="E205" s="12">
        <v>113381.91</v>
      </c>
    </row>
    <row r="206" spans="1:5" x14ac:dyDescent="0.25">
      <c r="A206">
        <v>34401</v>
      </c>
      <c r="B206" t="s">
        <v>213</v>
      </c>
      <c r="C206" t="s">
        <v>6</v>
      </c>
      <c r="D206" s="1">
        <v>431758</v>
      </c>
      <c r="E206" s="12">
        <v>125843</v>
      </c>
    </row>
    <row r="207" spans="1:5" x14ac:dyDescent="0.25">
      <c r="A207">
        <v>20403</v>
      </c>
      <c r="B207" t="s">
        <v>214</v>
      </c>
      <c r="C207" t="s">
        <v>6</v>
      </c>
      <c r="D207" s="1">
        <v>3855</v>
      </c>
      <c r="E207" s="12">
        <v>9732.69</v>
      </c>
    </row>
    <row r="208" spans="1:5" x14ac:dyDescent="0.25">
      <c r="A208">
        <v>38320</v>
      </c>
      <c r="B208" t="s">
        <v>215</v>
      </c>
      <c r="C208" t="s">
        <v>6</v>
      </c>
      <c r="D208" s="1">
        <v>8780</v>
      </c>
      <c r="E208" s="12">
        <v>21404.15</v>
      </c>
    </row>
    <row r="209" spans="1:5" x14ac:dyDescent="0.25">
      <c r="A209">
        <v>13160</v>
      </c>
      <c r="B209" t="s">
        <v>216</v>
      </c>
      <c r="C209" t="s">
        <v>6</v>
      </c>
      <c r="D209" s="1">
        <v>32735</v>
      </c>
      <c r="E209" s="12">
        <v>77568</v>
      </c>
    </row>
    <row r="210" spans="1:5" x14ac:dyDescent="0.25">
      <c r="A210">
        <v>28149</v>
      </c>
      <c r="B210" t="s">
        <v>217</v>
      </c>
      <c r="C210" t="s">
        <v>6</v>
      </c>
      <c r="D210" s="1">
        <v>5905</v>
      </c>
      <c r="E210" s="12">
        <v>19183</v>
      </c>
    </row>
    <row r="211" spans="1:5" x14ac:dyDescent="0.25">
      <c r="A211">
        <v>17001</v>
      </c>
      <c r="B211" t="s">
        <v>218</v>
      </c>
      <c r="C211" t="s">
        <v>6</v>
      </c>
      <c r="D211" s="1">
        <v>408648</v>
      </c>
      <c r="E211" s="12">
        <v>882158.61</v>
      </c>
    </row>
    <row r="212" spans="1:5" x14ac:dyDescent="0.25">
      <c r="A212">
        <v>29101</v>
      </c>
      <c r="B212" t="s">
        <v>219</v>
      </c>
      <c r="C212" t="s">
        <v>6</v>
      </c>
      <c r="D212" s="1">
        <v>76130</v>
      </c>
      <c r="E212" s="12">
        <v>167788</v>
      </c>
    </row>
    <row r="213" spans="1:5" x14ac:dyDescent="0.25">
      <c r="A213">
        <v>39119</v>
      </c>
      <c r="B213" t="s">
        <v>220</v>
      </c>
      <c r="C213" t="s">
        <v>6</v>
      </c>
      <c r="D213" s="1">
        <v>20879</v>
      </c>
      <c r="E213" s="12">
        <v>58617.68</v>
      </c>
    </row>
    <row r="214" spans="1:5" x14ac:dyDescent="0.25">
      <c r="A214">
        <v>26070</v>
      </c>
      <c r="B214" t="s">
        <v>221</v>
      </c>
      <c r="C214" t="s">
        <v>6</v>
      </c>
      <c r="D214" s="1">
        <v>12224</v>
      </c>
      <c r="E214" s="12">
        <v>30313.87</v>
      </c>
    </row>
    <row r="215" spans="1:5" x14ac:dyDescent="0.25">
      <c r="A215">
        <v>5323</v>
      </c>
      <c r="B215" t="s">
        <v>222</v>
      </c>
      <c r="C215" t="s">
        <v>6</v>
      </c>
      <c r="D215" s="1">
        <v>27442</v>
      </c>
      <c r="E215" s="12">
        <v>68481.91</v>
      </c>
    </row>
    <row r="216" spans="1:5" x14ac:dyDescent="0.25">
      <c r="A216">
        <v>23309</v>
      </c>
      <c r="B216" t="s">
        <v>223</v>
      </c>
      <c r="C216" t="s">
        <v>6</v>
      </c>
      <c r="D216" s="1">
        <v>65310</v>
      </c>
      <c r="E216" s="12">
        <v>145551.74</v>
      </c>
    </row>
    <row r="217" spans="1:5" x14ac:dyDescent="0.25">
      <c r="A217">
        <v>17412</v>
      </c>
      <c r="B217" t="s">
        <v>224</v>
      </c>
      <c r="C217" t="s">
        <v>6</v>
      </c>
      <c r="D217" s="1">
        <v>88507</v>
      </c>
      <c r="E217" s="12">
        <v>212579.93</v>
      </c>
    </row>
    <row r="218" spans="1:5" x14ac:dyDescent="0.25">
      <c r="A218">
        <v>30002</v>
      </c>
      <c r="B218" t="s">
        <v>225</v>
      </c>
      <c r="C218" t="s">
        <v>6</v>
      </c>
      <c r="D218" s="1">
        <v>2089</v>
      </c>
      <c r="E218" s="12">
        <v>5931.73</v>
      </c>
    </row>
    <row r="219" spans="1:5" x14ac:dyDescent="0.25">
      <c r="A219">
        <v>17404</v>
      </c>
      <c r="B219" t="s">
        <v>226</v>
      </c>
      <c r="C219" t="s">
        <v>6</v>
      </c>
      <c r="D219" s="1">
        <v>2689</v>
      </c>
      <c r="E219" s="12">
        <v>4996.59</v>
      </c>
    </row>
    <row r="220" spans="1:5" x14ac:dyDescent="0.25">
      <c r="A220">
        <v>31201</v>
      </c>
      <c r="B220" t="s">
        <v>227</v>
      </c>
      <c r="C220" t="s">
        <v>6</v>
      </c>
      <c r="D220" s="1">
        <v>116352</v>
      </c>
      <c r="E220" s="12">
        <v>258049.99</v>
      </c>
    </row>
    <row r="221" spans="1:5" x14ac:dyDescent="0.25">
      <c r="A221">
        <v>17410</v>
      </c>
      <c r="B221" t="s">
        <v>228</v>
      </c>
      <c r="C221" t="s">
        <v>6</v>
      </c>
      <c r="D221" s="1">
        <v>71097</v>
      </c>
      <c r="E221" s="12">
        <v>152549</v>
      </c>
    </row>
    <row r="222" spans="1:5" x14ac:dyDescent="0.25">
      <c r="A222">
        <v>13156</v>
      </c>
      <c r="B222" t="s">
        <v>229</v>
      </c>
      <c r="C222" t="s">
        <v>6</v>
      </c>
      <c r="D222" s="1">
        <v>12479</v>
      </c>
      <c r="E222" s="12">
        <v>22876</v>
      </c>
    </row>
    <row r="223" spans="1:5" x14ac:dyDescent="0.25">
      <c r="A223">
        <v>25118</v>
      </c>
      <c r="B223" t="s">
        <v>230</v>
      </c>
      <c r="C223" t="s">
        <v>6</v>
      </c>
      <c r="D223" s="1">
        <v>5858</v>
      </c>
      <c r="E223" s="12">
        <v>14872</v>
      </c>
    </row>
    <row r="224" spans="1:5" x14ac:dyDescent="0.25">
      <c r="A224">
        <v>18402</v>
      </c>
      <c r="B224" t="s">
        <v>231</v>
      </c>
      <c r="C224" t="s">
        <v>6</v>
      </c>
      <c r="D224" s="1">
        <v>147222</v>
      </c>
      <c r="E224" s="12">
        <v>344066</v>
      </c>
    </row>
    <row r="225" spans="1:5" x14ac:dyDescent="0.25">
      <c r="A225">
        <v>15206</v>
      </c>
      <c r="B225" t="s">
        <v>232</v>
      </c>
      <c r="C225" t="s">
        <v>6</v>
      </c>
      <c r="D225" s="1">
        <v>35217</v>
      </c>
      <c r="E225" s="12">
        <v>78452</v>
      </c>
    </row>
    <row r="226" spans="1:5" x14ac:dyDescent="0.25">
      <c r="A226">
        <v>23042</v>
      </c>
      <c r="B226" t="s">
        <v>233</v>
      </c>
      <c r="C226" t="s">
        <v>6</v>
      </c>
      <c r="D226" s="1">
        <v>2879</v>
      </c>
      <c r="E226" s="12">
        <v>6429.58</v>
      </c>
    </row>
    <row r="227" spans="1:5" x14ac:dyDescent="0.25">
      <c r="A227">
        <v>32081</v>
      </c>
      <c r="B227" t="s">
        <v>234</v>
      </c>
      <c r="C227" t="s">
        <v>6</v>
      </c>
      <c r="D227" s="1">
        <v>301922</v>
      </c>
      <c r="E227" s="12">
        <v>628027.92000000004</v>
      </c>
    </row>
    <row r="228" spans="1:5" x14ac:dyDescent="0.25">
      <c r="A228">
        <v>22008</v>
      </c>
      <c r="B228" t="s">
        <v>235</v>
      </c>
      <c r="C228" t="s">
        <v>6</v>
      </c>
      <c r="D228" s="1">
        <v>29559</v>
      </c>
      <c r="E228" s="12">
        <v>7823</v>
      </c>
    </row>
    <row r="229" spans="1:5" x14ac:dyDescent="0.25">
      <c r="A229">
        <v>38322</v>
      </c>
      <c r="B229" t="s">
        <v>292</v>
      </c>
      <c r="C229" t="s">
        <v>6</v>
      </c>
      <c r="D229" s="1">
        <v>6666</v>
      </c>
      <c r="E229" s="12">
        <v>16643.259999999998</v>
      </c>
    </row>
    <row r="230" spans="1:5" x14ac:dyDescent="0.25">
      <c r="A230">
        <v>31401</v>
      </c>
      <c r="B230" t="s">
        <v>236</v>
      </c>
      <c r="C230" t="s">
        <v>6</v>
      </c>
      <c r="D230" s="1">
        <v>79661</v>
      </c>
      <c r="E230" s="12">
        <v>136929</v>
      </c>
    </row>
    <row r="231" spans="1:5" x14ac:dyDescent="0.25">
      <c r="A231">
        <v>27001</v>
      </c>
      <c r="B231" t="s">
        <v>239</v>
      </c>
      <c r="C231" t="s">
        <v>6</v>
      </c>
      <c r="D231" s="1">
        <v>33548</v>
      </c>
      <c r="E231" s="12">
        <v>78108</v>
      </c>
    </row>
    <row r="232" spans="1:5" x14ac:dyDescent="0.25">
      <c r="A232">
        <v>38304</v>
      </c>
      <c r="B232" t="s">
        <v>240</v>
      </c>
      <c r="C232" t="s">
        <v>6</v>
      </c>
      <c r="D232" s="1">
        <v>29404</v>
      </c>
      <c r="E232" s="12">
        <v>6752.78</v>
      </c>
    </row>
    <row r="233" spans="1:5" x14ac:dyDescent="0.25">
      <c r="A233">
        <v>30303</v>
      </c>
      <c r="B233" t="s">
        <v>241</v>
      </c>
      <c r="C233" t="s">
        <v>6</v>
      </c>
      <c r="D233" s="1">
        <v>14413</v>
      </c>
      <c r="E233" s="12">
        <v>31334.37</v>
      </c>
    </row>
    <row r="234" spans="1:5" x14ac:dyDescent="0.25">
      <c r="A234">
        <v>31311</v>
      </c>
      <c r="B234" t="s">
        <v>242</v>
      </c>
      <c r="C234" t="s">
        <v>6</v>
      </c>
      <c r="D234" s="1">
        <v>39657</v>
      </c>
      <c r="E234" s="12">
        <v>72561</v>
      </c>
    </row>
    <row r="235" spans="1:5" x14ac:dyDescent="0.25">
      <c r="A235">
        <v>33202</v>
      </c>
      <c r="B235" t="s">
        <v>243</v>
      </c>
      <c r="C235" t="s">
        <v>6</v>
      </c>
      <c r="D235" s="1">
        <v>2346</v>
      </c>
      <c r="E235" s="12">
        <v>6254</v>
      </c>
    </row>
    <row r="236" spans="1:5" x14ac:dyDescent="0.25">
      <c r="A236">
        <v>27320</v>
      </c>
      <c r="B236" t="s">
        <v>244</v>
      </c>
      <c r="C236" t="s">
        <v>6</v>
      </c>
      <c r="D236" s="1">
        <v>84892</v>
      </c>
      <c r="E236" s="12">
        <v>184767</v>
      </c>
    </row>
    <row r="237" spans="1:5" x14ac:dyDescent="0.25">
      <c r="A237">
        <v>39201</v>
      </c>
      <c r="B237" t="s">
        <v>245</v>
      </c>
      <c r="C237" t="s">
        <v>6</v>
      </c>
      <c r="D237" s="1">
        <v>67500</v>
      </c>
      <c r="E237" s="12">
        <v>157302</v>
      </c>
    </row>
    <row r="238" spans="1:5" x14ac:dyDescent="0.25">
      <c r="A238">
        <v>27010</v>
      </c>
      <c r="B238" t="s">
        <v>246</v>
      </c>
      <c r="C238" t="s">
        <v>6</v>
      </c>
      <c r="D238" s="1">
        <v>264485</v>
      </c>
      <c r="E238" s="12">
        <v>610677</v>
      </c>
    </row>
    <row r="239" spans="1:5" x14ac:dyDescent="0.25">
      <c r="A239">
        <v>14077</v>
      </c>
      <c r="B239" t="s">
        <v>247</v>
      </c>
      <c r="C239" t="s">
        <v>6</v>
      </c>
      <c r="D239" s="1">
        <v>1257</v>
      </c>
      <c r="E239" s="12">
        <v>3569</v>
      </c>
    </row>
    <row r="240" spans="1:5" x14ac:dyDescent="0.25">
      <c r="A240">
        <v>17409</v>
      </c>
      <c r="B240" t="s">
        <v>248</v>
      </c>
      <c r="C240" t="s">
        <v>6</v>
      </c>
      <c r="D240" s="1">
        <v>119892</v>
      </c>
      <c r="E240" s="12">
        <v>280517.38</v>
      </c>
    </row>
    <row r="241" spans="1:5" x14ac:dyDescent="0.25">
      <c r="A241">
        <v>38265</v>
      </c>
      <c r="B241" t="s">
        <v>249</v>
      </c>
      <c r="C241" t="s">
        <v>6</v>
      </c>
      <c r="D241" s="1">
        <v>6944</v>
      </c>
      <c r="E241" s="12">
        <v>18399</v>
      </c>
    </row>
    <row r="242" spans="1:5" x14ac:dyDescent="0.25">
      <c r="A242">
        <v>34402</v>
      </c>
      <c r="B242" t="s">
        <v>250</v>
      </c>
      <c r="C242" t="s">
        <v>6</v>
      </c>
      <c r="D242" s="1">
        <v>20731</v>
      </c>
      <c r="E242" s="12">
        <v>1</v>
      </c>
    </row>
    <row r="243" spans="1:5" x14ac:dyDescent="0.25">
      <c r="A243">
        <v>19400</v>
      </c>
      <c r="B243" t="s">
        <v>251</v>
      </c>
      <c r="C243" t="s">
        <v>6</v>
      </c>
      <c r="D243" s="1">
        <v>4209</v>
      </c>
      <c r="E243" s="12">
        <v>10267</v>
      </c>
    </row>
    <row r="244" spans="1:5" x14ac:dyDescent="0.25">
      <c r="A244">
        <v>21237</v>
      </c>
      <c r="B244" t="s">
        <v>252</v>
      </c>
      <c r="C244" t="s">
        <v>6</v>
      </c>
      <c r="D244" s="1">
        <v>9019</v>
      </c>
      <c r="E244" s="12">
        <v>19279</v>
      </c>
    </row>
    <row r="245" spans="1:5" x14ac:dyDescent="0.25">
      <c r="A245">
        <v>24404</v>
      </c>
      <c r="B245" t="s">
        <v>253</v>
      </c>
      <c r="C245" t="s">
        <v>6</v>
      </c>
      <c r="D245" s="1">
        <v>21277</v>
      </c>
      <c r="E245" s="12">
        <v>52962</v>
      </c>
    </row>
    <row r="246" spans="1:5" x14ac:dyDescent="0.25">
      <c r="A246">
        <v>39202</v>
      </c>
      <c r="B246" t="s">
        <v>254</v>
      </c>
      <c r="C246" t="s">
        <v>6</v>
      </c>
      <c r="D246" s="1">
        <v>22061</v>
      </c>
      <c r="E246" s="12">
        <v>51411</v>
      </c>
    </row>
    <row r="247" spans="1:5" x14ac:dyDescent="0.25">
      <c r="A247">
        <v>36300</v>
      </c>
      <c r="B247" t="s">
        <v>255</v>
      </c>
      <c r="C247" t="s">
        <v>6</v>
      </c>
      <c r="D247" s="1">
        <v>6345</v>
      </c>
      <c r="E247" s="12">
        <v>15604.51</v>
      </c>
    </row>
    <row r="248" spans="1:5" x14ac:dyDescent="0.25">
      <c r="A248">
        <v>8130</v>
      </c>
      <c r="B248" t="s">
        <v>256</v>
      </c>
      <c r="C248" t="s">
        <v>6</v>
      </c>
      <c r="D248" s="1">
        <v>4244</v>
      </c>
      <c r="E248" s="12">
        <v>33278</v>
      </c>
    </row>
    <row r="249" spans="1:5" x14ac:dyDescent="0.25">
      <c r="A249">
        <v>20400</v>
      </c>
      <c r="B249" t="s">
        <v>257</v>
      </c>
      <c r="C249" t="s">
        <v>6</v>
      </c>
      <c r="D249" s="1">
        <v>3794</v>
      </c>
      <c r="E249" s="12">
        <v>12893</v>
      </c>
    </row>
    <row r="250" spans="1:5" x14ac:dyDescent="0.25">
      <c r="A250">
        <v>17406</v>
      </c>
      <c r="B250" t="s">
        <v>258</v>
      </c>
      <c r="C250" t="s">
        <v>6</v>
      </c>
      <c r="D250" s="1">
        <v>15832</v>
      </c>
      <c r="E250" s="12">
        <v>35608</v>
      </c>
    </row>
    <row r="251" spans="1:5" x14ac:dyDescent="0.25">
      <c r="A251">
        <v>34033</v>
      </c>
      <c r="B251" t="s">
        <v>259</v>
      </c>
      <c r="C251" t="s">
        <v>6</v>
      </c>
      <c r="D251" s="1">
        <v>107621</v>
      </c>
      <c r="E251" s="12">
        <v>203538</v>
      </c>
    </row>
    <row r="252" spans="1:5" x14ac:dyDescent="0.25">
      <c r="A252">
        <v>39002</v>
      </c>
      <c r="B252" t="s">
        <v>260</v>
      </c>
      <c r="C252" t="s">
        <v>6</v>
      </c>
      <c r="D252" s="1">
        <v>2545</v>
      </c>
      <c r="E252" s="12">
        <v>6143.97</v>
      </c>
    </row>
    <row r="253" spans="1:5" x14ac:dyDescent="0.25">
      <c r="A253">
        <v>27083</v>
      </c>
      <c r="B253" t="s">
        <v>261</v>
      </c>
      <c r="C253" t="s">
        <v>6</v>
      </c>
      <c r="D253" s="1">
        <v>48011</v>
      </c>
      <c r="E253" s="12">
        <v>104934</v>
      </c>
    </row>
    <row r="254" spans="1:5" x14ac:dyDescent="0.25">
      <c r="A254">
        <v>33070</v>
      </c>
      <c r="B254" t="s">
        <v>262</v>
      </c>
      <c r="C254" t="s">
        <v>6</v>
      </c>
      <c r="D254" s="1">
        <v>28500</v>
      </c>
      <c r="E254" s="12">
        <v>74648</v>
      </c>
    </row>
    <row r="255" spans="1:5" x14ac:dyDescent="0.25">
      <c r="A255">
        <v>6037</v>
      </c>
      <c r="B255" t="s">
        <v>263</v>
      </c>
      <c r="C255" t="s">
        <v>6</v>
      </c>
      <c r="D255" s="1">
        <v>163147</v>
      </c>
      <c r="E255" s="12">
        <v>359554.34</v>
      </c>
    </row>
    <row r="256" spans="1:5" x14ac:dyDescent="0.25">
      <c r="A256">
        <v>17402</v>
      </c>
      <c r="B256" t="s">
        <v>264</v>
      </c>
      <c r="C256" t="s">
        <v>6</v>
      </c>
      <c r="D256" s="1">
        <v>13214</v>
      </c>
      <c r="E256" s="12">
        <v>41273</v>
      </c>
    </row>
    <row r="257" spans="1:5" x14ac:dyDescent="0.25">
      <c r="A257">
        <v>35200</v>
      </c>
      <c r="B257" t="s">
        <v>265</v>
      </c>
      <c r="C257" t="s">
        <v>6</v>
      </c>
      <c r="D257" s="1">
        <v>12015</v>
      </c>
      <c r="E257" s="12">
        <v>24805.59</v>
      </c>
    </row>
    <row r="258" spans="1:5" x14ac:dyDescent="0.25">
      <c r="A258">
        <v>13073</v>
      </c>
      <c r="B258" t="s">
        <v>266</v>
      </c>
      <c r="C258" t="s">
        <v>6</v>
      </c>
      <c r="D258" s="1">
        <v>28714</v>
      </c>
      <c r="E258" s="12">
        <v>69323.86</v>
      </c>
    </row>
    <row r="259" spans="1:5" x14ac:dyDescent="0.25">
      <c r="A259">
        <v>36401</v>
      </c>
      <c r="B259" t="s">
        <v>267</v>
      </c>
      <c r="C259" t="s">
        <v>6</v>
      </c>
      <c r="D259" s="1">
        <v>2128</v>
      </c>
      <c r="E259" s="12">
        <v>5615</v>
      </c>
    </row>
    <row r="260" spans="1:5" x14ac:dyDescent="0.25">
      <c r="A260">
        <v>36140</v>
      </c>
      <c r="B260" t="s">
        <v>268</v>
      </c>
      <c r="C260" t="s">
        <v>6</v>
      </c>
      <c r="D260" s="1">
        <v>47712</v>
      </c>
      <c r="E260" s="12">
        <v>110034.62</v>
      </c>
    </row>
    <row r="261" spans="1:5" x14ac:dyDescent="0.25">
      <c r="A261">
        <v>39207</v>
      </c>
      <c r="B261" t="s">
        <v>269</v>
      </c>
      <c r="C261" t="s">
        <v>6</v>
      </c>
      <c r="D261" s="1">
        <v>55320</v>
      </c>
      <c r="E261" s="12">
        <v>128981</v>
      </c>
    </row>
    <row r="262" spans="1:5" x14ac:dyDescent="0.25">
      <c r="A262">
        <v>13146</v>
      </c>
      <c r="B262" t="s">
        <v>270</v>
      </c>
      <c r="C262" t="s">
        <v>6</v>
      </c>
      <c r="D262" s="1">
        <v>15841</v>
      </c>
      <c r="E262" s="12">
        <v>30263.61</v>
      </c>
    </row>
    <row r="263" spans="1:5" x14ac:dyDescent="0.25">
      <c r="A263">
        <v>6112</v>
      </c>
      <c r="B263" t="s">
        <v>271</v>
      </c>
      <c r="C263" t="s">
        <v>6</v>
      </c>
      <c r="D263" s="1">
        <v>54761</v>
      </c>
      <c r="E263" s="12">
        <v>109117</v>
      </c>
    </row>
    <row r="264" spans="1:5" x14ac:dyDescent="0.25">
      <c r="A264">
        <v>1109</v>
      </c>
      <c r="B264" t="s">
        <v>272</v>
      </c>
      <c r="C264" t="s">
        <v>6</v>
      </c>
      <c r="D264">
        <v>468</v>
      </c>
      <c r="E264" s="12">
        <v>1137</v>
      </c>
    </row>
    <row r="265" spans="1:5" x14ac:dyDescent="0.25">
      <c r="A265">
        <v>9209</v>
      </c>
      <c r="B265" t="s">
        <v>273</v>
      </c>
      <c r="C265" t="s">
        <v>6</v>
      </c>
      <c r="D265" s="1">
        <v>9126</v>
      </c>
      <c r="E265" s="12">
        <v>23095.78</v>
      </c>
    </row>
    <row r="266" spans="1:5" x14ac:dyDescent="0.25">
      <c r="A266">
        <v>33049</v>
      </c>
      <c r="B266" t="s">
        <v>274</v>
      </c>
      <c r="C266" t="s">
        <v>6</v>
      </c>
      <c r="D266" s="1">
        <v>104974</v>
      </c>
      <c r="E266" s="12">
        <v>23360.03</v>
      </c>
    </row>
    <row r="267" spans="1:5" x14ac:dyDescent="0.25">
      <c r="A267">
        <v>4246</v>
      </c>
      <c r="B267" t="s">
        <v>275</v>
      </c>
      <c r="C267" t="s">
        <v>6</v>
      </c>
      <c r="D267" s="1">
        <v>46247</v>
      </c>
      <c r="E267" s="12">
        <v>89185.71</v>
      </c>
    </row>
    <row r="268" spans="1:5" x14ac:dyDescent="0.25">
      <c r="A268">
        <v>32363</v>
      </c>
      <c r="B268" t="s">
        <v>276</v>
      </c>
      <c r="C268" t="s">
        <v>6</v>
      </c>
      <c r="D268" s="1">
        <v>39982</v>
      </c>
      <c r="E268" s="12">
        <v>95236</v>
      </c>
    </row>
    <row r="269" spans="1:5" x14ac:dyDescent="0.25">
      <c r="A269">
        <v>39208</v>
      </c>
      <c r="B269" t="s">
        <v>277</v>
      </c>
      <c r="C269" t="s">
        <v>6</v>
      </c>
      <c r="D269" s="1">
        <v>54199</v>
      </c>
      <c r="E269" s="12">
        <v>123330.22</v>
      </c>
    </row>
    <row r="270" spans="1:5" x14ac:dyDescent="0.25">
      <c r="A270">
        <v>21303</v>
      </c>
      <c r="B270" t="s">
        <v>278</v>
      </c>
      <c r="C270" t="s">
        <v>6</v>
      </c>
      <c r="D270" s="1">
        <v>16893</v>
      </c>
      <c r="E270" s="12">
        <v>40956.910000000003</v>
      </c>
    </row>
    <row r="271" spans="1:5" x14ac:dyDescent="0.25">
      <c r="A271">
        <v>27416</v>
      </c>
      <c r="B271" t="s">
        <v>279</v>
      </c>
      <c r="C271" t="s">
        <v>6</v>
      </c>
      <c r="D271" s="1">
        <v>46181</v>
      </c>
      <c r="E271" s="12">
        <v>99448.83</v>
      </c>
    </row>
    <row r="272" spans="1:5" x14ac:dyDescent="0.25">
      <c r="A272">
        <v>20405</v>
      </c>
      <c r="B272" t="s">
        <v>280</v>
      </c>
      <c r="C272" t="s">
        <v>6</v>
      </c>
      <c r="D272" s="1">
        <v>16064</v>
      </c>
      <c r="E272" s="12">
        <v>37589.06</v>
      </c>
    </row>
    <row r="273" spans="1:5" x14ac:dyDescent="0.25">
      <c r="A273">
        <v>22200</v>
      </c>
      <c r="B273" t="s">
        <v>281</v>
      </c>
      <c r="C273" t="s">
        <v>6</v>
      </c>
      <c r="D273" s="1">
        <v>11391</v>
      </c>
      <c r="E273" s="12">
        <v>28726</v>
      </c>
    </row>
    <row r="274" spans="1:5" x14ac:dyDescent="0.25">
      <c r="A274">
        <v>25160</v>
      </c>
      <c r="B274" t="s">
        <v>282</v>
      </c>
      <c r="C274" t="s">
        <v>6</v>
      </c>
      <c r="D274" s="1">
        <v>8309</v>
      </c>
      <c r="E274" s="12">
        <v>19491</v>
      </c>
    </row>
    <row r="275" spans="1:5" x14ac:dyDescent="0.25">
      <c r="A275">
        <v>13167</v>
      </c>
      <c r="B275" t="s">
        <v>283</v>
      </c>
      <c r="C275" t="s">
        <v>6</v>
      </c>
      <c r="D275" s="1">
        <v>13459</v>
      </c>
      <c r="E275" s="12">
        <v>34689.800000000003</v>
      </c>
    </row>
    <row r="276" spans="1:5" x14ac:dyDescent="0.25">
      <c r="A276">
        <v>21232</v>
      </c>
      <c r="B276" t="s">
        <v>284</v>
      </c>
      <c r="C276" t="s">
        <v>6</v>
      </c>
      <c r="D276" s="1">
        <v>8970</v>
      </c>
      <c r="E276" s="12">
        <v>21232.36</v>
      </c>
    </row>
    <row r="277" spans="1:5" x14ac:dyDescent="0.25">
      <c r="A277">
        <v>14117</v>
      </c>
      <c r="B277" t="s">
        <v>285</v>
      </c>
      <c r="C277" t="s">
        <v>6</v>
      </c>
      <c r="D277" s="1">
        <v>3010</v>
      </c>
      <c r="E277" s="12">
        <v>7388</v>
      </c>
    </row>
    <row r="278" spans="1:5" x14ac:dyDescent="0.25">
      <c r="A278">
        <v>20094</v>
      </c>
      <c r="B278" t="s">
        <v>286</v>
      </c>
      <c r="C278" t="s">
        <v>6</v>
      </c>
      <c r="D278" s="1">
        <v>2109</v>
      </c>
      <c r="E278" s="12">
        <v>2582</v>
      </c>
    </row>
    <row r="279" spans="1:5" x14ac:dyDescent="0.25">
      <c r="A279">
        <v>8404</v>
      </c>
      <c r="B279" t="s">
        <v>287</v>
      </c>
      <c r="C279" t="s">
        <v>6</v>
      </c>
      <c r="D279" s="1">
        <v>67397</v>
      </c>
      <c r="E279" s="12">
        <v>104752.41</v>
      </c>
    </row>
    <row r="280" spans="1:5" x14ac:dyDescent="0.25">
      <c r="A280">
        <v>39007</v>
      </c>
      <c r="B280" t="s">
        <v>288</v>
      </c>
      <c r="C280" t="s">
        <v>6</v>
      </c>
      <c r="D280" s="1">
        <v>60800</v>
      </c>
      <c r="E280" s="12">
        <v>146184.31</v>
      </c>
    </row>
    <row r="281" spans="1:5" x14ac:dyDescent="0.25">
      <c r="A281">
        <v>34002</v>
      </c>
      <c r="B281" t="s">
        <v>289</v>
      </c>
      <c r="C281" t="s">
        <v>6</v>
      </c>
      <c r="D281" s="1">
        <v>65406</v>
      </c>
      <c r="E281" s="12">
        <v>136015</v>
      </c>
    </row>
    <row r="282" spans="1:5" x14ac:dyDescent="0.25">
      <c r="A282">
        <v>39205</v>
      </c>
      <c r="B282" t="s">
        <v>290</v>
      </c>
      <c r="C282" t="s">
        <v>6</v>
      </c>
      <c r="D282" s="1">
        <v>12826</v>
      </c>
      <c r="E282" s="12">
        <v>31940.54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73"/>
  <sheetViews>
    <sheetView topLeftCell="A115" workbookViewId="0">
      <selection activeCell="O170" sqref="O170"/>
    </sheetView>
  </sheetViews>
  <sheetFormatPr defaultRowHeight="15" x14ac:dyDescent="0.25"/>
  <cols>
    <col min="1" max="1" width="9.42578125" bestFit="1" customWidth="1"/>
    <col min="2" max="2" width="19.5703125" customWidth="1"/>
    <col min="3" max="3" width="11.42578125" bestFit="1" customWidth="1"/>
    <col min="4" max="4" width="10" bestFit="1" customWidth="1"/>
    <col min="5" max="5" width="11.140625" style="12" bestFit="1" customWidth="1"/>
    <col min="7" max="7" width="9.42578125" bestFit="1" customWidth="1"/>
    <col min="8" max="8" width="20.42578125" customWidth="1"/>
    <col min="9" max="9" width="11.42578125" bestFit="1" customWidth="1"/>
    <col min="10" max="10" width="10" bestFit="1" customWidth="1"/>
    <col min="11" max="11" width="11.140625" style="12" bestFit="1" customWidth="1"/>
    <col min="13" max="13" width="9.42578125" bestFit="1" customWidth="1"/>
    <col min="14" max="14" width="23.7109375" bestFit="1" customWidth="1"/>
    <col min="15" max="15" width="11.42578125" bestFit="1" customWidth="1"/>
    <col min="16" max="16" width="10" bestFit="1" customWidth="1"/>
    <col min="17" max="17" width="11.140625" style="1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s="12" t="s">
        <v>4</v>
      </c>
      <c r="G1" t="s">
        <v>0</v>
      </c>
      <c r="H1" t="s">
        <v>1</v>
      </c>
      <c r="I1" t="s">
        <v>2</v>
      </c>
      <c r="J1" t="s">
        <v>3</v>
      </c>
      <c r="K1" s="12" t="s">
        <v>4</v>
      </c>
      <c r="M1" t="s">
        <v>0</v>
      </c>
      <c r="N1" t="s">
        <v>1</v>
      </c>
      <c r="O1" t="s">
        <v>2</v>
      </c>
      <c r="P1" t="s">
        <v>3</v>
      </c>
      <c r="Q1" s="12" t="s">
        <v>4</v>
      </c>
    </row>
    <row r="2" spans="1:17" x14ac:dyDescent="0.25">
      <c r="A2">
        <v>14005</v>
      </c>
      <c r="B2" t="s">
        <v>5</v>
      </c>
      <c r="C2" t="s">
        <v>6</v>
      </c>
      <c r="D2" s="1">
        <v>31019</v>
      </c>
      <c r="E2" s="12">
        <v>87486</v>
      </c>
      <c r="G2">
        <v>14005</v>
      </c>
      <c r="H2" t="s">
        <v>5</v>
      </c>
      <c r="I2" t="s">
        <v>7</v>
      </c>
      <c r="J2" s="1">
        <v>1351</v>
      </c>
      <c r="K2" s="12">
        <v>3577</v>
      </c>
      <c r="M2">
        <v>22017</v>
      </c>
      <c r="N2" t="s">
        <v>9</v>
      </c>
      <c r="O2" t="s">
        <v>30</v>
      </c>
      <c r="P2" s="1">
        <v>551729</v>
      </c>
      <c r="Q2" s="12">
        <v>1496.05</v>
      </c>
    </row>
    <row r="3" spans="1:17" x14ac:dyDescent="0.25">
      <c r="A3">
        <v>21226</v>
      </c>
      <c r="B3" t="s">
        <v>8</v>
      </c>
      <c r="C3" t="s">
        <v>6</v>
      </c>
      <c r="D3" s="1">
        <v>11870</v>
      </c>
      <c r="E3" s="12">
        <v>37313</v>
      </c>
      <c r="G3">
        <v>22017</v>
      </c>
      <c r="H3" t="s">
        <v>9</v>
      </c>
      <c r="I3" t="s">
        <v>7</v>
      </c>
      <c r="J3" s="1">
        <v>300829</v>
      </c>
      <c r="K3" s="12">
        <v>781.64</v>
      </c>
      <c r="M3">
        <v>29103</v>
      </c>
      <c r="N3" t="s">
        <v>10</v>
      </c>
      <c r="O3" t="s">
        <v>30</v>
      </c>
      <c r="P3" s="1">
        <v>2297</v>
      </c>
      <c r="Q3" s="12">
        <v>4419</v>
      </c>
    </row>
    <row r="4" spans="1:17" x14ac:dyDescent="0.25">
      <c r="A4">
        <v>22017</v>
      </c>
      <c r="B4" t="s">
        <v>9</v>
      </c>
      <c r="C4" t="s">
        <v>6</v>
      </c>
      <c r="D4" s="1">
        <v>5875314</v>
      </c>
      <c r="E4" s="12">
        <v>15899.68</v>
      </c>
      <c r="G4">
        <v>29103</v>
      </c>
      <c r="H4" t="s">
        <v>10</v>
      </c>
      <c r="I4" t="s">
        <v>7</v>
      </c>
      <c r="J4" s="1">
        <v>1239</v>
      </c>
      <c r="K4" s="12">
        <v>3508</v>
      </c>
      <c r="M4">
        <v>17405</v>
      </c>
      <c r="N4" t="s">
        <v>16</v>
      </c>
      <c r="O4" t="s">
        <v>30</v>
      </c>
      <c r="P4" s="1">
        <v>7322</v>
      </c>
      <c r="Q4" s="12">
        <v>15344</v>
      </c>
    </row>
    <row r="5" spans="1:17" x14ac:dyDescent="0.25">
      <c r="A5">
        <v>29103</v>
      </c>
      <c r="B5" t="s">
        <v>10</v>
      </c>
      <c r="C5" t="s">
        <v>6</v>
      </c>
      <c r="D5" s="1">
        <v>31946</v>
      </c>
      <c r="E5" s="12">
        <v>91616</v>
      </c>
      <c r="G5">
        <v>31016</v>
      </c>
      <c r="H5" t="s">
        <v>11</v>
      </c>
      <c r="I5" t="s">
        <v>7</v>
      </c>
      <c r="J5" s="1">
        <v>17623</v>
      </c>
      <c r="K5" s="12">
        <v>48130</v>
      </c>
      <c r="M5">
        <v>27403</v>
      </c>
      <c r="N5" t="s">
        <v>19</v>
      </c>
      <c r="O5" t="s">
        <v>30</v>
      </c>
      <c r="P5" s="1">
        <v>72947</v>
      </c>
      <c r="Q5" s="12">
        <v>81388</v>
      </c>
    </row>
    <row r="6" spans="1:17" x14ac:dyDescent="0.25">
      <c r="A6">
        <v>31016</v>
      </c>
      <c r="B6" t="s">
        <v>11</v>
      </c>
      <c r="C6" t="s">
        <v>6</v>
      </c>
      <c r="D6" s="1">
        <v>84735</v>
      </c>
      <c r="E6" s="12">
        <v>268823</v>
      </c>
      <c r="G6">
        <v>17408</v>
      </c>
      <c r="H6" t="s">
        <v>13</v>
      </c>
      <c r="I6" t="s">
        <v>7</v>
      </c>
      <c r="J6" s="1">
        <v>13787</v>
      </c>
      <c r="K6" s="12">
        <v>33975.269999999997</v>
      </c>
      <c r="M6">
        <v>29100</v>
      </c>
      <c r="N6" t="s">
        <v>27</v>
      </c>
      <c r="O6" t="s">
        <v>30</v>
      </c>
      <c r="P6" s="1">
        <v>1067</v>
      </c>
      <c r="Q6" s="12">
        <v>1952.3</v>
      </c>
    </row>
    <row r="7" spans="1:17" x14ac:dyDescent="0.25">
      <c r="A7">
        <v>2420</v>
      </c>
      <c r="B7" t="s">
        <v>12</v>
      </c>
      <c r="C7" t="s">
        <v>6</v>
      </c>
      <c r="D7" s="1">
        <v>12660</v>
      </c>
      <c r="E7" s="12">
        <v>45160.17</v>
      </c>
      <c r="G7">
        <v>18303</v>
      </c>
      <c r="H7" t="s">
        <v>14</v>
      </c>
      <c r="I7" t="s">
        <v>7</v>
      </c>
      <c r="J7">
        <v>321</v>
      </c>
      <c r="K7" s="12">
        <v>994</v>
      </c>
      <c r="M7">
        <v>6117</v>
      </c>
      <c r="N7" t="s">
        <v>28</v>
      </c>
      <c r="O7" t="s">
        <v>30</v>
      </c>
      <c r="P7" s="1">
        <v>43887</v>
      </c>
      <c r="Q7" s="12">
        <v>56312.69</v>
      </c>
    </row>
    <row r="8" spans="1:17" x14ac:dyDescent="0.25">
      <c r="A8">
        <v>17408</v>
      </c>
      <c r="B8" t="s">
        <v>13</v>
      </c>
      <c r="C8" t="s">
        <v>6</v>
      </c>
      <c r="D8" s="1">
        <v>199732</v>
      </c>
      <c r="E8" s="12">
        <v>518417.83</v>
      </c>
      <c r="G8">
        <v>6119</v>
      </c>
      <c r="H8" t="s">
        <v>15</v>
      </c>
      <c r="I8" t="s">
        <v>7</v>
      </c>
      <c r="J8" s="1">
        <v>63440</v>
      </c>
      <c r="K8" s="12">
        <v>154966</v>
      </c>
      <c r="M8">
        <v>15204</v>
      </c>
      <c r="N8" t="s">
        <v>56</v>
      </c>
      <c r="O8" t="s">
        <v>30</v>
      </c>
      <c r="P8" s="1">
        <v>48700</v>
      </c>
      <c r="Q8" s="12">
        <v>6038.8</v>
      </c>
    </row>
    <row r="9" spans="1:17" x14ac:dyDescent="0.25">
      <c r="A9">
        <v>18303</v>
      </c>
      <c r="B9" t="s">
        <v>14</v>
      </c>
      <c r="C9" t="s">
        <v>6</v>
      </c>
      <c r="D9" s="1">
        <v>39896</v>
      </c>
      <c r="E9" s="12">
        <v>98323</v>
      </c>
      <c r="G9">
        <v>37501</v>
      </c>
      <c r="H9" t="s">
        <v>17</v>
      </c>
      <c r="I9" t="s">
        <v>7</v>
      </c>
      <c r="J9" s="1">
        <v>7073</v>
      </c>
      <c r="K9" s="12">
        <v>18781</v>
      </c>
      <c r="M9">
        <v>32361</v>
      </c>
      <c r="N9" t="s">
        <v>67</v>
      </c>
      <c r="O9" t="s">
        <v>30</v>
      </c>
      <c r="P9">
        <v>151</v>
      </c>
      <c r="Q9" s="12">
        <v>494.27</v>
      </c>
    </row>
    <row r="10" spans="1:17" x14ac:dyDescent="0.25">
      <c r="A10">
        <v>6119</v>
      </c>
      <c r="B10" t="s">
        <v>15</v>
      </c>
      <c r="C10" t="s">
        <v>6</v>
      </c>
      <c r="D10" s="1">
        <v>177868</v>
      </c>
      <c r="E10" s="12">
        <v>498856</v>
      </c>
      <c r="G10">
        <v>27403</v>
      </c>
      <c r="H10" t="s">
        <v>19</v>
      </c>
      <c r="I10" t="s">
        <v>7</v>
      </c>
      <c r="J10" s="1">
        <v>99333</v>
      </c>
      <c r="K10" s="12">
        <v>186091</v>
      </c>
      <c r="M10">
        <v>9206</v>
      </c>
      <c r="N10" t="s">
        <v>69</v>
      </c>
      <c r="O10" t="s">
        <v>30</v>
      </c>
      <c r="P10" s="1">
        <v>5924</v>
      </c>
      <c r="Q10" s="12">
        <v>14863.96</v>
      </c>
    </row>
    <row r="11" spans="1:17" x14ac:dyDescent="0.25">
      <c r="A11">
        <v>17405</v>
      </c>
      <c r="B11" t="s">
        <v>16</v>
      </c>
      <c r="C11" t="s">
        <v>6</v>
      </c>
      <c r="D11" s="1">
        <v>119368</v>
      </c>
      <c r="E11" s="12">
        <v>320863</v>
      </c>
      <c r="G11">
        <v>20203</v>
      </c>
      <c r="H11" t="s">
        <v>20</v>
      </c>
      <c r="I11" t="s">
        <v>7</v>
      </c>
      <c r="J11">
        <v>614</v>
      </c>
      <c r="K11" s="12">
        <v>1822</v>
      </c>
      <c r="M11">
        <v>31015</v>
      </c>
      <c r="N11" t="s">
        <v>72</v>
      </c>
      <c r="O11" t="s">
        <v>30</v>
      </c>
      <c r="P11" s="1">
        <v>13400</v>
      </c>
      <c r="Q11" s="12">
        <v>17987.54</v>
      </c>
    </row>
    <row r="12" spans="1:17" x14ac:dyDescent="0.25">
      <c r="A12">
        <v>37501</v>
      </c>
      <c r="B12" t="s">
        <v>17</v>
      </c>
      <c r="C12" t="s">
        <v>6</v>
      </c>
      <c r="D12" s="1">
        <v>112376</v>
      </c>
      <c r="E12" s="12">
        <v>303680</v>
      </c>
      <c r="G12">
        <v>37503</v>
      </c>
      <c r="H12" t="s">
        <v>21</v>
      </c>
      <c r="I12" t="s">
        <v>7</v>
      </c>
      <c r="J12" s="1">
        <v>6105</v>
      </c>
      <c r="K12" s="12">
        <v>15693</v>
      </c>
      <c r="M12">
        <v>17216</v>
      </c>
      <c r="N12" t="s">
        <v>79</v>
      </c>
      <c r="O12" t="s">
        <v>30</v>
      </c>
      <c r="P12">
        <v>166</v>
      </c>
      <c r="Q12" s="12">
        <v>351.56</v>
      </c>
    </row>
    <row r="13" spans="1:17" x14ac:dyDescent="0.25">
      <c r="A13">
        <v>27403</v>
      </c>
      <c r="B13" t="s">
        <v>19</v>
      </c>
      <c r="C13" t="s">
        <v>6</v>
      </c>
      <c r="D13" s="1">
        <v>189602</v>
      </c>
      <c r="E13" s="12">
        <v>349672</v>
      </c>
      <c r="G13">
        <v>21234</v>
      </c>
      <c r="H13" t="s">
        <v>22</v>
      </c>
      <c r="I13" t="s">
        <v>7</v>
      </c>
      <c r="J13">
        <v>74</v>
      </c>
      <c r="K13" s="12">
        <v>243</v>
      </c>
      <c r="M13">
        <v>3053</v>
      </c>
      <c r="N13" t="s">
        <v>88</v>
      </c>
      <c r="O13" t="s">
        <v>30</v>
      </c>
      <c r="P13" s="1">
        <v>3139</v>
      </c>
      <c r="Q13" s="12">
        <v>6862.65</v>
      </c>
    </row>
    <row r="14" spans="1:17" x14ac:dyDescent="0.25">
      <c r="A14">
        <v>20203</v>
      </c>
      <c r="B14" t="s">
        <v>20</v>
      </c>
      <c r="C14" t="s">
        <v>6</v>
      </c>
      <c r="D14" s="1">
        <v>5562</v>
      </c>
      <c r="E14" s="12">
        <v>16303.69</v>
      </c>
      <c r="G14">
        <v>9075</v>
      </c>
      <c r="H14" t="s">
        <v>25</v>
      </c>
      <c r="I14" t="s">
        <v>7</v>
      </c>
      <c r="J14">
        <v>585</v>
      </c>
      <c r="K14" s="12">
        <v>1819.81</v>
      </c>
      <c r="M14">
        <v>13301</v>
      </c>
      <c r="N14" t="s">
        <v>94</v>
      </c>
      <c r="O14" t="s">
        <v>30</v>
      </c>
      <c r="P14">
        <v>100</v>
      </c>
      <c r="Q14" s="12">
        <v>390.12</v>
      </c>
    </row>
    <row r="15" spans="1:17" x14ac:dyDescent="0.25">
      <c r="A15">
        <v>37503</v>
      </c>
      <c r="B15" t="s">
        <v>21</v>
      </c>
      <c r="C15" t="s">
        <v>6</v>
      </c>
      <c r="D15" s="1">
        <v>27844</v>
      </c>
      <c r="E15" s="12">
        <v>74933</v>
      </c>
      <c r="G15">
        <v>6117</v>
      </c>
      <c r="H15" t="s">
        <v>28</v>
      </c>
      <c r="I15" t="s">
        <v>7</v>
      </c>
      <c r="J15" s="1">
        <v>6012</v>
      </c>
      <c r="K15" s="12">
        <v>16362.65</v>
      </c>
      <c r="M15">
        <v>17401</v>
      </c>
      <c r="N15" t="s">
        <v>104</v>
      </c>
      <c r="O15" t="s">
        <v>30</v>
      </c>
      <c r="P15" s="1">
        <v>40693</v>
      </c>
      <c r="Q15" s="12">
        <v>85749</v>
      </c>
    </row>
    <row r="16" spans="1:17" x14ac:dyDescent="0.25">
      <c r="A16">
        <v>21234</v>
      </c>
      <c r="B16" t="s">
        <v>22</v>
      </c>
      <c r="C16" t="s">
        <v>6</v>
      </c>
      <c r="D16" s="1">
        <v>16450</v>
      </c>
      <c r="E16" s="12">
        <v>27162</v>
      </c>
      <c r="G16">
        <v>5401</v>
      </c>
      <c r="H16" t="s">
        <v>29</v>
      </c>
      <c r="I16" t="s">
        <v>7</v>
      </c>
      <c r="J16">
        <v>110</v>
      </c>
      <c r="K16" s="12">
        <v>376</v>
      </c>
      <c r="M16">
        <v>17415</v>
      </c>
      <c r="N16" t="s">
        <v>114</v>
      </c>
      <c r="O16" t="s">
        <v>30</v>
      </c>
      <c r="P16" s="1">
        <v>80313</v>
      </c>
      <c r="Q16" s="12">
        <v>44880.13</v>
      </c>
    </row>
    <row r="17" spans="1:17" x14ac:dyDescent="0.25">
      <c r="A17">
        <v>18100</v>
      </c>
      <c r="B17" t="s">
        <v>23</v>
      </c>
      <c r="C17" t="s">
        <v>6</v>
      </c>
      <c r="D17" s="1">
        <v>54608</v>
      </c>
      <c r="E17" s="12">
        <v>151889.4</v>
      </c>
      <c r="G17">
        <v>27019</v>
      </c>
      <c r="H17" t="s">
        <v>31</v>
      </c>
      <c r="I17" t="s">
        <v>7</v>
      </c>
      <c r="J17">
        <v>948</v>
      </c>
      <c r="K17" s="12">
        <v>2997</v>
      </c>
      <c r="M17">
        <v>1158</v>
      </c>
      <c r="N17" t="s">
        <v>128</v>
      </c>
      <c r="O17" t="s">
        <v>30</v>
      </c>
      <c r="P17" s="1">
        <v>3443</v>
      </c>
      <c r="Q17" s="12">
        <v>7792</v>
      </c>
    </row>
    <row r="18" spans="1:17" x14ac:dyDescent="0.25">
      <c r="A18">
        <v>24111</v>
      </c>
      <c r="B18" t="s">
        <v>24</v>
      </c>
      <c r="C18" t="s">
        <v>6</v>
      </c>
      <c r="D18" s="1">
        <v>6363</v>
      </c>
      <c r="E18" s="12">
        <v>12726</v>
      </c>
      <c r="G18">
        <v>4228</v>
      </c>
      <c r="H18" t="s">
        <v>32</v>
      </c>
      <c r="I18" t="s">
        <v>7</v>
      </c>
      <c r="J18" s="1">
        <v>1649</v>
      </c>
      <c r="K18" s="12">
        <v>4765.8999999999996</v>
      </c>
      <c r="M18">
        <v>32326</v>
      </c>
      <c r="N18" t="s">
        <v>141</v>
      </c>
      <c r="O18" t="s">
        <v>30</v>
      </c>
      <c r="P18" s="1">
        <v>9831</v>
      </c>
      <c r="Q18" s="12">
        <v>19174.740000000002</v>
      </c>
    </row>
    <row r="19" spans="1:17" x14ac:dyDescent="0.25">
      <c r="A19">
        <v>9075</v>
      </c>
      <c r="B19" t="s">
        <v>25</v>
      </c>
      <c r="C19" t="s">
        <v>6</v>
      </c>
      <c r="D19" s="1">
        <v>7486</v>
      </c>
      <c r="E19" s="12">
        <v>22570.15</v>
      </c>
      <c r="G19">
        <v>8401</v>
      </c>
      <c r="H19" t="s">
        <v>34</v>
      </c>
      <c r="I19" t="s">
        <v>7</v>
      </c>
      <c r="J19" s="1">
        <v>3976</v>
      </c>
      <c r="K19" s="12">
        <v>11665.77</v>
      </c>
      <c r="M19">
        <v>37505</v>
      </c>
      <c r="N19" t="s">
        <v>143</v>
      </c>
      <c r="O19" t="s">
        <v>30</v>
      </c>
      <c r="P19" s="1">
        <v>5488</v>
      </c>
      <c r="Q19" s="12">
        <v>7578.62</v>
      </c>
    </row>
    <row r="20" spans="1:17" x14ac:dyDescent="0.25">
      <c r="A20">
        <v>16046</v>
      </c>
      <c r="B20" t="s">
        <v>26</v>
      </c>
      <c r="C20" t="s">
        <v>6</v>
      </c>
      <c r="D20" s="1">
        <v>3239</v>
      </c>
      <c r="E20" s="12">
        <v>11169.45</v>
      </c>
      <c r="G20">
        <v>20215</v>
      </c>
      <c r="H20" t="s">
        <v>35</v>
      </c>
      <c r="I20" t="s">
        <v>7</v>
      </c>
      <c r="J20" s="1">
        <v>1143</v>
      </c>
      <c r="K20" s="12">
        <v>3343</v>
      </c>
      <c r="M20">
        <v>24014</v>
      </c>
      <c r="N20" t="s">
        <v>159</v>
      </c>
      <c r="O20" t="s">
        <v>30</v>
      </c>
      <c r="P20">
        <v>110</v>
      </c>
      <c r="Q20" s="12">
        <v>251</v>
      </c>
    </row>
    <row r="21" spans="1:17" x14ac:dyDescent="0.25">
      <c r="A21">
        <v>29100</v>
      </c>
      <c r="B21" t="s">
        <v>27</v>
      </c>
      <c r="C21" t="s">
        <v>6</v>
      </c>
      <c r="D21" s="1">
        <v>64441</v>
      </c>
      <c r="E21" s="12">
        <v>183423</v>
      </c>
      <c r="G21">
        <v>32356</v>
      </c>
      <c r="H21" t="s">
        <v>37</v>
      </c>
      <c r="I21" t="s">
        <v>7</v>
      </c>
      <c r="J21" s="1">
        <v>24476</v>
      </c>
      <c r="K21" s="12">
        <v>65098.82</v>
      </c>
      <c r="M21">
        <v>25200</v>
      </c>
      <c r="N21" t="s">
        <v>167</v>
      </c>
      <c r="O21" t="s">
        <v>30</v>
      </c>
      <c r="P21">
        <v>150</v>
      </c>
      <c r="Q21" s="12">
        <v>6.66</v>
      </c>
    </row>
    <row r="22" spans="1:17" x14ac:dyDescent="0.25">
      <c r="A22">
        <v>6117</v>
      </c>
      <c r="B22" t="s">
        <v>28</v>
      </c>
      <c r="C22" t="s">
        <v>6</v>
      </c>
      <c r="D22" s="1">
        <v>71870</v>
      </c>
      <c r="E22" s="12">
        <v>196250.22</v>
      </c>
      <c r="G22">
        <v>21401</v>
      </c>
      <c r="H22" t="s">
        <v>38</v>
      </c>
      <c r="I22" t="s">
        <v>7</v>
      </c>
      <c r="J22" s="1">
        <v>11838</v>
      </c>
      <c r="K22" s="12">
        <v>3155</v>
      </c>
      <c r="M22">
        <v>15201</v>
      </c>
      <c r="N22" t="s">
        <v>171</v>
      </c>
      <c r="O22" t="s">
        <v>30</v>
      </c>
      <c r="P22" s="1">
        <v>25410</v>
      </c>
      <c r="Q22" s="12">
        <v>39403.919999999998</v>
      </c>
    </row>
    <row r="23" spans="1:17" x14ac:dyDescent="0.25">
      <c r="A23">
        <v>5401</v>
      </c>
      <c r="B23" t="s">
        <v>29</v>
      </c>
      <c r="C23" t="s">
        <v>6</v>
      </c>
      <c r="D23" s="1">
        <v>5749</v>
      </c>
      <c r="E23" s="12">
        <v>17847</v>
      </c>
      <c r="G23">
        <v>21302</v>
      </c>
      <c r="H23" t="s">
        <v>39</v>
      </c>
      <c r="I23" t="s">
        <v>7</v>
      </c>
      <c r="J23" s="1">
        <v>6013</v>
      </c>
      <c r="K23" s="12">
        <v>17724</v>
      </c>
      <c r="M23">
        <v>14400</v>
      </c>
      <c r="N23" t="s">
        <v>173</v>
      </c>
      <c r="O23" t="s">
        <v>30</v>
      </c>
      <c r="P23" s="1">
        <v>2775</v>
      </c>
      <c r="Q23" s="12">
        <v>8580</v>
      </c>
    </row>
    <row r="24" spans="1:17" x14ac:dyDescent="0.25">
      <c r="A24">
        <v>27019</v>
      </c>
      <c r="B24" t="s">
        <v>31</v>
      </c>
      <c r="C24" t="s">
        <v>6</v>
      </c>
      <c r="D24" s="1">
        <v>2245</v>
      </c>
      <c r="E24" s="12">
        <v>7161</v>
      </c>
      <c r="G24">
        <v>32360</v>
      </c>
      <c r="H24" t="s">
        <v>40</v>
      </c>
      <c r="I24" t="s">
        <v>7</v>
      </c>
      <c r="J24">
        <v>685</v>
      </c>
      <c r="K24" s="12">
        <v>1829</v>
      </c>
      <c r="M24">
        <v>25101</v>
      </c>
      <c r="N24" t="s">
        <v>174</v>
      </c>
      <c r="O24" t="s">
        <v>30</v>
      </c>
      <c r="P24" s="1">
        <v>9484</v>
      </c>
      <c r="Q24" s="12">
        <v>17353.55</v>
      </c>
    </row>
    <row r="25" spans="1:17" x14ac:dyDescent="0.25">
      <c r="A25">
        <v>4228</v>
      </c>
      <c r="B25" t="s">
        <v>32</v>
      </c>
      <c r="C25" t="s">
        <v>6</v>
      </c>
      <c r="D25" s="1">
        <v>22458</v>
      </c>
      <c r="E25" s="12">
        <v>54123.75</v>
      </c>
      <c r="G25">
        <v>16049</v>
      </c>
      <c r="H25" t="s">
        <v>42</v>
      </c>
      <c r="I25" t="s">
        <v>7</v>
      </c>
      <c r="J25">
        <v>722</v>
      </c>
      <c r="K25" s="12">
        <v>2419</v>
      </c>
      <c r="M25">
        <v>24019</v>
      </c>
      <c r="N25" t="s">
        <v>179</v>
      </c>
      <c r="O25" t="s">
        <v>30</v>
      </c>
      <c r="P25" s="1">
        <v>5547</v>
      </c>
      <c r="Q25" s="12">
        <v>16266</v>
      </c>
    </row>
    <row r="26" spans="1:17" x14ac:dyDescent="0.25">
      <c r="A26">
        <v>4222</v>
      </c>
      <c r="B26" t="s">
        <v>33</v>
      </c>
      <c r="C26" t="s">
        <v>6</v>
      </c>
      <c r="D26" s="1">
        <v>15101</v>
      </c>
      <c r="E26" s="12">
        <v>48182.48</v>
      </c>
      <c r="G26">
        <v>2250</v>
      </c>
      <c r="H26" t="s">
        <v>43</v>
      </c>
      <c r="I26" t="s">
        <v>7</v>
      </c>
      <c r="J26" s="1">
        <v>1124</v>
      </c>
      <c r="K26" s="12">
        <v>2758</v>
      </c>
      <c r="M26">
        <v>9102</v>
      </c>
      <c r="N26" t="s">
        <v>188</v>
      </c>
      <c r="O26" t="s">
        <v>30</v>
      </c>
      <c r="P26">
        <v>20</v>
      </c>
      <c r="Q26" s="12">
        <v>249.8</v>
      </c>
    </row>
    <row r="27" spans="1:17" x14ac:dyDescent="0.25">
      <c r="A27">
        <v>8401</v>
      </c>
      <c r="B27" t="s">
        <v>34</v>
      </c>
      <c r="C27" t="s">
        <v>6</v>
      </c>
      <c r="D27" s="1">
        <v>18429</v>
      </c>
      <c r="E27" s="12">
        <v>55241</v>
      </c>
      <c r="G27">
        <v>27400</v>
      </c>
      <c r="H27" t="s">
        <v>45</v>
      </c>
      <c r="I27" t="s">
        <v>7</v>
      </c>
      <c r="J27" s="1">
        <v>18024</v>
      </c>
      <c r="K27" s="12">
        <v>46900.19</v>
      </c>
      <c r="M27">
        <v>17801</v>
      </c>
      <c r="N27" t="s">
        <v>199</v>
      </c>
      <c r="O27" t="s">
        <v>30</v>
      </c>
      <c r="P27" s="1">
        <v>16083</v>
      </c>
      <c r="Q27" s="12">
        <v>31272.42</v>
      </c>
    </row>
    <row r="28" spans="1:17" x14ac:dyDescent="0.25">
      <c r="A28">
        <v>20215</v>
      </c>
      <c r="B28" t="s">
        <v>35</v>
      </c>
      <c r="C28" t="s">
        <v>6</v>
      </c>
      <c r="D28" s="1">
        <v>2812</v>
      </c>
      <c r="E28" s="12">
        <v>9221</v>
      </c>
      <c r="G28">
        <v>38300</v>
      </c>
      <c r="H28" t="s">
        <v>46</v>
      </c>
      <c r="I28" t="s">
        <v>7</v>
      </c>
      <c r="J28">
        <v>738</v>
      </c>
      <c r="K28" s="12">
        <v>1873.26</v>
      </c>
      <c r="M28">
        <v>17001</v>
      </c>
      <c r="N28" t="s">
        <v>218</v>
      </c>
      <c r="O28" t="s">
        <v>30</v>
      </c>
      <c r="P28" s="1">
        <v>268320</v>
      </c>
      <c r="Q28" s="12">
        <v>319416.43</v>
      </c>
    </row>
    <row r="29" spans="1:17" x14ac:dyDescent="0.25">
      <c r="A29">
        <v>18401</v>
      </c>
      <c r="B29" t="s">
        <v>36</v>
      </c>
      <c r="C29" t="s">
        <v>6</v>
      </c>
      <c r="D29" s="1">
        <v>144381</v>
      </c>
      <c r="E29" s="12">
        <v>420583</v>
      </c>
      <c r="G29">
        <v>36250</v>
      </c>
      <c r="H29" t="s">
        <v>47</v>
      </c>
      <c r="I29" t="s">
        <v>7</v>
      </c>
      <c r="J29" s="1">
        <v>2534</v>
      </c>
      <c r="K29" s="12">
        <v>8938</v>
      </c>
      <c r="M29">
        <v>29101</v>
      </c>
      <c r="N29" t="s">
        <v>219</v>
      </c>
      <c r="O29" t="s">
        <v>30</v>
      </c>
      <c r="P29" s="1">
        <v>20598</v>
      </c>
      <c r="Q29" s="12">
        <v>36554.58</v>
      </c>
    </row>
    <row r="30" spans="1:17" x14ac:dyDescent="0.25">
      <c r="A30">
        <v>32356</v>
      </c>
      <c r="B30" t="s">
        <v>37</v>
      </c>
      <c r="C30" t="s">
        <v>6</v>
      </c>
      <c r="D30" s="1">
        <v>111442</v>
      </c>
      <c r="E30" s="12">
        <v>321839</v>
      </c>
      <c r="G30">
        <v>38306</v>
      </c>
      <c r="H30" t="s">
        <v>48</v>
      </c>
      <c r="I30" t="s">
        <v>7</v>
      </c>
      <c r="J30">
        <v>77</v>
      </c>
      <c r="K30" s="12">
        <v>218</v>
      </c>
      <c r="M30">
        <v>17412</v>
      </c>
      <c r="N30" t="s">
        <v>224</v>
      </c>
      <c r="O30" t="s">
        <v>30</v>
      </c>
      <c r="P30" s="1">
        <v>1774</v>
      </c>
      <c r="Q30" s="12">
        <v>17519.55</v>
      </c>
    </row>
    <row r="31" spans="1:17" x14ac:dyDescent="0.25">
      <c r="A31">
        <v>21401</v>
      </c>
      <c r="B31" t="s">
        <v>38</v>
      </c>
      <c r="C31" t="s">
        <v>6</v>
      </c>
      <c r="D31" s="1">
        <v>42918</v>
      </c>
      <c r="E31" s="12">
        <v>117042</v>
      </c>
      <c r="G31">
        <v>33115</v>
      </c>
      <c r="H31" t="s">
        <v>51</v>
      </c>
      <c r="I31" t="s">
        <v>7</v>
      </c>
      <c r="J31" s="1">
        <v>4101</v>
      </c>
      <c r="K31" s="12">
        <v>12090.5</v>
      </c>
      <c r="M31">
        <v>31201</v>
      </c>
      <c r="N31" t="s">
        <v>227</v>
      </c>
      <c r="O31" t="s">
        <v>30</v>
      </c>
      <c r="P31" s="1">
        <v>44127</v>
      </c>
      <c r="Q31" s="12">
        <v>51285</v>
      </c>
    </row>
    <row r="32" spans="1:17" x14ac:dyDescent="0.25">
      <c r="A32">
        <v>21302</v>
      </c>
      <c r="B32" t="s">
        <v>39</v>
      </c>
      <c r="C32" t="s">
        <v>6</v>
      </c>
      <c r="D32" s="1">
        <v>24890</v>
      </c>
      <c r="E32" s="12">
        <v>64242</v>
      </c>
      <c r="G32">
        <v>29011</v>
      </c>
      <c r="H32" t="s">
        <v>52</v>
      </c>
      <c r="I32" t="s">
        <v>7</v>
      </c>
      <c r="J32" s="1">
        <v>2685</v>
      </c>
      <c r="K32" s="12">
        <v>6943</v>
      </c>
      <c r="M32">
        <v>18402</v>
      </c>
      <c r="N32" t="s">
        <v>231</v>
      </c>
      <c r="O32" t="s">
        <v>30</v>
      </c>
      <c r="P32" s="1">
        <v>33297</v>
      </c>
      <c r="Q32" s="12">
        <v>51426</v>
      </c>
    </row>
    <row r="33" spans="1:17" x14ac:dyDescent="0.25">
      <c r="A33">
        <v>32360</v>
      </c>
      <c r="B33" t="s">
        <v>40</v>
      </c>
      <c r="C33" t="s">
        <v>6</v>
      </c>
      <c r="D33" s="1">
        <v>84216</v>
      </c>
      <c r="E33" s="12">
        <v>222331</v>
      </c>
      <c r="G33">
        <v>29317</v>
      </c>
      <c r="H33" t="s">
        <v>53</v>
      </c>
      <c r="I33" t="s">
        <v>7</v>
      </c>
      <c r="J33">
        <v>894</v>
      </c>
      <c r="K33" s="12">
        <v>2561</v>
      </c>
      <c r="M33">
        <v>27010</v>
      </c>
      <c r="N33" t="s">
        <v>246</v>
      </c>
      <c r="O33" t="s">
        <v>30</v>
      </c>
      <c r="P33" s="1">
        <v>49647</v>
      </c>
      <c r="Q33" s="12">
        <v>58086</v>
      </c>
    </row>
    <row r="34" spans="1:17" x14ac:dyDescent="0.25">
      <c r="A34">
        <v>33036</v>
      </c>
      <c r="B34" t="s">
        <v>41</v>
      </c>
      <c r="C34" t="s">
        <v>6</v>
      </c>
      <c r="D34" s="1">
        <v>17789</v>
      </c>
      <c r="E34" s="12">
        <v>43476</v>
      </c>
      <c r="G34">
        <v>5313</v>
      </c>
      <c r="H34" t="s">
        <v>57</v>
      </c>
      <c r="I34" t="s">
        <v>7</v>
      </c>
      <c r="J34">
        <v>745</v>
      </c>
      <c r="K34" s="12">
        <v>2523</v>
      </c>
      <c r="M34">
        <v>24404</v>
      </c>
      <c r="N34" t="s">
        <v>253</v>
      </c>
      <c r="O34" t="s">
        <v>30</v>
      </c>
      <c r="P34" s="1">
        <v>10273</v>
      </c>
      <c r="Q34" s="12">
        <v>19669</v>
      </c>
    </row>
    <row r="35" spans="1:17" x14ac:dyDescent="0.25">
      <c r="A35">
        <v>16049</v>
      </c>
      <c r="B35" t="s">
        <v>42</v>
      </c>
      <c r="C35" t="s">
        <v>6</v>
      </c>
      <c r="D35" s="1">
        <v>21464</v>
      </c>
      <c r="E35" s="12">
        <v>70012</v>
      </c>
      <c r="G35">
        <v>26059</v>
      </c>
      <c r="H35" t="s">
        <v>60</v>
      </c>
      <c r="I35" t="s">
        <v>7</v>
      </c>
      <c r="J35">
        <v>910</v>
      </c>
      <c r="K35" s="12">
        <v>2438.12</v>
      </c>
      <c r="M35">
        <v>39202</v>
      </c>
      <c r="N35" t="s">
        <v>254</v>
      </c>
      <c r="O35" t="s">
        <v>30</v>
      </c>
      <c r="P35" s="1">
        <v>8123</v>
      </c>
      <c r="Q35" s="12">
        <v>14865</v>
      </c>
    </row>
    <row r="36" spans="1:17" x14ac:dyDescent="0.25">
      <c r="A36">
        <v>2250</v>
      </c>
      <c r="B36" t="s">
        <v>43</v>
      </c>
      <c r="C36" t="s">
        <v>6</v>
      </c>
      <c r="D36" s="1">
        <v>20390</v>
      </c>
      <c r="E36" s="12">
        <v>59542</v>
      </c>
      <c r="G36">
        <v>31330</v>
      </c>
      <c r="H36" t="s">
        <v>61</v>
      </c>
      <c r="I36" t="s">
        <v>7</v>
      </c>
      <c r="J36" s="1">
        <v>1316</v>
      </c>
      <c r="K36" s="12">
        <v>4262</v>
      </c>
      <c r="M36">
        <v>27083</v>
      </c>
      <c r="N36" t="s">
        <v>261</v>
      </c>
      <c r="O36" t="s">
        <v>30</v>
      </c>
      <c r="P36" s="1">
        <v>18780</v>
      </c>
      <c r="Q36" s="12">
        <v>26915.68</v>
      </c>
    </row>
    <row r="37" spans="1:17" x14ac:dyDescent="0.25">
      <c r="A37">
        <v>19404</v>
      </c>
      <c r="B37" t="s">
        <v>44</v>
      </c>
      <c r="C37" t="s">
        <v>6</v>
      </c>
      <c r="D37" s="1">
        <v>1323934</v>
      </c>
      <c r="E37" s="12">
        <v>38602.639999999999</v>
      </c>
      <c r="G37">
        <v>32414</v>
      </c>
      <c r="H37" t="s">
        <v>64</v>
      </c>
      <c r="I37" t="s">
        <v>7</v>
      </c>
      <c r="J37" s="1">
        <v>1929</v>
      </c>
      <c r="K37" s="12">
        <v>5314</v>
      </c>
      <c r="M37">
        <v>27416</v>
      </c>
      <c r="N37" t="s">
        <v>279</v>
      </c>
      <c r="O37" t="s">
        <v>30</v>
      </c>
      <c r="P37">
        <v>561</v>
      </c>
      <c r="Q37" s="12">
        <v>753.37</v>
      </c>
    </row>
    <row r="38" spans="1:17" x14ac:dyDescent="0.25">
      <c r="A38">
        <v>27400</v>
      </c>
      <c r="B38" t="s">
        <v>45</v>
      </c>
      <c r="C38" t="s">
        <v>6</v>
      </c>
      <c r="D38" s="1">
        <v>152071</v>
      </c>
      <c r="E38" s="12">
        <v>407579</v>
      </c>
      <c r="G38">
        <v>27343</v>
      </c>
      <c r="H38" t="s">
        <v>65</v>
      </c>
      <c r="I38" t="s">
        <v>7</v>
      </c>
      <c r="J38" s="1">
        <v>2970</v>
      </c>
      <c r="K38" s="12">
        <v>6582.95</v>
      </c>
    </row>
    <row r="39" spans="1:17" x14ac:dyDescent="0.25">
      <c r="A39">
        <v>38300</v>
      </c>
      <c r="B39" t="s">
        <v>46</v>
      </c>
      <c r="C39" t="s">
        <v>6</v>
      </c>
      <c r="D39" s="1">
        <v>19586</v>
      </c>
      <c r="E39" s="12">
        <v>54335.71</v>
      </c>
      <c r="G39">
        <v>36101</v>
      </c>
      <c r="H39" t="s">
        <v>66</v>
      </c>
      <c r="I39" t="s">
        <v>7</v>
      </c>
      <c r="J39">
        <v>339</v>
      </c>
      <c r="K39" s="12">
        <v>1020.93</v>
      </c>
    </row>
    <row r="40" spans="1:17" x14ac:dyDescent="0.25">
      <c r="A40">
        <v>36250</v>
      </c>
      <c r="B40" t="s">
        <v>47</v>
      </c>
      <c r="C40" t="s">
        <v>6</v>
      </c>
      <c r="D40" s="1">
        <v>12306</v>
      </c>
      <c r="E40" s="12">
        <v>41838</v>
      </c>
      <c r="G40">
        <v>32361</v>
      </c>
      <c r="H40" t="s">
        <v>67</v>
      </c>
      <c r="I40" t="s">
        <v>7</v>
      </c>
      <c r="J40" s="1">
        <v>1982</v>
      </c>
      <c r="K40" s="12">
        <v>5479.28</v>
      </c>
    </row>
    <row r="41" spans="1:17" x14ac:dyDescent="0.25">
      <c r="A41">
        <v>38306</v>
      </c>
      <c r="B41" t="s">
        <v>48</v>
      </c>
      <c r="C41" t="s">
        <v>6</v>
      </c>
      <c r="D41" s="1">
        <v>5204</v>
      </c>
      <c r="E41" s="12">
        <v>15588</v>
      </c>
      <c r="G41">
        <v>39090</v>
      </c>
      <c r="H41" t="s">
        <v>68</v>
      </c>
      <c r="I41" t="s">
        <v>7</v>
      </c>
      <c r="J41" s="1">
        <v>5786</v>
      </c>
      <c r="K41" s="12">
        <v>11283</v>
      </c>
    </row>
    <row r="42" spans="1:17" x14ac:dyDescent="0.25">
      <c r="A42">
        <v>33206</v>
      </c>
      <c r="B42" t="s">
        <v>49</v>
      </c>
      <c r="C42" t="s">
        <v>6</v>
      </c>
      <c r="D42" s="1">
        <v>10111</v>
      </c>
      <c r="E42" s="12">
        <v>30899</v>
      </c>
      <c r="G42">
        <v>9206</v>
      </c>
      <c r="H42" t="s">
        <v>69</v>
      </c>
      <c r="I42" t="s">
        <v>7</v>
      </c>
      <c r="J42" s="1">
        <v>3171</v>
      </c>
      <c r="K42" s="12">
        <v>9083.81</v>
      </c>
    </row>
    <row r="43" spans="1:17" x14ac:dyDescent="0.25">
      <c r="A43">
        <v>36400</v>
      </c>
      <c r="B43" t="s">
        <v>50</v>
      </c>
      <c r="C43" t="s">
        <v>6</v>
      </c>
      <c r="D43" s="1">
        <v>9873</v>
      </c>
      <c r="E43" s="12">
        <v>30827</v>
      </c>
      <c r="G43">
        <v>27404</v>
      </c>
      <c r="H43" t="s">
        <v>71</v>
      </c>
      <c r="I43" t="s">
        <v>7</v>
      </c>
      <c r="J43" s="1">
        <v>12014</v>
      </c>
      <c r="K43" s="12">
        <v>32850</v>
      </c>
    </row>
    <row r="44" spans="1:17" x14ac:dyDescent="0.25">
      <c r="A44">
        <v>33115</v>
      </c>
      <c r="B44" t="s">
        <v>51</v>
      </c>
      <c r="C44" t="s">
        <v>6</v>
      </c>
      <c r="D44" s="1">
        <v>38346</v>
      </c>
      <c r="E44" s="12">
        <v>122231</v>
      </c>
      <c r="G44">
        <v>31015</v>
      </c>
      <c r="H44" t="s">
        <v>72</v>
      </c>
      <c r="I44" t="s">
        <v>7</v>
      </c>
      <c r="J44" s="1">
        <v>101246</v>
      </c>
      <c r="K44" s="12">
        <v>270012.90999999997</v>
      </c>
    </row>
    <row r="45" spans="1:17" x14ac:dyDescent="0.25">
      <c r="A45">
        <v>29011</v>
      </c>
      <c r="B45" t="s">
        <v>52</v>
      </c>
      <c r="C45" t="s">
        <v>6</v>
      </c>
      <c r="D45" s="1">
        <v>17731</v>
      </c>
      <c r="E45" s="12">
        <v>47128</v>
      </c>
      <c r="G45">
        <v>39801</v>
      </c>
      <c r="H45" t="s">
        <v>298</v>
      </c>
      <c r="I45" t="s">
        <v>7</v>
      </c>
      <c r="J45" s="1">
        <v>8401</v>
      </c>
      <c r="K45" s="12">
        <v>23293</v>
      </c>
    </row>
    <row r="46" spans="1:17" x14ac:dyDescent="0.25">
      <c r="A46">
        <v>29317</v>
      </c>
      <c r="B46" t="s">
        <v>53</v>
      </c>
      <c r="C46" t="s">
        <v>6</v>
      </c>
      <c r="D46" s="1">
        <v>7282</v>
      </c>
      <c r="E46" s="12">
        <v>21700</v>
      </c>
      <c r="G46">
        <v>6801</v>
      </c>
      <c r="H46" t="s">
        <v>73</v>
      </c>
      <c r="I46" t="s">
        <v>7</v>
      </c>
      <c r="J46" s="1">
        <v>69003</v>
      </c>
      <c r="K46" s="12">
        <v>224259.75</v>
      </c>
    </row>
    <row r="47" spans="1:17" x14ac:dyDescent="0.25">
      <c r="A47">
        <v>14099</v>
      </c>
      <c r="B47" t="s">
        <v>54</v>
      </c>
      <c r="C47" t="s">
        <v>6</v>
      </c>
      <c r="D47" s="1">
        <v>1845</v>
      </c>
      <c r="E47" s="12">
        <v>6350</v>
      </c>
      <c r="G47">
        <v>34801</v>
      </c>
      <c r="H47" t="s">
        <v>74</v>
      </c>
      <c r="I47" t="s">
        <v>7</v>
      </c>
      <c r="J47" s="1">
        <v>7987</v>
      </c>
      <c r="K47" s="12">
        <v>23382.01</v>
      </c>
    </row>
    <row r="48" spans="1:17" x14ac:dyDescent="0.25">
      <c r="A48">
        <v>13151</v>
      </c>
      <c r="B48" t="s">
        <v>55</v>
      </c>
      <c r="C48" t="s">
        <v>6</v>
      </c>
      <c r="D48" s="1">
        <v>10568</v>
      </c>
      <c r="E48" s="12">
        <v>30214.11</v>
      </c>
      <c r="G48">
        <v>17216</v>
      </c>
      <c r="H48" t="s">
        <v>79</v>
      </c>
      <c r="I48" t="s">
        <v>7</v>
      </c>
      <c r="J48" s="1">
        <v>25379</v>
      </c>
      <c r="K48" s="12">
        <v>51535.27</v>
      </c>
    </row>
    <row r="49" spans="1:11" x14ac:dyDescent="0.25">
      <c r="A49">
        <v>15204</v>
      </c>
      <c r="B49" t="s">
        <v>56</v>
      </c>
      <c r="C49" t="s">
        <v>6</v>
      </c>
      <c r="D49" s="1">
        <v>1278821</v>
      </c>
      <c r="E49" s="12">
        <v>36573.89</v>
      </c>
      <c r="G49">
        <v>13165</v>
      </c>
      <c r="H49" t="s">
        <v>80</v>
      </c>
      <c r="I49" t="s">
        <v>7</v>
      </c>
      <c r="J49">
        <v>511</v>
      </c>
      <c r="K49" s="12">
        <v>1430.61</v>
      </c>
    </row>
    <row r="50" spans="1:11" x14ac:dyDescent="0.25">
      <c r="A50">
        <v>5313</v>
      </c>
      <c r="B50" t="s">
        <v>57</v>
      </c>
      <c r="C50" t="s">
        <v>6</v>
      </c>
      <c r="D50" s="1">
        <v>2488</v>
      </c>
      <c r="E50" s="12">
        <v>8694</v>
      </c>
      <c r="G50">
        <v>31002</v>
      </c>
      <c r="H50" t="s">
        <v>82</v>
      </c>
      <c r="I50" t="s">
        <v>7</v>
      </c>
      <c r="J50" s="1">
        <v>57572</v>
      </c>
      <c r="K50" s="12">
        <v>133978.6</v>
      </c>
    </row>
    <row r="51" spans="1:11" x14ac:dyDescent="0.25">
      <c r="A51">
        <v>22073</v>
      </c>
      <c r="B51" t="s">
        <v>58</v>
      </c>
      <c r="C51" t="s">
        <v>6</v>
      </c>
      <c r="D51" s="1">
        <v>6311</v>
      </c>
      <c r="E51" s="12">
        <v>19030</v>
      </c>
      <c r="G51">
        <v>6114</v>
      </c>
      <c r="H51" t="s">
        <v>83</v>
      </c>
      <c r="I51" t="s">
        <v>7</v>
      </c>
      <c r="J51" s="1">
        <v>42350</v>
      </c>
      <c r="K51" s="12">
        <v>108611.79</v>
      </c>
    </row>
    <row r="52" spans="1:11" x14ac:dyDescent="0.25">
      <c r="A52">
        <v>10050</v>
      </c>
      <c r="B52" t="s">
        <v>59</v>
      </c>
      <c r="C52" t="s">
        <v>6</v>
      </c>
      <c r="D52" s="1">
        <v>7327</v>
      </c>
      <c r="E52" s="12">
        <v>21079</v>
      </c>
      <c r="G52">
        <v>17210</v>
      </c>
      <c r="H52" t="s">
        <v>85</v>
      </c>
      <c r="I52" t="s">
        <v>7</v>
      </c>
      <c r="J52" s="1">
        <v>160047</v>
      </c>
      <c r="K52" s="12">
        <v>419667</v>
      </c>
    </row>
    <row r="53" spans="1:11" x14ac:dyDescent="0.25">
      <c r="A53">
        <v>26059</v>
      </c>
      <c r="B53" t="s">
        <v>60</v>
      </c>
      <c r="C53" t="s">
        <v>6</v>
      </c>
      <c r="D53" s="1">
        <v>7346</v>
      </c>
      <c r="E53" s="12">
        <v>20049.669999999998</v>
      </c>
      <c r="G53">
        <v>37502</v>
      </c>
      <c r="H53" t="s">
        <v>86</v>
      </c>
      <c r="I53" t="s">
        <v>7</v>
      </c>
      <c r="J53" s="1">
        <v>13341</v>
      </c>
      <c r="K53" s="12">
        <v>34409</v>
      </c>
    </row>
    <row r="54" spans="1:11" x14ac:dyDescent="0.25">
      <c r="A54">
        <v>31330</v>
      </c>
      <c r="B54" t="s">
        <v>61</v>
      </c>
      <c r="C54" t="s">
        <v>6</v>
      </c>
      <c r="D54" s="1">
        <v>8646</v>
      </c>
      <c r="E54" s="12">
        <v>24426</v>
      </c>
      <c r="G54">
        <v>27417</v>
      </c>
      <c r="H54" t="s">
        <v>87</v>
      </c>
      <c r="I54" t="s">
        <v>7</v>
      </c>
      <c r="J54" s="1">
        <v>700506</v>
      </c>
      <c r="K54" s="12">
        <v>19350.28</v>
      </c>
    </row>
    <row r="55" spans="1:11" x14ac:dyDescent="0.25">
      <c r="A55">
        <v>22207</v>
      </c>
      <c r="B55" t="s">
        <v>62</v>
      </c>
      <c r="C55" t="s">
        <v>6</v>
      </c>
      <c r="D55" s="1">
        <v>13430</v>
      </c>
      <c r="E55" s="12">
        <v>34000</v>
      </c>
      <c r="G55">
        <v>3053</v>
      </c>
      <c r="H55" t="s">
        <v>88</v>
      </c>
      <c r="I55" t="s">
        <v>7</v>
      </c>
      <c r="J55" s="1">
        <v>2502</v>
      </c>
      <c r="K55" s="12">
        <v>6732.21</v>
      </c>
    </row>
    <row r="56" spans="1:11" x14ac:dyDescent="0.25">
      <c r="A56">
        <v>7002</v>
      </c>
      <c r="B56" t="s">
        <v>63</v>
      </c>
      <c r="C56" t="s">
        <v>6</v>
      </c>
      <c r="D56" s="1">
        <v>4769</v>
      </c>
      <c r="E56" s="12">
        <v>13375</v>
      </c>
      <c r="G56">
        <v>27402</v>
      </c>
      <c r="H56" t="s">
        <v>89</v>
      </c>
      <c r="I56" t="s">
        <v>7</v>
      </c>
      <c r="J56" s="1">
        <v>1925</v>
      </c>
      <c r="K56" s="12">
        <v>4875</v>
      </c>
    </row>
    <row r="57" spans="1:11" x14ac:dyDescent="0.25">
      <c r="A57">
        <v>32414</v>
      </c>
      <c r="B57" t="s">
        <v>64</v>
      </c>
      <c r="C57" t="s">
        <v>6</v>
      </c>
      <c r="D57" s="1">
        <v>36955</v>
      </c>
      <c r="E57" s="12">
        <v>108752</v>
      </c>
      <c r="G57">
        <v>32358</v>
      </c>
      <c r="H57" t="s">
        <v>90</v>
      </c>
      <c r="I57" t="s">
        <v>7</v>
      </c>
      <c r="J57" s="1">
        <v>4085</v>
      </c>
      <c r="K57" s="12">
        <v>13727</v>
      </c>
    </row>
    <row r="58" spans="1:11" x14ac:dyDescent="0.25">
      <c r="A58">
        <v>27343</v>
      </c>
      <c r="B58" t="s">
        <v>65</v>
      </c>
      <c r="C58" t="s">
        <v>6</v>
      </c>
      <c r="D58" s="1">
        <v>26364</v>
      </c>
      <c r="E58" s="12">
        <v>59858.36</v>
      </c>
      <c r="G58">
        <v>38302</v>
      </c>
      <c r="H58" t="s">
        <v>91</v>
      </c>
      <c r="I58" t="s">
        <v>7</v>
      </c>
      <c r="J58">
        <v>4</v>
      </c>
      <c r="K58" s="12">
        <v>12</v>
      </c>
    </row>
    <row r="59" spans="1:11" x14ac:dyDescent="0.25">
      <c r="A59">
        <v>36101</v>
      </c>
      <c r="B59" t="s">
        <v>66</v>
      </c>
      <c r="C59" t="s">
        <v>6</v>
      </c>
      <c r="D59" s="1">
        <v>2420</v>
      </c>
      <c r="E59" s="12">
        <v>7806.49</v>
      </c>
      <c r="G59">
        <v>20404</v>
      </c>
      <c r="H59" t="s">
        <v>93</v>
      </c>
      <c r="I59" t="s">
        <v>7</v>
      </c>
      <c r="J59" s="1">
        <v>2353</v>
      </c>
      <c r="K59" s="12">
        <v>6992</v>
      </c>
    </row>
    <row r="60" spans="1:11" x14ac:dyDescent="0.25">
      <c r="A60">
        <v>32361</v>
      </c>
      <c r="B60" t="s">
        <v>67</v>
      </c>
      <c r="C60" t="s">
        <v>6</v>
      </c>
      <c r="D60" s="1">
        <v>71338</v>
      </c>
      <c r="E60" s="12">
        <v>208004.55</v>
      </c>
      <c r="G60">
        <v>13301</v>
      </c>
      <c r="H60" t="s">
        <v>94</v>
      </c>
      <c r="I60" t="s">
        <v>7</v>
      </c>
      <c r="J60" s="1">
        <v>863838</v>
      </c>
      <c r="K60" s="12">
        <v>22167.68</v>
      </c>
    </row>
    <row r="61" spans="1:11" x14ac:dyDescent="0.25">
      <c r="A61">
        <v>39090</v>
      </c>
      <c r="B61" t="s">
        <v>68</v>
      </c>
      <c r="C61" t="s">
        <v>6</v>
      </c>
      <c r="D61" s="1">
        <v>42077</v>
      </c>
      <c r="E61" s="12">
        <v>83734</v>
      </c>
      <c r="G61">
        <v>39200</v>
      </c>
      <c r="H61" t="s">
        <v>95</v>
      </c>
      <c r="I61" t="s">
        <v>7</v>
      </c>
      <c r="J61" s="1">
        <v>7253</v>
      </c>
      <c r="K61" s="12">
        <v>20007.2</v>
      </c>
    </row>
    <row r="62" spans="1:11" x14ac:dyDescent="0.25">
      <c r="A62">
        <v>9206</v>
      </c>
      <c r="B62" t="s">
        <v>69</v>
      </c>
      <c r="C62" t="s">
        <v>6</v>
      </c>
      <c r="D62" s="1">
        <v>52708</v>
      </c>
      <c r="E62" s="12">
        <v>163853.63</v>
      </c>
      <c r="G62">
        <v>31332</v>
      </c>
      <c r="H62" t="s">
        <v>97</v>
      </c>
      <c r="I62" t="s">
        <v>7</v>
      </c>
      <c r="J62" s="1">
        <v>5173</v>
      </c>
      <c r="K62" s="12">
        <v>13229.61</v>
      </c>
    </row>
    <row r="63" spans="1:11" x14ac:dyDescent="0.25">
      <c r="A63">
        <v>19028</v>
      </c>
      <c r="B63" t="s">
        <v>70</v>
      </c>
      <c r="C63" t="s">
        <v>6</v>
      </c>
      <c r="D63" s="1">
        <v>2685</v>
      </c>
      <c r="E63" s="12">
        <v>7518</v>
      </c>
      <c r="G63">
        <v>32312</v>
      </c>
      <c r="H63" t="s">
        <v>99</v>
      </c>
      <c r="I63" t="s">
        <v>7</v>
      </c>
      <c r="J63" s="1">
        <v>1331666</v>
      </c>
      <c r="K63" s="12">
        <v>3827.95</v>
      </c>
    </row>
    <row r="64" spans="1:11" x14ac:dyDescent="0.25">
      <c r="A64">
        <v>27404</v>
      </c>
      <c r="B64" t="s">
        <v>71</v>
      </c>
      <c r="C64" t="s">
        <v>6</v>
      </c>
      <c r="D64" s="1">
        <v>33824</v>
      </c>
      <c r="E64" s="12">
        <v>98843</v>
      </c>
      <c r="G64">
        <v>6103</v>
      </c>
      <c r="H64" t="s">
        <v>100</v>
      </c>
      <c r="I64" t="s">
        <v>7</v>
      </c>
      <c r="J64">
        <v>245</v>
      </c>
      <c r="K64" s="12">
        <v>780.68</v>
      </c>
    </row>
    <row r="65" spans="1:11" x14ac:dyDescent="0.25">
      <c r="A65">
        <v>31015</v>
      </c>
      <c r="B65" t="s">
        <v>72</v>
      </c>
      <c r="C65" t="s">
        <v>6</v>
      </c>
      <c r="D65" s="1">
        <v>203973</v>
      </c>
      <c r="E65" s="12">
        <v>561183.66</v>
      </c>
      <c r="G65">
        <v>39203</v>
      </c>
      <c r="H65" t="s">
        <v>103</v>
      </c>
      <c r="I65" t="s">
        <v>7</v>
      </c>
      <c r="J65" s="1">
        <v>1163</v>
      </c>
      <c r="K65" s="12">
        <v>3198.55</v>
      </c>
    </row>
    <row r="66" spans="1:11" x14ac:dyDescent="0.25">
      <c r="A66">
        <v>6801</v>
      </c>
      <c r="B66" t="s">
        <v>73</v>
      </c>
      <c r="C66" t="s">
        <v>6</v>
      </c>
      <c r="D66" s="1">
        <v>79951</v>
      </c>
      <c r="E66" s="12">
        <v>259840.75</v>
      </c>
      <c r="G66">
        <v>17401</v>
      </c>
      <c r="H66" t="s">
        <v>104</v>
      </c>
      <c r="I66" t="s">
        <v>7</v>
      </c>
      <c r="J66" s="1">
        <v>43800</v>
      </c>
      <c r="K66" s="12">
        <v>109211</v>
      </c>
    </row>
    <row r="67" spans="1:11" x14ac:dyDescent="0.25">
      <c r="A67">
        <v>34801</v>
      </c>
      <c r="B67" t="s">
        <v>74</v>
      </c>
      <c r="C67" t="s">
        <v>6</v>
      </c>
      <c r="D67" s="1">
        <v>5379</v>
      </c>
      <c r="E67" s="12">
        <v>14146.96</v>
      </c>
      <c r="G67">
        <v>6098</v>
      </c>
      <c r="H67" t="s">
        <v>105</v>
      </c>
      <c r="I67" t="s">
        <v>7</v>
      </c>
      <c r="J67" s="1">
        <v>4784</v>
      </c>
      <c r="K67" s="12">
        <v>12146</v>
      </c>
    </row>
    <row r="68" spans="1:11" x14ac:dyDescent="0.25">
      <c r="A68">
        <v>19401</v>
      </c>
      <c r="B68" t="s">
        <v>75</v>
      </c>
      <c r="C68" t="s">
        <v>6</v>
      </c>
      <c r="D68" s="1">
        <v>46507</v>
      </c>
      <c r="E68" s="12">
        <v>128592</v>
      </c>
      <c r="G68">
        <v>23404</v>
      </c>
      <c r="H68" t="s">
        <v>106</v>
      </c>
      <c r="I68" t="s">
        <v>7</v>
      </c>
      <c r="J68" s="1">
        <v>6343</v>
      </c>
      <c r="K68" s="12">
        <v>19454.77</v>
      </c>
    </row>
    <row r="69" spans="1:11" x14ac:dyDescent="0.25">
      <c r="A69">
        <v>14068</v>
      </c>
      <c r="B69" t="s">
        <v>76</v>
      </c>
      <c r="C69" t="s">
        <v>6</v>
      </c>
      <c r="D69" s="1">
        <v>21567</v>
      </c>
      <c r="E69" s="12">
        <v>59440.58</v>
      </c>
      <c r="G69">
        <v>31063</v>
      </c>
      <c r="H69" t="s">
        <v>108</v>
      </c>
      <c r="I69" t="s">
        <v>7</v>
      </c>
      <c r="J69">
        <v>792</v>
      </c>
      <c r="K69" s="12">
        <v>2573.38</v>
      </c>
    </row>
    <row r="70" spans="1:11" x14ac:dyDescent="0.25">
      <c r="A70">
        <v>4127</v>
      </c>
      <c r="B70" t="s">
        <v>78</v>
      </c>
      <c r="C70" t="s">
        <v>6</v>
      </c>
      <c r="D70" s="1">
        <v>6936</v>
      </c>
      <c r="E70" s="12">
        <v>20855.86</v>
      </c>
      <c r="G70">
        <v>17411</v>
      </c>
      <c r="H70" t="s">
        <v>109</v>
      </c>
      <c r="I70" t="s">
        <v>7</v>
      </c>
      <c r="J70" s="1">
        <v>80007</v>
      </c>
      <c r="K70" s="12">
        <v>205553</v>
      </c>
    </row>
    <row r="71" spans="1:11" x14ac:dyDescent="0.25">
      <c r="A71">
        <v>17216</v>
      </c>
      <c r="B71" t="s">
        <v>79</v>
      </c>
      <c r="C71" t="s">
        <v>6</v>
      </c>
      <c r="D71" s="1">
        <v>61103</v>
      </c>
      <c r="E71" s="12">
        <v>131277.6</v>
      </c>
      <c r="G71">
        <v>11056</v>
      </c>
      <c r="H71" t="s">
        <v>110</v>
      </c>
      <c r="I71" t="s">
        <v>7</v>
      </c>
      <c r="J71" s="1">
        <v>2842</v>
      </c>
      <c r="K71" s="12">
        <v>8136</v>
      </c>
    </row>
    <row r="72" spans="1:11" x14ac:dyDescent="0.25">
      <c r="A72">
        <v>13165</v>
      </c>
      <c r="B72" t="s">
        <v>80</v>
      </c>
      <c r="C72" t="s">
        <v>6</v>
      </c>
      <c r="D72" s="1">
        <v>4758016</v>
      </c>
      <c r="E72" s="12">
        <v>149743.38</v>
      </c>
      <c r="G72">
        <v>8458</v>
      </c>
      <c r="H72" t="s">
        <v>112</v>
      </c>
      <c r="I72" t="s">
        <v>7</v>
      </c>
      <c r="J72" s="1">
        <v>13842</v>
      </c>
      <c r="K72" s="12">
        <v>36794.81</v>
      </c>
    </row>
    <row r="73" spans="1:11" x14ac:dyDescent="0.25">
      <c r="A73">
        <v>21036</v>
      </c>
      <c r="B73" t="s">
        <v>81</v>
      </c>
      <c r="C73" t="s">
        <v>6</v>
      </c>
      <c r="D73" s="1">
        <v>1078</v>
      </c>
      <c r="E73" s="12">
        <v>2793</v>
      </c>
      <c r="G73">
        <v>17415</v>
      </c>
      <c r="H73" t="s">
        <v>114</v>
      </c>
      <c r="I73" t="s">
        <v>7</v>
      </c>
      <c r="J73" s="1">
        <v>3917</v>
      </c>
      <c r="K73" s="12">
        <v>10051</v>
      </c>
    </row>
    <row r="74" spans="1:11" x14ac:dyDescent="0.25">
      <c r="A74">
        <v>31002</v>
      </c>
      <c r="B74" t="s">
        <v>82</v>
      </c>
      <c r="C74" t="s">
        <v>6</v>
      </c>
      <c r="D74" s="1">
        <v>145599</v>
      </c>
      <c r="E74" s="12">
        <v>386269.79</v>
      </c>
      <c r="G74">
        <v>19403</v>
      </c>
      <c r="H74" t="s">
        <v>117</v>
      </c>
      <c r="I74" t="s">
        <v>7</v>
      </c>
      <c r="J74">
        <v>206</v>
      </c>
      <c r="K74" s="12">
        <v>828.12</v>
      </c>
    </row>
    <row r="75" spans="1:11" x14ac:dyDescent="0.25">
      <c r="A75">
        <v>6114</v>
      </c>
      <c r="B75" t="s">
        <v>83</v>
      </c>
      <c r="C75" t="s">
        <v>6</v>
      </c>
      <c r="D75" s="1">
        <v>265778</v>
      </c>
      <c r="E75" s="12">
        <v>712377.77</v>
      </c>
      <c r="G75">
        <v>29311</v>
      </c>
      <c r="H75" t="s">
        <v>119</v>
      </c>
      <c r="I75" t="s">
        <v>7</v>
      </c>
      <c r="J75" s="1">
        <v>2762</v>
      </c>
      <c r="K75" s="12">
        <v>7934</v>
      </c>
    </row>
    <row r="76" spans="1:11" x14ac:dyDescent="0.25">
      <c r="A76">
        <v>17210</v>
      </c>
      <c r="B76" t="s">
        <v>85</v>
      </c>
      <c r="C76" t="s">
        <v>6</v>
      </c>
      <c r="D76" s="1">
        <v>156054</v>
      </c>
      <c r="E76" s="12">
        <v>425816</v>
      </c>
      <c r="G76">
        <v>38126</v>
      </c>
      <c r="H76" t="s">
        <v>120</v>
      </c>
      <c r="I76" t="s">
        <v>7</v>
      </c>
      <c r="J76" s="1">
        <v>7139</v>
      </c>
      <c r="K76" s="12">
        <v>19653</v>
      </c>
    </row>
    <row r="77" spans="1:11" x14ac:dyDescent="0.25">
      <c r="A77">
        <v>37502</v>
      </c>
      <c r="B77" t="s">
        <v>86</v>
      </c>
      <c r="C77" t="s">
        <v>6</v>
      </c>
      <c r="D77" s="1">
        <v>57220</v>
      </c>
      <c r="E77" s="12">
        <v>155577</v>
      </c>
      <c r="G77">
        <v>4129</v>
      </c>
      <c r="H77" t="s">
        <v>121</v>
      </c>
      <c r="I77" t="s">
        <v>7</v>
      </c>
      <c r="J77" s="1">
        <v>3814</v>
      </c>
      <c r="K77" s="12">
        <v>13111</v>
      </c>
    </row>
    <row r="78" spans="1:11" x14ac:dyDescent="0.25">
      <c r="A78">
        <v>27417</v>
      </c>
      <c r="B78" t="s">
        <v>87</v>
      </c>
      <c r="C78" t="s">
        <v>6</v>
      </c>
      <c r="D78" s="1">
        <v>573588</v>
      </c>
      <c r="E78" s="12">
        <v>124543.99</v>
      </c>
      <c r="G78">
        <v>14097</v>
      </c>
      <c r="H78" t="s">
        <v>122</v>
      </c>
      <c r="I78" t="s">
        <v>7</v>
      </c>
      <c r="J78" s="1">
        <v>2026</v>
      </c>
      <c r="K78" s="12">
        <v>6319</v>
      </c>
    </row>
    <row r="79" spans="1:11" x14ac:dyDescent="0.25">
      <c r="A79">
        <v>3053</v>
      </c>
      <c r="B79" t="s">
        <v>88</v>
      </c>
      <c r="C79" t="s">
        <v>6</v>
      </c>
      <c r="D79" s="1">
        <v>10162</v>
      </c>
      <c r="E79" s="12">
        <v>28910.02</v>
      </c>
      <c r="G79">
        <v>31004</v>
      </c>
      <c r="H79" t="s">
        <v>123</v>
      </c>
      <c r="I79" t="s">
        <v>7</v>
      </c>
      <c r="J79" s="1">
        <v>11482</v>
      </c>
      <c r="K79" s="12">
        <v>32190.47</v>
      </c>
    </row>
    <row r="80" spans="1:11" x14ac:dyDescent="0.25">
      <c r="A80">
        <v>27402</v>
      </c>
      <c r="B80" t="s">
        <v>89</v>
      </c>
      <c r="C80" t="s">
        <v>6</v>
      </c>
      <c r="D80" s="1">
        <v>104099</v>
      </c>
      <c r="E80" s="12">
        <v>278747</v>
      </c>
      <c r="G80">
        <v>17414</v>
      </c>
      <c r="H80" t="s">
        <v>124</v>
      </c>
      <c r="I80" t="s">
        <v>7</v>
      </c>
      <c r="J80" s="1">
        <v>12346</v>
      </c>
      <c r="K80" s="12">
        <v>30955</v>
      </c>
    </row>
    <row r="81" spans="1:11" x14ac:dyDescent="0.25">
      <c r="A81">
        <v>32358</v>
      </c>
      <c r="B81" t="s">
        <v>90</v>
      </c>
      <c r="C81" t="s">
        <v>6</v>
      </c>
      <c r="D81" s="1">
        <v>13587</v>
      </c>
      <c r="E81" s="12">
        <v>37014</v>
      </c>
      <c r="G81">
        <v>31306</v>
      </c>
      <c r="H81" t="s">
        <v>125</v>
      </c>
      <c r="I81" t="s">
        <v>7</v>
      </c>
      <c r="J81">
        <v>843</v>
      </c>
      <c r="K81" s="12">
        <v>2217</v>
      </c>
    </row>
    <row r="82" spans="1:11" x14ac:dyDescent="0.25">
      <c r="A82">
        <v>38302</v>
      </c>
      <c r="B82" t="s">
        <v>91</v>
      </c>
      <c r="C82" t="s">
        <v>6</v>
      </c>
      <c r="D82" s="1">
        <v>7235</v>
      </c>
      <c r="E82" s="12">
        <v>21563</v>
      </c>
      <c r="G82">
        <v>38264</v>
      </c>
      <c r="H82" t="s">
        <v>126</v>
      </c>
      <c r="I82" t="s">
        <v>7</v>
      </c>
      <c r="J82">
        <v>500</v>
      </c>
      <c r="K82" s="12">
        <v>1846</v>
      </c>
    </row>
    <row r="83" spans="1:11" x14ac:dyDescent="0.25">
      <c r="A83">
        <v>20401</v>
      </c>
      <c r="B83" t="s">
        <v>92</v>
      </c>
      <c r="C83" t="s">
        <v>6</v>
      </c>
      <c r="D83" s="1">
        <v>3008931</v>
      </c>
      <c r="E83" s="12">
        <v>10768.22</v>
      </c>
      <c r="G83">
        <v>32362</v>
      </c>
      <c r="H83" t="s">
        <v>127</v>
      </c>
      <c r="I83" t="s">
        <v>7</v>
      </c>
      <c r="J83" s="1">
        <v>2000</v>
      </c>
      <c r="K83" s="12">
        <v>4842</v>
      </c>
    </row>
    <row r="84" spans="1:11" x14ac:dyDescent="0.25">
      <c r="A84">
        <v>20404</v>
      </c>
      <c r="B84" t="s">
        <v>93</v>
      </c>
      <c r="C84" t="s">
        <v>6</v>
      </c>
      <c r="D84" s="1">
        <v>11877</v>
      </c>
      <c r="E84" s="12">
        <v>38961</v>
      </c>
      <c r="G84">
        <v>1158</v>
      </c>
      <c r="H84" t="s">
        <v>128</v>
      </c>
      <c r="I84" t="s">
        <v>7</v>
      </c>
      <c r="J84" s="1">
        <v>5597</v>
      </c>
      <c r="K84" s="12">
        <v>14993</v>
      </c>
    </row>
    <row r="85" spans="1:11" x14ac:dyDescent="0.25">
      <c r="A85">
        <v>13301</v>
      </c>
      <c r="B85" t="s">
        <v>94</v>
      </c>
      <c r="C85" t="s">
        <v>6</v>
      </c>
      <c r="D85" s="1">
        <v>114684</v>
      </c>
      <c r="E85" s="12">
        <v>32159.1</v>
      </c>
      <c r="G85">
        <v>8122</v>
      </c>
      <c r="H85" t="s">
        <v>129</v>
      </c>
      <c r="I85" t="s">
        <v>7</v>
      </c>
      <c r="J85" s="1">
        <v>26272</v>
      </c>
      <c r="K85" s="12">
        <v>77806</v>
      </c>
    </row>
    <row r="86" spans="1:11" x14ac:dyDescent="0.25">
      <c r="A86">
        <v>39200</v>
      </c>
      <c r="B86" t="s">
        <v>95</v>
      </c>
      <c r="C86" t="s">
        <v>6</v>
      </c>
      <c r="D86" s="1">
        <v>2809782</v>
      </c>
      <c r="E86" s="12">
        <v>86814.22</v>
      </c>
      <c r="G86">
        <v>37504</v>
      </c>
      <c r="H86" t="s">
        <v>132</v>
      </c>
      <c r="I86" t="s">
        <v>7</v>
      </c>
      <c r="J86" s="1">
        <v>4109</v>
      </c>
      <c r="K86" s="12">
        <v>9865</v>
      </c>
    </row>
    <row r="87" spans="1:11" x14ac:dyDescent="0.25">
      <c r="A87">
        <v>39204</v>
      </c>
      <c r="B87" t="s">
        <v>96</v>
      </c>
      <c r="C87" t="s">
        <v>6</v>
      </c>
      <c r="D87" s="1">
        <v>12888</v>
      </c>
      <c r="E87" s="12">
        <v>36319</v>
      </c>
      <c r="G87">
        <v>9207</v>
      </c>
      <c r="H87" t="s">
        <v>134</v>
      </c>
      <c r="I87" t="s">
        <v>7</v>
      </c>
      <c r="J87">
        <v>332</v>
      </c>
      <c r="K87" s="12">
        <v>995.54</v>
      </c>
    </row>
    <row r="88" spans="1:11" x14ac:dyDescent="0.25">
      <c r="A88">
        <v>31332</v>
      </c>
      <c r="B88" t="s">
        <v>97</v>
      </c>
      <c r="C88" t="s">
        <v>6</v>
      </c>
      <c r="D88" s="1">
        <v>41959</v>
      </c>
      <c r="E88" s="12">
        <v>109365.43</v>
      </c>
      <c r="G88">
        <v>4019</v>
      </c>
      <c r="H88" t="s">
        <v>135</v>
      </c>
      <c r="I88" t="s">
        <v>7</v>
      </c>
      <c r="J88" s="1">
        <v>2691</v>
      </c>
      <c r="K88" s="12">
        <v>7918.27</v>
      </c>
    </row>
    <row r="89" spans="1:11" x14ac:dyDescent="0.25">
      <c r="A89">
        <v>23054</v>
      </c>
      <c r="B89" t="s">
        <v>98</v>
      </c>
      <c r="C89" t="s">
        <v>6</v>
      </c>
      <c r="D89" s="1">
        <v>3632</v>
      </c>
      <c r="E89" s="12">
        <v>10292</v>
      </c>
      <c r="G89">
        <v>23311</v>
      </c>
      <c r="H89" t="s">
        <v>136</v>
      </c>
      <c r="I89" t="s">
        <v>7</v>
      </c>
      <c r="J89" s="1">
        <v>5820</v>
      </c>
      <c r="K89" s="12">
        <v>18457</v>
      </c>
    </row>
    <row r="90" spans="1:11" x14ac:dyDescent="0.25">
      <c r="A90">
        <v>32312</v>
      </c>
      <c r="B90" t="s">
        <v>99</v>
      </c>
      <c r="C90" t="s">
        <v>6</v>
      </c>
      <c r="D90" s="1">
        <v>2601477</v>
      </c>
      <c r="E90" s="12">
        <v>8820.39</v>
      </c>
      <c r="G90">
        <v>33207</v>
      </c>
      <c r="H90" t="s">
        <v>137</v>
      </c>
      <c r="I90" t="s">
        <v>7</v>
      </c>
      <c r="J90" s="1">
        <v>3060</v>
      </c>
      <c r="K90" s="12">
        <v>8073.99</v>
      </c>
    </row>
    <row r="91" spans="1:11" x14ac:dyDescent="0.25">
      <c r="A91">
        <v>6103</v>
      </c>
      <c r="B91" t="s">
        <v>100</v>
      </c>
      <c r="C91" t="s">
        <v>6</v>
      </c>
      <c r="D91" s="1">
        <v>3958</v>
      </c>
      <c r="E91" s="12">
        <v>11406.06</v>
      </c>
      <c r="G91">
        <v>31025</v>
      </c>
      <c r="H91" t="s">
        <v>138</v>
      </c>
      <c r="I91" t="s">
        <v>7</v>
      </c>
      <c r="J91" s="1">
        <v>45949</v>
      </c>
      <c r="K91" s="12">
        <v>119191</v>
      </c>
    </row>
    <row r="92" spans="1:11" x14ac:dyDescent="0.25">
      <c r="A92">
        <v>34324</v>
      </c>
      <c r="B92" t="s">
        <v>101</v>
      </c>
      <c r="C92" t="s">
        <v>6</v>
      </c>
      <c r="D92" s="1">
        <v>17408</v>
      </c>
      <c r="E92" s="12">
        <v>47316</v>
      </c>
      <c r="G92">
        <v>32354</v>
      </c>
      <c r="H92" t="s">
        <v>140</v>
      </c>
      <c r="I92" t="s">
        <v>7</v>
      </c>
      <c r="J92" s="1">
        <v>15262</v>
      </c>
      <c r="K92" s="12">
        <v>39510</v>
      </c>
    </row>
    <row r="93" spans="1:11" x14ac:dyDescent="0.25">
      <c r="A93">
        <v>22204</v>
      </c>
      <c r="B93" t="s">
        <v>102</v>
      </c>
      <c r="C93" t="s">
        <v>6</v>
      </c>
      <c r="D93" s="1">
        <v>5802</v>
      </c>
      <c r="E93" s="12">
        <v>18850</v>
      </c>
      <c r="G93">
        <v>17400</v>
      </c>
      <c r="H93" t="s">
        <v>142</v>
      </c>
      <c r="I93" t="s">
        <v>7</v>
      </c>
      <c r="J93" s="1">
        <v>21160</v>
      </c>
      <c r="K93" s="12">
        <v>60371.27</v>
      </c>
    </row>
    <row r="94" spans="1:11" x14ac:dyDescent="0.25">
      <c r="A94">
        <v>39203</v>
      </c>
      <c r="B94" t="s">
        <v>103</v>
      </c>
      <c r="C94" t="s">
        <v>6</v>
      </c>
      <c r="D94" s="1">
        <v>16446</v>
      </c>
      <c r="E94" s="12">
        <v>44996</v>
      </c>
      <c r="G94">
        <v>37505</v>
      </c>
      <c r="H94" t="s">
        <v>143</v>
      </c>
      <c r="I94" t="s">
        <v>7</v>
      </c>
      <c r="J94" s="1">
        <v>15600</v>
      </c>
      <c r="K94" s="12">
        <v>42926.42</v>
      </c>
    </row>
    <row r="95" spans="1:11" x14ac:dyDescent="0.25">
      <c r="A95">
        <v>17401</v>
      </c>
      <c r="B95" t="s">
        <v>104</v>
      </c>
      <c r="C95" t="s">
        <v>6</v>
      </c>
      <c r="D95" s="1">
        <v>119464</v>
      </c>
      <c r="E95" s="12">
        <v>311012</v>
      </c>
      <c r="G95">
        <v>30031</v>
      </c>
      <c r="H95" t="s">
        <v>145</v>
      </c>
      <c r="I95" t="s">
        <v>7</v>
      </c>
      <c r="J95">
        <v>89</v>
      </c>
      <c r="K95" s="12">
        <v>263.51</v>
      </c>
    </row>
    <row r="96" spans="1:11" x14ac:dyDescent="0.25">
      <c r="A96">
        <v>6098</v>
      </c>
      <c r="B96" t="s">
        <v>105</v>
      </c>
      <c r="C96" t="s">
        <v>6</v>
      </c>
      <c r="D96" s="1">
        <v>25860</v>
      </c>
      <c r="E96" s="12">
        <v>70962</v>
      </c>
      <c r="G96">
        <v>31103</v>
      </c>
      <c r="H96" t="s">
        <v>146</v>
      </c>
      <c r="I96" t="s">
        <v>7</v>
      </c>
      <c r="J96" s="1">
        <v>48007</v>
      </c>
      <c r="K96" s="12">
        <v>123963.64</v>
      </c>
    </row>
    <row r="97" spans="1:11" x14ac:dyDescent="0.25">
      <c r="A97">
        <v>23404</v>
      </c>
      <c r="B97" t="s">
        <v>106</v>
      </c>
      <c r="C97" t="s">
        <v>6</v>
      </c>
      <c r="D97" s="1">
        <v>12702</v>
      </c>
      <c r="E97" s="12">
        <v>40472.79</v>
      </c>
      <c r="G97">
        <v>14066</v>
      </c>
      <c r="H97" t="s">
        <v>147</v>
      </c>
      <c r="I97" t="s">
        <v>7</v>
      </c>
      <c r="J97" s="1">
        <v>1872</v>
      </c>
      <c r="K97" s="12">
        <v>4681</v>
      </c>
    </row>
    <row r="98" spans="1:11" x14ac:dyDescent="0.25">
      <c r="A98">
        <v>14028</v>
      </c>
      <c r="B98" t="s">
        <v>107</v>
      </c>
      <c r="C98" t="s">
        <v>6</v>
      </c>
      <c r="D98" s="1">
        <v>19155</v>
      </c>
      <c r="E98" s="12">
        <v>54046</v>
      </c>
      <c r="G98">
        <v>21214</v>
      </c>
      <c r="H98" t="s">
        <v>148</v>
      </c>
      <c r="I98" t="s">
        <v>7</v>
      </c>
      <c r="J98">
        <v>422</v>
      </c>
      <c r="K98" s="12">
        <v>1344</v>
      </c>
    </row>
    <row r="99" spans="1:11" x14ac:dyDescent="0.25">
      <c r="A99">
        <v>31063</v>
      </c>
      <c r="B99" t="s">
        <v>108</v>
      </c>
      <c r="C99" t="s">
        <v>6</v>
      </c>
      <c r="D99" s="1">
        <v>1934</v>
      </c>
      <c r="E99" s="12">
        <v>5677.25</v>
      </c>
      <c r="G99">
        <v>21206</v>
      </c>
      <c r="H99" t="s">
        <v>150</v>
      </c>
      <c r="I99" t="s">
        <v>7</v>
      </c>
      <c r="J99">
        <v>540</v>
      </c>
      <c r="K99" s="12">
        <v>1669</v>
      </c>
    </row>
    <row r="100" spans="1:11" x14ac:dyDescent="0.25">
      <c r="A100">
        <v>17411</v>
      </c>
      <c r="B100" t="s">
        <v>109</v>
      </c>
      <c r="C100" t="s">
        <v>6</v>
      </c>
      <c r="D100" s="1">
        <v>178514</v>
      </c>
      <c r="E100" s="12">
        <v>476929</v>
      </c>
      <c r="G100">
        <v>39209</v>
      </c>
      <c r="H100" t="s">
        <v>151</v>
      </c>
      <c r="I100" t="s">
        <v>7</v>
      </c>
      <c r="J100" s="1">
        <v>4754</v>
      </c>
      <c r="K100" s="12">
        <v>2.76</v>
      </c>
    </row>
    <row r="101" spans="1:11" x14ac:dyDescent="0.25">
      <c r="A101">
        <v>11056</v>
      </c>
      <c r="B101" t="s">
        <v>110</v>
      </c>
      <c r="C101" t="s">
        <v>6</v>
      </c>
      <c r="D101" s="1">
        <v>2152</v>
      </c>
      <c r="E101" s="12">
        <v>6665</v>
      </c>
      <c r="G101">
        <v>37507</v>
      </c>
      <c r="H101" t="s">
        <v>152</v>
      </c>
      <c r="I101" t="s">
        <v>7</v>
      </c>
      <c r="J101" s="1">
        <v>19646</v>
      </c>
      <c r="K101" s="12">
        <v>50707.05</v>
      </c>
    </row>
    <row r="102" spans="1:11" x14ac:dyDescent="0.25">
      <c r="A102">
        <v>8458</v>
      </c>
      <c r="B102" t="s">
        <v>112</v>
      </c>
      <c r="C102" t="s">
        <v>6</v>
      </c>
      <c r="D102" s="1">
        <v>47952</v>
      </c>
      <c r="E102" s="12">
        <v>134933.28</v>
      </c>
      <c r="G102">
        <v>30029</v>
      </c>
      <c r="H102" t="s">
        <v>153</v>
      </c>
      <c r="I102" t="s">
        <v>7</v>
      </c>
      <c r="J102" s="1">
        <v>1666</v>
      </c>
      <c r="K102" s="12">
        <v>4483.24</v>
      </c>
    </row>
    <row r="103" spans="1:11" x14ac:dyDescent="0.25">
      <c r="A103">
        <v>3017</v>
      </c>
      <c r="B103" t="s">
        <v>113</v>
      </c>
      <c r="C103" t="s">
        <v>6</v>
      </c>
      <c r="D103" s="1">
        <v>176517</v>
      </c>
      <c r="E103" s="12">
        <v>544292</v>
      </c>
      <c r="G103">
        <v>29320</v>
      </c>
      <c r="H103" t="s">
        <v>154</v>
      </c>
      <c r="I103" t="s">
        <v>7</v>
      </c>
      <c r="J103" s="1">
        <v>23005</v>
      </c>
      <c r="K103" s="12">
        <v>60719</v>
      </c>
    </row>
    <row r="104" spans="1:11" x14ac:dyDescent="0.25">
      <c r="A104">
        <v>17415</v>
      </c>
      <c r="B104" t="s">
        <v>114</v>
      </c>
      <c r="C104" t="s">
        <v>6</v>
      </c>
      <c r="D104" s="1">
        <v>209397</v>
      </c>
      <c r="E104" s="12">
        <v>555047</v>
      </c>
      <c r="G104">
        <v>31006</v>
      </c>
      <c r="H104" t="s">
        <v>155</v>
      </c>
      <c r="I104" t="s">
        <v>7</v>
      </c>
      <c r="J104" s="1">
        <v>34551</v>
      </c>
      <c r="K104" s="12">
        <v>90788</v>
      </c>
    </row>
    <row r="105" spans="1:11" x14ac:dyDescent="0.25">
      <c r="A105">
        <v>3052</v>
      </c>
      <c r="B105" t="s">
        <v>116</v>
      </c>
      <c r="C105" t="s">
        <v>6</v>
      </c>
      <c r="D105" s="1">
        <v>18558</v>
      </c>
      <c r="E105" s="12">
        <v>49921.02</v>
      </c>
      <c r="G105">
        <v>39003</v>
      </c>
      <c r="H105" t="s">
        <v>156</v>
      </c>
      <c r="I105" t="s">
        <v>7</v>
      </c>
      <c r="J105" s="1">
        <v>4485</v>
      </c>
      <c r="K105" s="12">
        <v>11464</v>
      </c>
    </row>
    <row r="106" spans="1:11" x14ac:dyDescent="0.25">
      <c r="A106">
        <v>19403</v>
      </c>
      <c r="B106" t="s">
        <v>117</v>
      </c>
      <c r="C106" t="s">
        <v>6</v>
      </c>
      <c r="D106" s="1">
        <v>10772</v>
      </c>
      <c r="E106" s="12">
        <v>25314.2</v>
      </c>
      <c r="G106">
        <v>21014</v>
      </c>
      <c r="H106" t="s">
        <v>157</v>
      </c>
      <c r="I106" t="s">
        <v>7</v>
      </c>
      <c r="J106" s="1">
        <v>5096</v>
      </c>
      <c r="K106" s="12">
        <v>15533</v>
      </c>
    </row>
    <row r="107" spans="1:11" x14ac:dyDescent="0.25">
      <c r="A107">
        <v>20402</v>
      </c>
      <c r="B107" t="s">
        <v>118</v>
      </c>
      <c r="C107" t="s">
        <v>6</v>
      </c>
      <c r="D107" s="1">
        <v>4290</v>
      </c>
      <c r="E107" s="12">
        <v>13866</v>
      </c>
      <c r="G107">
        <v>25155</v>
      </c>
      <c r="H107" t="s">
        <v>158</v>
      </c>
      <c r="I107" t="s">
        <v>7</v>
      </c>
      <c r="J107" s="1">
        <v>1573</v>
      </c>
      <c r="K107" s="12">
        <v>4820</v>
      </c>
    </row>
    <row r="108" spans="1:11" x14ac:dyDescent="0.25">
      <c r="A108">
        <v>29311</v>
      </c>
      <c r="B108" t="s">
        <v>119</v>
      </c>
      <c r="C108" t="s">
        <v>6</v>
      </c>
      <c r="D108" s="1">
        <v>12195</v>
      </c>
      <c r="E108" s="12">
        <v>41147</v>
      </c>
      <c r="G108">
        <v>26056</v>
      </c>
      <c r="H108" t="s">
        <v>160</v>
      </c>
      <c r="I108" t="s">
        <v>7</v>
      </c>
      <c r="J108" s="1">
        <v>1374</v>
      </c>
      <c r="K108" s="12">
        <v>4467.67</v>
      </c>
    </row>
    <row r="109" spans="1:11" x14ac:dyDescent="0.25">
      <c r="A109">
        <v>38126</v>
      </c>
      <c r="B109" t="s">
        <v>120</v>
      </c>
      <c r="C109" t="s">
        <v>6</v>
      </c>
      <c r="D109" s="1">
        <v>2876</v>
      </c>
      <c r="E109" s="12">
        <v>8489</v>
      </c>
      <c r="G109">
        <v>37506</v>
      </c>
      <c r="H109" t="s">
        <v>162</v>
      </c>
      <c r="I109" t="s">
        <v>7</v>
      </c>
      <c r="J109" s="1">
        <v>11732</v>
      </c>
      <c r="K109" s="12">
        <v>29375.78</v>
      </c>
    </row>
    <row r="110" spans="1:11" x14ac:dyDescent="0.25">
      <c r="A110">
        <v>4129</v>
      </c>
      <c r="B110" t="s">
        <v>121</v>
      </c>
      <c r="C110" t="s">
        <v>6</v>
      </c>
      <c r="D110" s="1">
        <v>16286</v>
      </c>
      <c r="E110" s="12">
        <v>48313</v>
      </c>
      <c r="G110">
        <v>14064</v>
      </c>
      <c r="H110" t="s">
        <v>163</v>
      </c>
      <c r="I110" t="s">
        <v>7</v>
      </c>
      <c r="J110" s="1">
        <v>5653</v>
      </c>
      <c r="K110" s="12">
        <v>15658.85</v>
      </c>
    </row>
    <row r="111" spans="1:11" x14ac:dyDescent="0.25">
      <c r="A111">
        <v>14097</v>
      </c>
      <c r="B111" t="s">
        <v>122</v>
      </c>
      <c r="C111" t="s">
        <v>6</v>
      </c>
      <c r="D111" s="1">
        <v>7137</v>
      </c>
      <c r="E111" s="12">
        <v>23528</v>
      </c>
      <c r="G111">
        <v>18400</v>
      </c>
      <c r="H111" t="s">
        <v>165</v>
      </c>
      <c r="I111" t="s">
        <v>7</v>
      </c>
      <c r="J111" s="1">
        <v>1874</v>
      </c>
      <c r="K111" s="12">
        <v>4934.53</v>
      </c>
    </row>
    <row r="112" spans="1:11" x14ac:dyDescent="0.25">
      <c r="A112">
        <v>31004</v>
      </c>
      <c r="B112" t="s">
        <v>123</v>
      </c>
      <c r="C112" t="s">
        <v>6</v>
      </c>
      <c r="D112" s="1">
        <v>132970</v>
      </c>
      <c r="E112" s="12">
        <v>387208.39</v>
      </c>
      <c r="G112">
        <v>23403</v>
      </c>
      <c r="H112" t="s">
        <v>166</v>
      </c>
      <c r="I112" t="s">
        <v>7</v>
      </c>
      <c r="J112" s="1">
        <v>8570</v>
      </c>
      <c r="K112" s="12">
        <v>23269.25</v>
      </c>
    </row>
    <row r="113" spans="1:11" x14ac:dyDescent="0.25">
      <c r="A113">
        <v>17414</v>
      </c>
      <c r="B113" t="s">
        <v>124</v>
      </c>
      <c r="C113" t="s">
        <v>6</v>
      </c>
      <c r="D113" s="1">
        <v>162659</v>
      </c>
      <c r="E113" s="12">
        <v>425000</v>
      </c>
      <c r="G113">
        <v>34003</v>
      </c>
      <c r="H113" t="s">
        <v>168</v>
      </c>
      <c r="I113" t="s">
        <v>7</v>
      </c>
      <c r="J113" s="1">
        <v>26052</v>
      </c>
      <c r="K113" s="12">
        <v>69062</v>
      </c>
    </row>
    <row r="114" spans="1:11" x14ac:dyDescent="0.25">
      <c r="A114">
        <v>31306</v>
      </c>
      <c r="B114" t="s">
        <v>125</v>
      </c>
      <c r="C114" t="s">
        <v>6</v>
      </c>
      <c r="D114" s="1">
        <v>31841</v>
      </c>
      <c r="E114" s="12">
        <v>91102</v>
      </c>
      <c r="G114">
        <v>17417</v>
      </c>
      <c r="H114" t="s">
        <v>170</v>
      </c>
      <c r="I114" t="s">
        <v>7</v>
      </c>
      <c r="J114" s="1">
        <v>14397</v>
      </c>
      <c r="K114" s="12">
        <v>36903</v>
      </c>
    </row>
    <row r="115" spans="1:11" x14ac:dyDescent="0.25">
      <c r="A115">
        <v>38264</v>
      </c>
      <c r="B115" t="s">
        <v>126</v>
      </c>
      <c r="C115" t="s">
        <v>6</v>
      </c>
      <c r="D115" s="1">
        <v>2972</v>
      </c>
      <c r="E115" s="12">
        <v>8857</v>
      </c>
      <c r="G115">
        <v>15201</v>
      </c>
      <c r="H115" t="s">
        <v>171</v>
      </c>
      <c r="I115" t="s">
        <v>7</v>
      </c>
      <c r="J115" s="1">
        <v>13569</v>
      </c>
      <c r="K115" s="12">
        <v>35745.33</v>
      </c>
    </row>
    <row r="116" spans="1:11" x14ac:dyDescent="0.25">
      <c r="A116">
        <v>32362</v>
      </c>
      <c r="B116" t="s">
        <v>127</v>
      </c>
      <c r="C116" t="s">
        <v>6</v>
      </c>
      <c r="D116" s="1">
        <v>23850</v>
      </c>
      <c r="E116" s="12">
        <v>63637.84</v>
      </c>
      <c r="G116">
        <v>14400</v>
      </c>
      <c r="H116" t="s">
        <v>173</v>
      </c>
      <c r="I116" t="s">
        <v>7</v>
      </c>
      <c r="J116" s="1">
        <v>10115</v>
      </c>
      <c r="K116" s="12">
        <v>3515.65</v>
      </c>
    </row>
    <row r="117" spans="1:11" x14ac:dyDescent="0.25">
      <c r="A117">
        <v>1158</v>
      </c>
      <c r="B117" t="s">
        <v>128</v>
      </c>
      <c r="C117" t="s">
        <v>6</v>
      </c>
      <c r="D117" s="1">
        <v>22881</v>
      </c>
      <c r="E117" s="12">
        <v>66913</v>
      </c>
      <c r="G117">
        <v>14172</v>
      </c>
      <c r="H117" t="s">
        <v>175</v>
      </c>
      <c r="I117" t="s">
        <v>7</v>
      </c>
      <c r="J117" s="1">
        <v>468131</v>
      </c>
      <c r="K117" s="12">
        <v>15461.31</v>
      </c>
    </row>
    <row r="118" spans="1:11" x14ac:dyDescent="0.25">
      <c r="A118">
        <v>8122</v>
      </c>
      <c r="B118" t="s">
        <v>129</v>
      </c>
      <c r="C118" t="s">
        <v>6</v>
      </c>
      <c r="D118" s="1">
        <v>72097</v>
      </c>
      <c r="E118" s="12">
        <v>199120</v>
      </c>
      <c r="G118">
        <v>22105</v>
      </c>
      <c r="H118" t="s">
        <v>176</v>
      </c>
      <c r="I118" t="s">
        <v>7</v>
      </c>
      <c r="J118" s="1">
        <v>1149</v>
      </c>
      <c r="K118" s="12">
        <v>4021.5</v>
      </c>
    </row>
    <row r="119" spans="1:11" x14ac:dyDescent="0.25">
      <c r="A119">
        <v>28144</v>
      </c>
      <c r="B119" t="s">
        <v>130</v>
      </c>
      <c r="C119" t="s">
        <v>6</v>
      </c>
      <c r="D119" s="1">
        <v>3112</v>
      </c>
      <c r="E119" s="12">
        <v>9865</v>
      </c>
      <c r="G119">
        <v>34111</v>
      </c>
      <c r="H119" t="s">
        <v>178</v>
      </c>
      <c r="I119" t="s">
        <v>7</v>
      </c>
      <c r="J119" s="1">
        <v>22901</v>
      </c>
      <c r="K119" s="12">
        <v>61607</v>
      </c>
    </row>
    <row r="120" spans="1:11" x14ac:dyDescent="0.25">
      <c r="A120">
        <v>37504</v>
      </c>
      <c r="B120" t="s">
        <v>132</v>
      </c>
      <c r="C120" t="s">
        <v>6</v>
      </c>
      <c r="D120" s="1">
        <v>32676</v>
      </c>
      <c r="E120" s="12">
        <v>85172</v>
      </c>
      <c r="G120">
        <v>21300</v>
      </c>
      <c r="H120" t="s">
        <v>180</v>
      </c>
      <c r="I120" t="s">
        <v>7</v>
      </c>
      <c r="J120" s="1">
        <v>5201</v>
      </c>
      <c r="K120" s="12">
        <v>15317</v>
      </c>
    </row>
    <row r="121" spans="1:11" x14ac:dyDescent="0.25">
      <c r="A121">
        <v>39120</v>
      </c>
      <c r="B121" t="s">
        <v>133</v>
      </c>
      <c r="C121" t="s">
        <v>6</v>
      </c>
      <c r="D121" s="1">
        <v>5797</v>
      </c>
      <c r="E121" s="12">
        <v>17491</v>
      </c>
      <c r="G121">
        <v>28137</v>
      </c>
      <c r="H121" t="s">
        <v>182</v>
      </c>
      <c r="I121" t="s">
        <v>7</v>
      </c>
      <c r="J121">
        <v>24</v>
      </c>
      <c r="K121" s="12">
        <v>99</v>
      </c>
    </row>
    <row r="122" spans="1:11" x14ac:dyDescent="0.25">
      <c r="A122">
        <v>9207</v>
      </c>
      <c r="B122" t="s">
        <v>134</v>
      </c>
      <c r="C122" t="s">
        <v>6</v>
      </c>
      <c r="D122" s="1">
        <v>5138</v>
      </c>
      <c r="E122" s="12">
        <v>16340</v>
      </c>
      <c r="G122">
        <v>9013</v>
      </c>
      <c r="H122" t="s">
        <v>184</v>
      </c>
      <c r="I122" t="s">
        <v>7</v>
      </c>
      <c r="J122" s="1">
        <v>1272</v>
      </c>
      <c r="K122" s="12">
        <v>3717.02</v>
      </c>
    </row>
    <row r="123" spans="1:11" x14ac:dyDescent="0.25">
      <c r="A123">
        <v>4019</v>
      </c>
      <c r="B123" t="s">
        <v>135</v>
      </c>
      <c r="C123" t="s">
        <v>6</v>
      </c>
      <c r="D123" s="1">
        <v>10094</v>
      </c>
      <c r="E123" s="12">
        <v>30440.43</v>
      </c>
      <c r="G123">
        <v>27344</v>
      </c>
      <c r="H123" t="s">
        <v>186</v>
      </c>
      <c r="I123" t="s">
        <v>7</v>
      </c>
      <c r="J123" s="1">
        <v>3172</v>
      </c>
      <c r="K123" s="12">
        <v>9445.9</v>
      </c>
    </row>
    <row r="124" spans="1:11" x14ac:dyDescent="0.25">
      <c r="A124">
        <v>23311</v>
      </c>
      <c r="B124" t="s">
        <v>136</v>
      </c>
      <c r="C124" t="s">
        <v>6</v>
      </c>
      <c r="D124" s="1">
        <v>5157</v>
      </c>
      <c r="E124" s="12">
        <v>17389</v>
      </c>
      <c r="G124">
        <v>1147</v>
      </c>
      <c r="H124" t="s">
        <v>187</v>
      </c>
      <c r="I124" t="s">
        <v>7</v>
      </c>
      <c r="J124" s="1">
        <v>3256</v>
      </c>
      <c r="K124" s="12">
        <v>8461</v>
      </c>
    </row>
    <row r="125" spans="1:11" x14ac:dyDescent="0.25">
      <c r="A125">
        <v>33207</v>
      </c>
      <c r="B125" t="s">
        <v>137</v>
      </c>
      <c r="C125" t="s">
        <v>6</v>
      </c>
      <c r="D125" s="1">
        <v>19371</v>
      </c>
      <c r="E125" s="12">
        <v>55335.91</v>
      </c>
      <c r="G125">
        <v>11001</v>
      </c>
      <c r="H125" t="s">
        <v>189</v>
      </c>
      <c r="I125" t="s">
        <v>7</v>
      </c>
      <c r="J125" s="1">
        <v>31373</v>
      </c>
      <c r="K125" s="12">
        <v>74353</v>
      </c>
    </row>
    <row r="126" spans="1:11" x14ac:dyDescent="0.25">
      <c r="A126">
        <v>31025</v>
      </c>
      <c r="B126" t="s">
        <v>138</v>
      </c>
      <c r="C126" t="s">
        <v>6</v>
      </c>
      <c r="D126" s="1">
        <v>134655</v>
      </c>
      <c r="E126" s="12">
        <v>357570</v>
      </c>
      <c r="G126">
        <v>21301</v>
      </c>
      <c r="H126" t="s">
        <v>191</v>
      </c>
      <c r="I126" t="s">
        <v>7</v>
      </c>
      <c r="J126" s="1">
        <v>2705</v>
      </c>
      <c r="K126" s="12">
        <v>8625.86</v>
      </c>
    </row>
    <row r="127" spans="1:11" x14ac:dyDescent="0.25">
      <c r="A127">
        <v>14065</v>
      </c>
      <c r="B127" t="s">
        <v>139</v>
      </c>
      <c r="C127" t="s">
        <v>6</v>
      </c>
      <c r="D127" s="1">
        <v>6783</v>
      </c>
      <c r="E127" s="12">
        <v>24532.68</v>
      </c>
      <c r="G127">
        <v>27401</v>
      </c>
      <c r="H127" t="s">
        <v>192</v>
      </c>
      <c r="I127" t="s">
        <v>7</v>
      </c>
      <c r="J127" s="1">
        <v>4324</v>
      </c>
      <c r="K127" s="12">
        <v>10818</v>
      </c>
    </row>
    <row r="128" spans="1:11" x14ac:dyDescent="0.25">
      <c r="A128">
        <v>32354</v>
      </c>
      <c r="B128" t="s">
        <v>140</v>
      </c>
      <c r="C128" t="s">
        <v>6</v>
      </c>
      <c r="D128" s="1">
        <v>139069</v>
      </c>
      <c r="E128" s="12">
        <v>394006</v>
      </c>
      <c r="G128">
        <v>23402</v>
      </c>
      <c r="H128" t="s">
        <v>193</v>
      </c>
      <c r="I128" t="s">
        <v>7</v>
      </c>
      <c r="J128" s="1">
        <v>4224</v>
      </c>
      <c r="K128" s="12">
        <v>11751.14</v>
      </c>
    </row>
    <row r="129" spans="1:11" x14ac:dyDescent="0.25">
      <c r="A129">
        <v>32326</v>
      </c>
      <c r="B129" t="s">
        <v>141</v>
      </c>
      <c r="C129" t="s">
        <v>6</v>
      </c>
      <c r="D129" s="1">
        <v>37997</v>
      </c>
      <c r="E129" s="12">
        <v>105940.72</v>
      </c>
      <c r="G129">
        <v>5121</v>
      </c>
      <c r="H129" t="s">
        <v>195</v>
      </c>
      <c r="I129" t="s">
        <v>7</v>
      </c>
      <c r="J129" s="1">
        <v>13876</v>
      </c>
      <c r="K129" s="12">
        <v>42599.32</v>
      </c>
    </row>
    <row r="130" spans="1:11" x14ac:dyDescent="0.25">
      <c r="A130">
        <v>17400</v>
      </c>
      <c r="B130" t="s">
        <v>142</v>
      </c>
      <c r="C130" t="s">
        <v>6</v>
      </c>
      <c r="D130" s="1">
        <v>28815</v>
      </c>
      <c r="E130" s="12">
        <v>82034.27</v>
      </c>
      <c r="G130">
        <v>16050</v>
      </c>
      <c r="H130" t="s">
        <v>196</v>
      </c>
      <c r="I130" t="s">
        <v>7</v>
      </c>
      <c r="J130" s="1">
        <v>1299</v>
      </c>
      <c r="K130" s="12">
        <v>3905</v>
      </c>
    </row>
    <row r="131" spans="1:11" x14ac:dyDescent="0.25">
      <c r="A131">
        <v>37505</v>
      </c>
      <c r="B131" t="s">
        <v>143</v>
      </c>
      <c r="C131" t="s">
        <v>6</v>
      </c>
      <c r="D131" s="1">
        <v>22951</v>
      </c>
      <c r="E131" s="12">
        <v>66490.63</v>
      </c>
      <c r="G131">
        <v>17801</v>
      </c>
      <c r="H131" t="s">
        <v>199</v>
      </c>
      <c r="I131" t="s">
        <v>7</v>
      </c>
      <c r="J131" s="1">
        <v>5447</v>
      </c>
      <c r="K131" s="12">
        <v>15594.3</v>
      </c>
    </row>
    <row r="132" spans="1:11" x14ac:dyDescent="0.25">
      <c r="A132">
        <v>24350</v>
      </c>
      <c r="B132" t="s">
        <v>144</v>
      </c>
      <c r="C132" t="s">
        <v>6</v>
      </c>
      <c r="D132" s="1">
        <v>14937</v>
      </c>
      <c r="E132" s="12">
        <v>46017.93</v>
      </c>
      <c r="G132">
        <v>38267</v>
      </c>
      <c r="H132" t="s">
        <v>200</v>
      </c>
      <c r="I132" t="s">
        <v>7</v>
      </c>
      <c r="J132">
        <v>38</v>
      </c>
      <c r="K132" s="12">
        <v>117</v>
      </c>
    </row>
    <row r="133" spans="1:11" x14ac:dyDescent="0.25">
      <c r="A133">
        <v>30031</v>
      </c>
      <c r="B133" t="s">
        <v>145</v>
      </c>
      <c r="C133" t="s">
        <v>6</v>
      </c>
      <c r="D133" s="1">
        <v>2190</v>
      </c>
      <c r="E133" s="12">
        <v>6320.46</v>
      </c>
      <c r="G133">
        <v>27003</v>
      </c>
      <c r="H133" t="s">
        <v>201</v>
      </c>
      <c r="I133" t="s">
        <v>7</v>
      </c>
      <c r="J133" s="1">
        <v>107937</v>
      </c>
      <c r="K133" s="12">
        <v>289478.90000000002</v>
      </c>
    </row>
    <row r="134" spans="1:11" x14ac:dyDescent="0.25">
      <c r="A134">
        <v>31103</v>
      </c>
      <c r="B134" t="s">
        <v>146</v>
      </c>
      <c r="C134" t="s">
        <v>6</v>
      </c>
      <c r="D134" s="1">
        <v>88528</v>
      </c>
      <c r="E134" s="12">
        <v>239050.16</v>
      </c>
      <c r="G134">
        <v>16048</v>
      </c>
      <c r="H134" t="s">
        <v>203</v>
      </c>
      <c r="I134" t="s">
        <v>7</v>
      </c>
      <c r="J134" s="1">
        <v>3151</v>
      </c>
      <c r="K134" s="12">
        <v>8338.59</v>
      </c>
    </row>
    <row r="135" spans="1:11" x14ac:dyDescent="0.25">
      <c r="A135">
        <v>14066</v>
      </c>
      <c r="B135" t="s">
        <v>147</v>
      </c>
      <c r="C135" t="s">
        <v>6</v>
      </c>
      <c r="D135" s="1">
        <v>11045</v>
      </c>
      <c r="E135" s="12">
        <v>35897</v>
      </c>
      <c r="G135">
        <v>5402</v>
      </c>
      <c r="H135" t="s">
        <v>204</v>
      </c>
      <c r="I135" t="s">
        <v>7</v>
      </c>
      <c r="J135" s="1">
        <v>1276</v>
      </c>
      <c r="K135" s="12">
        <v>3784</v>
      </c>
    </row>
    <row r="136" spans="1:11" x14ac:dyDescent="0.25">
      <c r="A136">
        <v>21214</v>
      </c>
      <c r="B136" t="s">
        <v>148</v>
      </c>
      <c r="C136" t="s">
        <v>6</v>
      </c>
      <c r="D136" s="1">
        <v>6543</v>
      </c>
      <c r="E136" s="12">
        <v>19793</v>
      </c>
      <c r="G136">
        <v>34307</v>
      </c>
      <c r="H136" t="s">
        <v>206</v>
      </c>
      <c r="I136" t="s">
        <v>7</v>
      </c>
      <c r="J136" s="1">
        <v>4105</v>
      </c>
      <c r="K136" s="12">
        <v>15394</v>
      </c>
    </row>
    <row r="137" spans="1:11" x14ac:dyDescent="0.25">
      <c r="A137">
        <v>13161</v>
      </c>
      <c r="B137" t="s">
        <v>149</v>
      </c>
      <c r="C137" t="s">
        <v>6</v>
      </c>
      <c r="D137" s="1">
        <v>145047</v>
      </c>
      <c r="E137" s="12">
        <v>407343.33</v>
      </c>
      <c r="G137">
        <v>25116</v>
      </c>
      <c r="H137" t="s">
        <v>207</v>
      </c>
      <c r="I137" t="s">
        <v>7</v>
      </c>
      <c r="J137" s="1">
        <v>1569</v>
      </c>
      <c r="K137" s="12">
        <v>4365</v>
      </c>
    </row>
    <row r="138" spans="1:11" x14ac:dyDescent="0.25">
      <c r="A138">
        <v>21206</v>
      </c>
      <c r="B138" t="s">
        <v>150</v>
      </c>
      <c r="C138" t="s">
        <v>6</v>
      </c>
      <c r="D138" s="1">
        <v>10313</v>
      </c>
      <c r="E138" s="12">
        <v>30285</v>
      </c>
      <c r="G138">
        <v>22009</v>
      </c>
      <c r="H138" t="s">
        <v>208</v>
      </c>
      <c r="I138" t="s">
        <v>7</v>
      </c>
      <c r="J138" s="1">
        <v>1203</v>
      </c>
      <c r="K138" s="12">
        <v>3187.95</v>
      </c>
    </row>
    <row r="139" spans="1:11" x14ac:dyDescent="0.25">
      <c r="A139">
        <v>39209</v>
      </c>
      <c r="B139" t="s">
        <v>151</v>
      </c>
      <c r="C139" t="s">
        <v>6</v>
      </c>
      <c r="D139" s="1">
        <v>25600</v>
      </c>
      <c r="E139" s="12">
        <v>2.37</v>
      </c>
      <c r="G139">
        <v>17403</v>
      </c>
      <c r="H139" t="s">
        <v>209</v>
      </c>
      <c r="I139" t="s">
        <v>7</v>
      </c>
      <c r="J139" s="1">
        <v>20125</v>
      </c>
      <c r="K139" s="12">
        <v>51937</v>
      </c>
    </row>
    <row r="140" spans="1:11" x14ac:dyDescent="0.25">
      <c r="A140">
        <v>37507</v>
      </c>
      <c r="B140" t="s">
        <v>152</v>
      </c>
      <c r="C140" t="s">
        <v>6</v>
      </c>
      <c r="D140" s="1">
        <v>45293</v>
      </c>
      <c r="E140" s="12">
        <v>117452.04</v>
      </c>
      <c r="G140">
        <v>32416</v>
      </c>
      <c r="H140" t="s">
        <v>291</v>
      </c>
      <c r="I140" t="s">
        <v>7</v>
      </c>
      <c r="J140" s="1">
        <v>3343</v>
      </c>
      <c r="K140" s="12">
        <v>905</v>
      </c>
    </row>
    <row r="141" spans="1:11" x14ac:dyDescent="0.25">
      <c r="A141">
        <v>29320</v>
      </c>
      <c r="B141" t="s">
        <v>154</v>
      </c>
      <c r="C141" t="s">
        <v>6</v>
      </c>
      <c r="D141" s="1">
        <v>41415</v>
      </c>
      <c r="E141" s="12">
        <v>92270</v>
      </c>
      <c r="G141">
        <v>17407</v>
      </c>
      <c r="H141" t="s">
        <v>212</v>
      </c>
      <c r="I141" t="s">
        <v>7</v>
      </c>
      <c r="J141" s="1">
        <v>15885</v>
      </c>
      <c r="K141" s="12">
        <v>49489.49</v>
      </c>
    </row>
    <row r="142" spans="1:11" x14ac:dyDescent="0.25">
      <c r="A142">
        <v>31006</v>
      </c>
      <c r="B142" t="s">
        <v>155</v>
      </c>
      <c r="C142" t="s">
        <v>6</v>
      </c>
      <c r="D142" s="1">
        <v>134851</v>
      </c>
      <c r="E142" s="12">
        <v>362254</v>
      </c>
      <c r="G142">
        <v>34401</v>
      </c>
      <c r="H142" t="s">
        <v>213</v>
      </c>
      <c r="I142" t="s">
        <v>7</v>
      </c>
      <c r="J142" s="1">
        <v>24888</v>
      </c>
      <c r="K142" s="12">
        <v>7159.76</v>
      </c>
    </row>
    <row r="143" spans="1:11" x14ac:dyDescent="0.25">
      <c r="A143">
        <v>39003</v>
      </c>
      <c r="B143" t="s">
        <v>156</v>
      </c>
      <c r="C143" t="s">
        <v>6</v>
      </c>
      <c r="D143" s="1">
        <v>24279</v>
      </c>
      <c r="E143" s="12">
        <v>67431</v>
      </c>
      <c r="G143">
        <v>29101</v>
      </c>
      <c r="H143" t="s">
        <v>219</v>
      </c>
      <c r="I143" t="s">
        <v>7</v>
      </c>
      <c r="J143" s="1">
        <v>6176</v>
      </c>
      <c r="K143" s="12">
        <v>17026.45</v>
      </c>
    </row>
    <row r="144" spans="1:11" x14ac:dyDescent="0.25">
      <c r="A144">
        <v>21014</v>
      </c>
      <c r="B144" t="s">
        <v>157</v>
      </c>
      <c r="C144" t="s">
        <v>6</v>
      </c>
      <c r="D144" s="1">
        <v>12464</v>
      </c>
      <c r="E144" s="12">
        <v>37576</v>
      </c>
      <c r="G144">
        <v>39119</v>
      </c>
      <c r="H144" t="s">
        <v>220</v>
      </c>
      <c r="I144" t="s">
        <v>7</v>
      </c>
      <c r="J144" s="1">
        <v>7555</v>
      </c>
      <c r="K144" s="12">
        <v>22939.48</v>
      </c>
    </row>
    <row r="145" spans="1:11" x14ac:dyDescent="0.25">
      <c r="A145">
        <v>25155</v>
      </c>
      <c r="B145" t="s">
        <v>158</v>
      </c>
      <c r="C145" t="s">
        <v>6</v>
      </c>
      <c r="D145" s="1">
        <v>9823</v>
      </c>
      <c r="E145" s="12">
        <v>27700</v>
      </c>
      <c r="G145">
        <v>5323</v>
      </c>
      <c r="H145" t="s">
        <v>222</v>
      </c>
      <c r="I145" t="s">
        <v>7</v>
      </c>
      <c r="J145" s="1">
        <v>4324</v>
      </c>
      <c r="K145" s="12">
        <v>14173.45</v>
      </c>
    </row>
    <row r="146" spans="1:11" x14ac:dyDescent="0.25">
      <c r="A146">
        <v>24014</v>
      </c>
      <c r="B146" t="s">
        <v>159</v>
      </c>
      <c r="C146" t="s">
        <v>6</v>
      </c>
      <c r="D146" s="1">
        <v>4277</v>
      </c>
      <c r="E146" s="12">
        <v>13690</v>
      </c>
      <c r="G146">
        <v>23309</v>
      </c>
      <c r="H146" t="s">
        <v>223</v>
      </c>
      <c r="I146" t="s">
        <v>7</v>
      </c>
      <c r="J146" s="1">
        <v>20306</v>
      </c>
      <c r="K146" s="12">
        <v>56891.73</v>
      </c>
    </row>
    <row r="147" spans="1:11" x14ac:dyDescent="0.25">
      <c r="A147">
        <v>32325</v>
      </c>
      <c r="B147" t="s">
        <v>161</v>
      </c>
      <c r="C147" t="s">
        <v>6</v>
      </c>
      <c r="D147" s="1">
        <v>27869</v>
      </c>
      <c r="E147" s="12">
        <v>78065.31</v>
      </c>
      <c r="G147">
        <v>17412</v>
      </c>
      <c r="H147" t="s">
        <v>224</v>
      </c>
      <c r="I147" t="s">
        <v>7</v>
      </c>
      <c r="J147" s="1">
        <v>18497</v>
      </c>
      <c r="K147" s="12">
        <v>39174.879999999997</v>
      </c>
    </row>
    <row r="148" spans="1:11" x14ac:dyDescent="0.25">
      <c r="A148">
        <v>37506</v>
      </c>
      <c r="B148" t="s">
        <v>162</v>
      </c>
      <c r="C148" t="s">
        <v>6</v>
      </c>
      <c r="D148" s="1">
        <v>27413</v>
      </c>
      <c r="E148" s="12">
        <v>74523.09</v>
      </c>
      <c r="G148">
        <v>17404</v>
      </c>
      <c r="H148" t="s">
        <v>226</v>
      </c>
      <c r="I148" t="s">
        <v>7</v>
      </c>
      <c r="J148" s="1">
        <v>1127</v>
      </c>
      <c r="K148" s="12">
        <v>2869</v>
      </c>
    </row>
    <row r="149" spans="1:11" x14ac:dyDescent="0.25">
      <c r="A149">
        <v>14064</v>
      </c>
      <c r="B149" t="s">
        <v>163</v>
      </c>
      <c r="C149" t="s">
        <v>6</v>
      </c>
      <c r="D149" s="1">
        <v>16322</v>
      </c>
      <c r="E149" s="12">
        <v>47011.92</v>
      </c>
      <c r="G149">
        <v>31201</v>
      </c>
      <c r="H149" t="s">
        <v>227</v>
      </c>
      <c r="I149" t="s">
        <v>7</v>
      </c>
      <c r="J149" s="1">
        <v>16239</v>
      </c>
      <c r="K149" s="12">
        <v>39881</v>
      </c>
    </row>
    <row r="150" spans="1:11" x14ac:dyDescent="0.25">
      <c r="A150">
        <v>11051</v>
      </c>
      <c r="B150" t="s">
        <v>164</v>
      </c>
      <c r="C150" t="s">
        <v>6</v>
      </c>
      <c r="D150" s="1">
        <v>54082</v>
      </c>
      <c r="E150" s="12">
        <v>156557</v>
      </c>
      <c r="G150">
        <v>17410</v>
      </c>
      <c r="H150" t="s">
        <v>228</v>
      </c>
      <c r="I150" t="s">
        <v>7</v>
      </c>
      <c r="J150" s="1">
        <v>19638</v>
      </c>
      <c r="K150" s="12">
        <v>49455</v>
      </c>
    </row>
    <row r="151" spans="1:11" x14ac:dyDescent="0.25">
      <c r="A151">
        <v>18400</v>
      </c>
      <c r="B151" t="s">
        <v>165</v>
      </c>
      <c r="C151" t="s">
        <v>6</v>
      </c>
      <c r="D151" s="1">
        <v>82446</v>
      </c>
      <c r="E151" s="12">
        <v>229984.53</v>
      </c>
      <c r="G151">
        <v>13156</v>
      </c>
      <c r="H151" t="s">
        <v>229</v>
      </c>
      <c r="I151" t="s">
        <v>7</v>
      </c>
      <c r="J151" s="1">
        <v>2055</v>
      </c>
      <c r="K151" s="12">
        <v>3261</v>
      </c>
    </row>
    <row r="152" spans="1:11" x14ac:dyDescent="0.25">
      <c r="A152">
        <v>23403</v>
      </c>
      <c r="B152" t="s">
        <v>166</v>
      </c>
      <c r="C152" t="s">
        <v>6</v>
      </c>
      <c r="D152" s="1">
        <v>41466</v>
      </c>
      <c r="E152" s="12">
        <v>128583.89</v>
      </c>
      <c r="G152">
        <v>25118</v>
      </c>
      <c r="H152" t="s">
        <v>230</v>
      </c>
      <c r="I152" t="s">
        <v>7</v>
      </c>
      <c r="J152" s="1">
        <v>1147</v>
      </c>
      <c r="K152" s="12">
        <v>3787</v>
      </c>
    </row>
    <row r="153" spans="1:11" x14ac:dyDescent="0.25">
      <c r="A153">
        <v>25200</v>
      </c>
      <c r="B153" t="s">
        <v>167</v>
      </c>
      <c r="C153" t="s">
        <v>6</v>
      </c>
      <c r="D153" s="1">
        <v>3046</v>
      </c>
      <c r="E153" s="12">
        <v>4</v>
      </c>
      <c r="G153">
        <v>18402</v>
      </c>
      <c r="H153" t="s">
        <v>231</v>
      </c>
      <c r="I153" t="s">
        <v>7</v>
      </c>
      <c r="J153" s="1">
        <v>7770</v>
      </c>
      <c r="K153" s="12">
        <v>21287</v>
      </c>
    </row>
    <row r="154" spans="1:11" x14ac:dyDescent="0.25">
      <c r="A154">
        <v>34003</v>
      </c>
      <c r="B154" t="s">
        <v>168</v>
      </c>
      <c r="C154" t="s">
        <v>6</v>
      </c>
      <c r="D154" s="1">
        <v>144466</v>
      </c>
      <c r="E154" s="12">
        <v>384615</v>
      </c>
      <c r="G154">
        <v>15206</v>
      </c>
      <c r="H154" t="s">
        <v>232</v>
      </c>
      <c r="I154" t="s">
        <v>7</v>
      </c>
      <c r="J154" s="1">
        <v>10700</v>
      </c>
      <c r="K154" s="12">
        <v>27248</v>
      </c>
    </row>
    <row r="155" spans="1:11" x14ac:dyDescent="0.25">
      <c r="A155">
        <v>33211</v>
      </c>
      <c r="B155" t="s">
        <v>169</v>
      </c>
      <c r="C155" t="s">
        <v>6</v>
      </c>
      <c r="D155" s="1">
        <v>7022</v>
      </c>
      <c r="E155" s="12">
        <v>21206.44</v>
      </c>
      <c r="G155">
        <v>22008</v>
      </c>
      <c r="H155" t="s">
        <v>235</v>
      </c>
      <c r="I155" t="s">
        <v>7</v>
      </c>
      <c r="J155" s="1">
        <v>1154</v>
      </c>
      <c r="K155" s="12">
        <v>3634</v>
      </c>
    </row>
    <row r="156" spans="1:11" x14ac:dyDescent="0.25">
      <c r="A156">
        <v>17417</v>
      </c>
      <c r="B156" t="s">
        <v>170</v>
      </c>
      <c r="C156" t="s">
        <v>6</v>
      </c>
      <c r="D156" s="1">
        <v>229162</v>
      </c>
      <c r="E156" s="12">
        <v>602533</v>
      </c>
      <c r="G156">
        <v>31401</v>
      </c>
      <c r="H156" t="s">
        <v>236</v>
      </c>
      <c r="I156" t="s">
        <v>7</v>
      </c>
      <c r="J156" s="1">
        <v>26692</v>
      </c>
      <c r="K156" s="12">
        <v>72959</v>
      </c>
    </row>
    <row r="157" spans="1:11" x14ac:dyDescent="0.25">
      <c r="A157">
        <v>15201</v>
      </c>
      <c r="B157" t="s">
        <v>171</v>
      </c>
      <c r="C157" t="s">
        <v>6</v>
      </c>
      <c r="D157" s="1">
        <v>55895</v>
      </c>
      <c r="E157" s="12">
        <v>153243</v>
      </c>
      <c r="G157">
        <v>11054</v>
      </c>
      <c r="H157" t="s">
        <v>237</v>
      </c>
      <c r="I157" t="s">
        <v>7</v>
      </c>
      <c r="J157" s="1">
        <v>4711</v>
      </c>
      <c r="K157" s="12">
        <v>12938</v>
      </c>
    </row>
    <row r="158" spans="1:11" x14ac:dyDescent="0.25">
      <c r="A158">
        <v>38324</v>
      </c>
      <c r="B158" t="s">
        <v>172</v>
      </c>
      <c r="C158" t="s">
        <v>6</v>
      </c>
      <c r="D158" s="1">
        <v>12886</v>
      </c>
      <c r="E158" s="12">
        <v>38464</v>
      </c>
      <c r="G158">
        <v>7035</v>
      </c>
      <c r="H158" t="s">
        <v>238</v>
      </c>
      <c r="I158" t="s">
        <v>7</v>
      </c>
      <c r="J158" s="1">
        <v>4694</v>
      </c>
      <c r="K158" s="12">
        <v>13995.56</v>
      </c>
    </row>
    <row r="159" spans="1:11" x14ac:dyDescent="0.25">
      <c r="A159">
        <v>14400</v>
      </c>
      <c r="B159" t="s">
        <v>173</v>
      </c>
      <c r="C159" t="s">
        <v>6</v>
      </c>
      <c r="D159" s="1">
        <v>3330</v>
      </c>
      <c r="E159" s="12">
        <v>10597.73</v>
      </c>
      <c r="G159">
        <v>27001</v>
      </c>
      <c r="H159" t="s">
        <v>239</v>
      </c>
      <c r="I159" t="s">
        <v>7</v>
      </c>
      <c r="J159" s="1">
        <v>2971</v>
      </c>
      <c r="K159" s="12">
        <v>9209</v>
      </c>
    </row>
    <row r="160" spans="1:11" x14ac:dyDescent="0.25">
      <c r="A160">
        <v>25101</v>
      </c>
      <c r="B160" t="s">
        <v>174</v>
      </c>
      <c r="C160" t="s">
        <v>6</v>
      </c>
      <c r="D160" s="1">
        <v>23900</v>
      </c>
      <c r="E160" s="12">
        <v>54210.47</v>
      </c>
      <c r="G160">
        <v>30303</v>
      </c>
      <c r="H160" t="s">
        <v>241</v>
      </c>
      <c r="I160" t="s">
        <v>7</v>
      </c>
      <c r="J160" s="1">
        <v>3300</v>
      </c>
      <c r="K160" s="12">
        <v>8458.74</v>
      </c>
    </row>
    <row r="161" spans="1:11" x14ac:dyDescent="0.25">
      <c r="A161">
        <v>14172</v>
      </c>
      <c r="B161" t="s">
        <v>175</v>
      </c>
      <c r="C161" t="s">
        <v>6</v>
      </c>
      <c r="D161" s="1">
        <v>1175407</v>
      </c>
      <c r="E161" s="12">
        <v>37142</v>
      </c>
      <c r="G161">
        <v>31311</v>
      </c>
      <c r="H161" t="s">
        <v>242</v>
      </c>
      <c r="I161" t="s">
        <v>7</v>
      </c>
      <c r="J161" s="1">
        <v>5278</v>
      </c>
      <c r="K161" s="12">
        <v>15524.68</v>
      </c>
    </row>
    <row r="162" spans="1:11" x14ac:dyDescent="0.25">
      <c r="A162">
        <v>22105</v>
      </c>
      <c r="B162" t="s">
        <v>176</v>
      </c>
      <c r="C162" t="s">
        <v>6</v>
      </c>
      <c r="D162" s="1">
        <v>17534</v>
      </c>
      <c r="E162" s="12">
        <v>61366.65</v>
      </c>
      <c r="G162">
        <v>27320</v>
      </c>
      <c r="H162" t="s">
        <v>244</v>
      </c>
      <c r="I162" t="s">
        <v>7</v>
      </c>
      <c r="J162" s="1">
        <v>36371</v>
      </c>
      <c r="K162" s="12">
        <v>92625.31</v>
      </c>
    </row>
    <row r="163" spans="1:11" x14ac:dyDescent="0.25">
      <c r="A163">
        <v>24105</v>
      </c>
      <c r="B163" t="s">
        <v>177</v>
      </c>
      <c r="C163" t="s">
        <v>6</v>
      </c>
      <c r="D163" s="1">
        <v>14757</v>
      </c>
      <c r="E163" s="12">
        <v>34034</v>
      </c>
      <c r="G163">
        <v>39201</v>
      </c>
      <c r="H163" t="s">
        <v>245</v>
      </c>
      <c r="I163" t="s">
        <v>7</v>
      </c>
      <c r="J163" s="1">
        <v>9000</v>
      </c>
      <c r="K163" s="12">
        <v>23265</v>
      </c>
    </row>
    <row r="164" spans="1:11" x14ac:dyDescent="0.25">
      <c r="A164">
        <v>34111</v>
      </c>
      <c r="B164" t="s">
        <v>178</v>
      </c>
      <c r="C164" t="s">
        <v>6</v>
      </c>
      <c r="D164" s="1">
        <v>98936</v>
      </c>
      <c r="E164" s="12">
        <v>266138</v>
      </c>
      <c r="G164">
        <v>27010</v>
      </c>
      <c r="H164" t="s">
        <v>246</v>
      </c>
      <c r="I164" t="s">
        <v>7</v>
      </c>
      <c r="J164" s="1">
        <v>6538</v>
      </c>
      <c r="K164" s="12">
        <v>17881</v>
      </c>
    </row>
    <row r="165" spans="1:11" x14ac:dyDescent="0.25">
      <c r="A165">
        <v>24019</v>
      </c>
      <c r="B165" t="s">
        <v>179</v>
      </c>
      <c r="C165" t="s">
        <v>6</v>
      </c>
      <c r="D165" s="1">
        <v>27277</v>
      </c>
      <c r="E165" s="12">
        <v>75830</v>
      </c>
      <c r="G165">
        <v>14077</v>
      </c>
      <c r="H165" t="s">
        <v>247</v>
      </c>
      <c r="I165" t="s">
        <v>7</v>
      </c>
      <c r="J165">
        <v>28</v>
      </c>
      <c r="K165" s="12">
        <v>99.05</v>
      </c>
    </row>
    <row r="166" spans="1:11" x14ac:dyDescent="0.25">
      <c r="A166">
        <v>21300</v>
      </c>
      <c r="B166" t="s">
        <v>180</v>
      </c>
      <c r="C166" t="s">
        <v>6</v>
      </c>
      <c r="D166" s="1">
        <v>12644</v>
      </c>
      <c r="E166" s="12">
        <v>39850</v>
      </c>
      <c r="G166">
        <v>17409</v>
      </c>
      <c r="H166" t="s">
        <v>248</v>
      </c>
      <c r="I166" t="s">
        <v>7</v>
      </c>
      <c r="J166" s="1">
        <v>26561</v>
      </c>
      <c r="K166" s="12">
        <v>73278.16</v>
      </c>
    </row>
    <row r="167" spans="1:11" x14ac:dyDescent="0.25">
      <c r="A167">
        <v>33030</v>
      </c>
      <c r="B167" t="s">
        <v>181</v>
      </c>
      <c r="C167" t="s">
        <v>6</v>
      </c>
      <c r="D167" s="1">
        <v>2846</v>
      </c>
      <c r="E167" s="12">
        <v>9478</v>
      </c>
      <c r="G167">
        <v>19400</v>
      </c>
      <c r="H167" t="s">
        <v>251</v>
      </c>
      <c r="I167" t="s">
        <v>7</v>
      </c>
      <c r="J167">
        <v>820</v>
      </c>
      <c r="K167" s="12">
        <v>2188.6999999999998</v>
      </c>
    </row>
    <row r="168" spans="1:11" x14ac:dyDescent="0.25">
      <c r="A168">
        <v>28137</v>
      </c>
      <c r="B168" t="s">
        <v>182</v>
      </c>
      <c r="C168" t="s">
        <v>6</v>
      </c>
      <c r="D168" s="1">
        <v>6295</v>
      </c>
      <c r="E168" s="12">
        <v>22137</v>
      </c>
      <c r="G168">
        <v>21237</v>
      </c>
      <c r="H168" t="s">
        <v>252</v>
      </c>
      <c r="I168" t="s">
        <v>7</v>
      </c>
      <c r="J168" s="1">
        <v>6859</v>
      </c>
      <c r="K168" s="12">
        <v>18226.310000000001</v>
      </c>
    </row>
    <row r="169" spans="1:11" x14ac:dyDescent="0.25">
      <c r="A169">
        <v>10065</v>
      </c>
      <c r="B169" t="s">
        <v>183</v>
      </c>
      <c r="C169" t="s">
        <v>6</v>
      </c>
      <c r="D169" s="1">
        <v>7045</v>
      </c>
      <c r="E169" s="12">
        <v>22811.19</v>
      </c>
      <c r="G169">
        <v>39202</v>
      </c>
      <c r="H169" t="s">
        <v>254</v>
      </c>
      <c r="I169" t="s">
        <v>7</v>
      </c>
      <c r="J169">
        <v>823</v>
      </c>
      <c r="K169" s="12">
        <v>2197</v>
      </c>
    </row>
    <row r="170" spans="1:11" x14ac:dyDescent="0.25">
      <c r="A170">
        <v>9013</v>
      </c>
      <c r="B170" t="s">
        <v>184</v>
      </c>
      <c r="C170" t="s">
        <v>6</v>
      </c>
      <c r="D170" s="1">
        <v>20097</v>
      </c>
      <c r="E170" s="12">
        <v>30753.98</v>
      </c>
      <c r="G170">
        <v>8130</v>
      </c>
      <c r="H170" t="s">
        <v>256</v>
      </c>
      <c r="I170" t="s">
        <v>7</v>
      </c>
      <c r="J170" s="1">
        <v>1456</v>
      </c>
      <c r="K170" s="12">
        <v>4368</v>
      </c>
    </row>
    <row r="171" spans="1:11" x14ac:dyDescent="0.25">
      <c r="A171">
        <v>24410</v>
      </c>
      <c r="B171" t="s">
        <v>185</v>
      </c>
      <c r="C171" t="s">
        <v>6</v>
      </c>
      <c r="D171" s="1">
        <v>6444</v>
      </c>
      <c r="E171" s="12">
        <v>18563</v>
      </c>
      <c r="G171">
        <v>17406</v>
      </c>
      <c r="H171" t="s">
        <v>258</v>
      </c>
      <c r="I171" t="s">
        <v>7</v>
      </c>
      <c r="J171">
        <v>261</v>
      </c>
      <c r="K171" s="12">
        <v>589</v>
      </c>
    </row>
    <row r="172" spans="1:11" x14ac:dyDescent="0.25">
      <c r="A172">
        <v>27344</v>
      </c>
      <c r="B172" t="s">
        <v>186</v>
      </c>
      <c r="C172" t="s">
        <v>6</v>
      </c>
      <c r="D172" s="1">
        <v>30518</v>
      </c>
      <c r="E172" s="12">
        <v>93424.46</v>
      </c>
      <c r="G172">
        <v>34033</v>
      </c>
      <c r="H172" t="s">
        <v>259</v>
      </c>
      <c r="I172" t="s">
        <v>7</v>
      </c>
      <c r="J172" s="1">
        <v>9351</v>
      </c>
      <c r="K172" s="12">
        <v>18028</v>
      </c>
    </row>
    <row r="173" spans="1:11" x14ac:dyDescent="0.25">
      <c r="A173">
        <v>1147</v>
      </c>
      <c r="B173" t="s">
        <v>187</v>
      </c>
      <c r="C173" t="s">
        <v>6</v>
      </c>
      <c r="D173" s="1">
        <v>45217</v>
      </c>
      <c r="E173" s="12">
        <v>112090</v>
      </c>
      <c r="G173">
        <v>27083</v>
      </c>
      <c r="H173" t="s">
        <v>261</v>
      </c>
      <c r="I173" t="s">
        <v>7</v>
      </c>
      <c r="J173" s="1">
        <v>1890</v>
      </c>
      <c r="K173" s="12">
        <v>4621.59</v>
      </c>
    </row>
    <row r="174" spans="1:11" x14ac:dyDescent="0.25">
      <c r="A174">
        <v>9102</v>
      </c>
      <c r="B174" t="s">
        <v>188</v>
      </c>
      <c r="C174" t="s">
        <v>6</v>
      </c>
      <c r="D174" s="1">
        <v>7329</v>
      </c>
      <c r="E174" s="12">
        <v>15937</v>
      </c>
      <c r="G174">
        <v>33070</v>
      </c>
      <c r="H174" t="s">
        <v>262</v>
      </c>
      <c r="I174" t="s">
        <v>7</v>
      </c>
      <c r="J174">
        <v>797</v>
      </c>
      <c r="K174" s="12">
        <v>2313</v>
      </c>
    </row>
    <row r="175" spans="1:11" x14ac:dyDescent="0.25">
      <c r="A175">
        <v>11001</v>
      </c>
      <c r="B175" t="s">
        <v>189</v>
      </c>
      <c r="C175" t="s">
        <v>6</v>
      </c>
      <c r="D175" s="1">
        <v>240754</v>
      </c>
      <c r="E175" s="12">
        <v>722560.14</v>
      </c>
      <c r="G175">
        <v>6037</v>
      </c>
      <c r="H175" t="s">
        <v>263</v>
      </c>
      <c r="I175" t="s">
        <v>7</v>
      </c>
      <c r="J175" s="1">
        <v>95893</v>
      </c>
      <c r="K175" s="12">
        <v>274958.21000000002</v>
      </c>
    </row>
    <row r="176" spans="1:11" x14ac:dyDescent="0.25">
      <c r="A176">
        <v>24122</v>
      </c>
      <c r="B176" t="s">
        <v>190</v>
      </c>
      <c r="C176" t="s">
        <v>6</v>
      </c>
      <c r="D176" s="1">
        <v>6236</v>
      </c>
      <c r="E176" s="12">
        <v>17905</v>
      </c>
      <c r="G176">
        <v>17402</v>
      </c>
      <c r="H176" t="s">
        <v>264</v>
      </c>
      <c r="I176" t="s">
        <v>7</v>
      </c>
      <c r="J176" s="1">
        <v>3210</v>
      </c>
      <c r="K176" s="12">
        <v>10172</v>
      </c>
    </row>
    <row r="177" spans="1:11" x14ac:dyDescent="0.25">
      <c r="A177">
        <v>21301</v>
      </c>
      <c r="B177" t="s">
        <v>191</v>
      </c>
      <c r="C177" t="s">
        <v>6</v>
      </c>
      <c r="D177" s="1">
        <v>6773</v>
      </c>
      <c r="E177" s="12">
        <v>21946.33</v>
      </c>
      <c r="G177">
        <v>35200</v>
      </c>
      <c r="H177" t="s">
        <v>265</v>
      </c>
      <c r="I177" t="s">
        <v>7</v>
      </c>
      <c r="J177" s="1">
        <v>3703</v>
      </c>
      <c r="K177" s="12">
        <v>9254</v>
      </c>
    </row>
    <row r="178" spans="1:11" x14ac:dyDescent="0.25">
      <c r="A178">
        <v>27401</v>
      </c>
      <c r="B178" t="s">
        <v>192</v>
      </c>
      <c r="C178" t="s">
        <v>6</v>
      </c>
      <c r="D178" s="1">
        <v>210222</v>
      </c>
      <c r="E178" s="12">
        <v>564314</v>
      </c>
      <c r="G178">
        <v>36401</v>
      </c>
      <c r="H178" t="s">
        <v>267</v>
      </c>
      <c r="I178" t="s">
        <v>7</v>
      </c>
      <c r="J178">
        <v>830</v>
      </c>
      <c r="K178" s="12">
        <v>2328</v>
      </c>
    </row>
    <row r="179" spans="1:11" x14ac:dyDescent="0.25">
      <c r="A179">
        <v>23402</v>
      </c>
      <c r="B179" t="s">
        <v>193</v>
      </c>
      <c r="C179" t="s">
        <v>6</v>
      </c>
      <c r="D179" s="1">
        <v>18366</v>
      </c>
      <c r="E179" s="12">
        <v>48934.400000000001</v>
      </c>
      <c r="G179">
        <v>13146</v>
      </c>
      <c r="H179" t="s">
        <v>270</v>
      </c>
      <c r="I179" t="s">
        <v>7</v>
      </c>
      <c r="J179" s="1">
        <v>3635</v>
      </c>
      <c r="K179" s="12">
        <v>9781.01</v>
      </c>
    </row>
    <row r="180" spans="1:11" x14ac:dyDescent="0.25">
      <c r="A180">
        <v>5121</v>
      </c>
      <c r="B180" t="s">
        <v>195</v>
      </c>
      <c r="C180" t="s">
        <v>6</v>
      </c>
      <c r="D180" s="1">
        <v>47157</v>
      </c>
      <c r="E180" s="12">
        <v>143828.85</v>
      </c>
      <c r="G180">
        <v>6112</v>
      </c>
      <c r="H180" t="s">
        <v>271</v>
      </c>
      <c r="I180" t="s">
        <v>7</v>
      </c>
      <c r="J180" s="1">
        <v>9738</v>
      </c>
      <c r="K180" s="12">
        <v>30523</v>
      </c>
    </row>
    <row r="181" spans="1:11" x14ac:dyDescent="0.25">
      <c r="A181">
        <v>16050</v>
      </c>
      <c r="B181" t="s">
        <v>196</v>
      </c>
      <c r="C181" t="s">
        <v>6</v>
      </c>
      <c r="D181" s="1">
        <v>13662</v>
      </c>
      <c r="E181" s="12">
        <v>41524</v>
      </c>
      <c r="G181">
        <v>1109</v>
      </c>
      <c r="H181" t="s">
        <v>272</v>
      </c>
      <c r="I181" t="s">
        <v>7</v>
      </c>
      <c r="J181" s="1">
        <v>5136</v>
      </c>
      <c r="K181" s="12">
        <v>13603</v>
      </c>
    </row>
    <row r="182" spans="1:11" x14ac:dyDescent="0.25">
      <c r="A182">
        <v>3116</v>
      </c>
      <c r="B182" t="s">
        <v>198</v>
      </c>
      <c r="C182" t="s">
        <v>6</v>
      </c>
      <c r="D182" s="1">
        <v>40001</v>
      </c>
      <c r="E182" s="12">
        <v>112334</v>
      </c>
      <c r="G182">
        <v>33049</v>
      </c>
      <c r="H182" t="s">
        <v>274</v>
      </c>
      <c r="I182" t="s">
        <v>7</v>
      </c>
      <c r="J182" s="1">
        <v>2818</v>
      </c>
      <c r="K182" s="12">
        <v>8363.06</v>
      </c>
    </row>
    <row r="183" spans="1:11" x14ac:dyDescent="0.25">
      <c r="A183">
        <v>17801</v>
      </c>
      <c r="B183" t="s">
        <v>199</v>
      </c>
      <c r="C183" t="s">
        <v>6</v>
      </c>
      <c r="D183" s="1">
        <v>14675</v>
      </c>
      <c r="E183" s="12">
        <v>44157.38</v>
      </c>
      <c r="G183">
        <v>4246</v>
      </c>
      <c r="H183" t="s">
        <v>275</v>
      </c>
      <c r="I183" t="s">
        <v>7</v>
      </c>
      <c r="J183" s="1">
        <v>1639</v>
      </c>
      <c r="K183" s="12">
        <v>4468.66</v>
      </c>
    </row>
    <row r="184" spans="1:11" x14ac:dyDescent="0.25">
      <c r="A184">
        <v>38267</v>
      </c>
      <c r="B184" t="s">
        <v>200</v>
      </c>
      <c r="C184" t="s">
        <v>6</v>
      </c>
      <c r="D184" s="1">
        <v>32619</v>
      </c>
      <c r="E184" s="12">
        <v>92706</v>
      </c>
      <c r="G184">
        <v>32363</v>
      </c>
      <c r="H184" t="s">
        <v>276</v>
      </c>
      <c r="I184" t="s">
        <v>7</v>
      </c>
      <c r="J184" s="1">
        <v>4033</v>
      </c>
      <c r="K184" s="12">
        <v>11178.85</v>
      </c>
    </row>
    <row r="185" spans="1:11" x14ac:dyDescent="0.25">
      <c r="A185">
        <v>27003</v>
      </c>
      <c r="B185" t="s">
        <v>201</v>
      </c>
      <c r="C185" t="s">
        <v>6</v>
      </c>
      <c r="D185" s="1">
        <v>193203</v>
      </c>
      <c r="E185" s="12">
        <v>539123</v>
      </c>
      <c r="G185">
        <v>39208</v>
      </c>
      <c r="H185" t="s">
        <v>277</v>
      </c>
      <c r="I185" t="s">
        <v>7</v>
      </c>
      <c r="J185" s="1">
        <v>650530</v>
      </c>
      <c r="K185" s="12">
        <v>16989.009999999998</v>
      </c>
    </row>
    <row r="186" spans="1:11" x14ac:dyDescent="0.25">
      <c r="A186">
        <v>16020</v>
      </c>
      <c r="B186" t="s">
        <v>202</v>
      </c>
      <c r="C186" t="s">
        <v>6</v>
      </c>
      <c r="D186">
        <v>898</v>
      </c>
      <c r="E186" s="12">
        <v>2182</v>
      </c>
      <c r="G186">
        <v>21303</v>
      </c>
      <c r="H186" t="s">
        <v>278</v>
      </c>
      <c r="I186" t="s">
        <v>7</v>
      </c>
      <c r="J186" s="1">
        <v>2414</v>
      </c>
      <c r="K186" s="12">
        <v>7372.45</v>
      </c>
    </row>
    <row r="187" spans="1:11" x14ac:dyDescent="0.25">
      <c r="A187">
        <v>16048</v>
      </c>
      <c r="B187" t="s">
        <v>203</v>
      </c>
      <c r="C187" t="s">
        <v>6</v>
      </c>
      <c r="D187" s="1">
        <v>7696</v>
      </c>
      <c r="E187" s="12">
        <v>17838.509999999998</v>
      </c>
      <c r="G187">
        <v>27416</v>
      </c>
      <c r="H187" t="s">
        <v>279</v>
      </c>
      <c r="I187" t="s">
        <v>7</v>
      </c>
      <c r="J187" s="1">
        <v>12669</v>
      </c>
      <c r="K187" s="12">
        <v>33047.120000000003</v>
      </c>
    </row>
    <row r="188" spans="1:11" x14ac:dyDescent="0.25">
      <c r="A188">
        <v>5402</v>
      </c>
      <c r="B188" t="s">
        <v>204</v>
      </c>
      <c r="C188" t="s">
        <v>6</v>
      </c>
      <c r="D188" s="1">
        <v>17909</v>
      </c>
      <c r="E188" s="12">
        <v>46967</v>
      </c>
      <c r="G188">
        <v>20405</v>
      </c>
      <c r="H188" t="s">
        <v>280</v>
      </c>
      <c r="I188" t="s">
        <v>7</v>
      </c>
      <c r="J188" s="1">
        <v>3606</v>
      </c>
      <c r="K188" s="12">
        <v>8548.1200000000008</v>
      </c>
    </row>
    <row r="189" spans="1:11" x14ac:dyDescent="0.25">
      <c r="A189">
        <v>13144</v>
      </c>
      <c r="B189" t="s">
        <v>205</v>
      </c>
      <c r="C189" t="s">
        <v>6</v>
      </c>
      <c r="D189" s="1">
        <v>52617</v>
      </c>
      <c r="E189" s="12">
        <v>142115</v>
      </c>
      <c r="G189">
        <v>25160</v>
      </c>
      <c r="H189" t="s">
        <v>282</v>
      </c>
      <c r="I189" t="s">
        <v>7</v>
      </c>
      <c r="J189" s="1">
        <v>3189</v>
      </c>
      <c r="K189" s="12">
        <v>9996</v>
      </c>
    </row>
    <row r="190" spans="1:11" x14ac:dyDescent="0.25">
      <c r="A190">
        <v>34307</v>
      </c>
      <c r="B190" t="s">
        <v>206</v>
      </c>
      <c r="C190" t="s">
        <v>6</v>
      </c>
      <c r="D190" s="1">
        <v>6950</v>
      </c>
      <c r="E190" s="12">
        <v>22587</v>
      </c>
      <c r="G190">
        <v>13167</v>
      </c>
      <c r="H190" t="s">
        <v>283</v>
      </c>
      <c r="I190" t="s">
        <v>7</v>
      </c>
      <c r="J190" s="1">
        <v>1615</v>
      </c>
      <c r="K190" s="12">
        <v>4807</v>
      </c>
    </row>
    <row r="191" spans="1:11" x14ac:dyDescent="0.25">
      <c r="A191">
        <v>25116</v>
      </c>
      <c r="B191" t="s">
        <v>207</v>
      </c>
      <c r="C191" t="s">
        <v>6</v>
      </c>
      <c r="D191" s="1">
        <v>8084</v>
      </c>
      <c r="E191" s="12">
        <v>24841</v>
      </c>
      <c r="G191">
        <v>21232</v>
      </c>
      <c r="H191" t="s">
        <v>284</v>
      </c>
      <c r="I191" t="s">
        <v>7</v>
      </c>
      <c r="J191" s="1">
        <v>3975</v>
      </c>
      <c r="K191" s="12">
        <v>10827.93</v>
      </c>
    </row>
    <row r="192" spans="1:11" x14ac:dyDescent="0.25">
      <c r="A192">
        <v>22009</v>
      </c>
      <c r="B192" t="s">
        <v>208</v>
      </c>
      <c r="C192" t="s">
        <v>6</v>
      </c>
      <c r="D192" s="1">
        <v>25169</v>
      </c>
      <c r="E192" s="12">
        <v>52603.21</v>
      </c>
      <c r="G192">
        <v>20094</v>
      </c>
      <c r="H192" t="s">
        <v>286</v>
      </c>
      <c r="I192" t="s">
        <v>7</v>
      </c>
      <c r="J192">
        <v>297</v>
      </c>
      <c r="K192" s="12">
        <v>916</v>
      </c>
    </row>
    <row r="193" spans="1:11" x14ac:dyDescent="0.25">
      <c r="A193">
        <v>17403</v>
      </c>
      <c r="B193" t="s">
        <v>209</v>
      </c>
      <c r="C193" t="s">
        <v>6</v>
      </c>
      <c r="D193" s="1">
        <v>152941</v>
      </c>
      <c r="E193" s="12">
        <v>408175</v>
      </c>
      <c r="G193">
        <v>8404</v>
      </c>
      <c r="H193" t="s">
        <v>287</v>
      </c>
      <c r="I193" t="s">
        <v>7</v>
      </c>
      <c r="J193" s="1">
        <v>61810</v>
      </c>
      <c r="K193" s="12">
        <v>173068</v>
      </c>
    </row>
    <row r="194" spans="1:11" x14ac:dyDescent="0.25">
      <c r="A194">
        <v>10309</v>
      </c>
      <c r="B194" t="s">
        <v>210</v>
      </c>
      <c r="C194" t="s">
        <v>6</v>
      </c>
      <c r="D194" s="1">
        <v>1123</v>
      </c>
      <c r="E194" s="12">
        <v>32452.46</v>
      </c>
      <c r="G194">
        <v>34002</v>
      </c>
      <c r="H194" t="s">
        <v>289</v>
      </c>
      <c r="I194" t="s">
        <v>7</v>
      </c>
      <c r="J194" s="1">
        <v>27123</v>
      </c>
      <c r="K194" s="12">
        <v>67894</v>
      </c>
    </row>
    <row r="195" spans="1:11" x14ac:dyDescent="0.25">
      <c r="A195">
        <v>3400</v>
      </c>
      <c r="B195" t="s">
        <v>211</v>
      </c>
      <c r="C195" t="s">
        <v>6</v>
      </c>
      <c r="D195" s="1">
        <v>130817</v>
      </c>
      <c r="E195" s="12">
        <v>377039.53</v>
      </c>
      <c r="G195">
        <v>39205</v>
      </c>
      <c r="H195" t="s">
        <v>290</v>
      </c>
      <c r="I195" t="s">
        <v>7</v>
      </c>
      <c r="J195" s="1">
        <v>4414</v>
      </c>
      <c r="K195" s="12">
        <v>12166.33</v>
      </c>
    </row>
    <row r="196" spans="1:11" x14ac:dyDescent="0.25">
      <c r="A196">
        <v>32416</v>
      </c>
      <c r="B196" t="s">
        <v>291</v>
      </c>
      <c r="C196" t="s">
        <v>6</v>
      </c>
      <c r="D196" s="1">
        <v>40867</v>
      </c>
      <c r="E196" s="12">
        <v>10943</v>
      </c>
    </row>
    <row r="197" spans="1:11" x14ac:dyDescent="0.25">
      <c r="A197">
        <v>17407</v>
      </c>
      <c r="B197" t="s">
        <v>212</v>
      </c>
      <c r="C197" t="s">
        <v>6</v>
      </c>
      <c r="D197" s="1">
        <v>51065</v>
      </c>
      <c r="E197" s="12">
        <v>133067</v>
      </c>
    </row>
    <row r="198" spans="1:11" x14ac:dyDescent="0.25">
      <c r="A198">
        <v>34401</v>
      </c>
      <c r="B198" t="s">
        <v>213</v>
      </c>
      <c r="C198" t="s">
        <v>6</v>
      </c>
      <c r="D198" s="1">
        <v>5374817</v>
      </c>
      <c r="E198" s="12">
        <v>158835.54999999999</v>
      </c>
    </row>
    <row r="199" spans="1:11" x14ac:dyDescent="0.25">
      <c r="A199">
        <v>20403</v>
      </c>
      <c r="B199" t="s">
        <v>214</v>
      </c>
      <c r="C199" t="s">
        <v>6</v>
      </c>
      <c r="D199" s="1">
        <v>3732</v>
      </c>
      <c r="E199" s="12">
        <v>11334.27</v>
      </c>
    </row>
    <row r="200" spans="1:11" x14ac:dyDescent="0.25">
      <c r="A200">
        <v>38320</v>
      </c>
      <c r="B200" t="s">
        <v>215</v>
      </c>
      <c r="C200" t="s">
        <v>6</v>
      </c>
      <c r="D200" s="1">
        <v>17471</v>
      </c>
      <c r="E200" s="12">
        <v>41931.599999999999</v>
      </c>
    </row>
    <row r="201" spans="1:11" x14ac:dyDescent="0.25">
      <c r="A201">
        <v>13160</v>
      </c>
      <c r="B201" t="s">
        <v>216</v>
      </c>
      <c r="C201" t="s">
        <v>6</v>
      </c>
      <c r="D201" s="1">
        <v>30819</v>
      </c>
      <c r="E201" s="12">
        <v>89145</v>
      </c>
    </row>
    <row r="202" spans="1:11" x14ac:dyDescent="0.25">
      <c r="A202">
        <v>28149</v>
      </c>
      <c r="B202" t="s">
        <v>217</v>
      </c>
      <c r="C202" t="s">
        <v>6</v>
      </c>
      <c r="D202" s="1">
        <v>9304</v>
      </c>
      <c r="E202" s="12">
        <v>25681.49</v>
      </c>
    </row>
    <row r="203" spans="1:11" x14ac:dyDescent="0.25">
      <c r="A203">
        <v>17001</v>
      </c>
      <c r="B203" t="s">
        <v>218</v>
      </c>
      <c r="C203" t="s">
        <v>6</v>
      </c>
      <c r="D203" s="1">
        <v>364845</v>
      </c>
      <c r="E203" s="12">
        <v>976562.81</v>
      </c>
    </row>
    <row r="204" spans="1:11" x14ac:dyDescent="0.25">
      <c r="A204">
        <v>29101</v>
      </c>
      <c r="B204" t="s">
        <v>219</v>
      </c>
      <c r="C204" t="s">
        <v>6</v>
      </c>
      <c r="D204" s="1">
        <v>77236</v>
      </c>
      <c r="E204" s="12">
        <v>210556.62</v>
      </c>
    </row>
    <row r="205" spans="1:11" x14ac:dyDescent="0.25">
      <c r="A205">
        <v>39119</v>
      </c>
      <c r="B205" t="s">
        <v>220</v>
      </c>
      <c r="C205" t="s">
        <v>6</v>
      </c>
      <c r="D205" s="1">
        <v>29957</v>
      </c>
      <c r="E205" s="12">
        <v>96701.75</v>
      </c>
    </row>
    <row r="206" spans="1:11" x14ac:dyDescent="0.25">
      <c r="A206">
        <v>26070</v>
      </c>
      <c r="B206" t="s">
        <v>221</v>
      </c>
      <c r="C206" t="s">
        <v>6</v>
      </c>
      <c r="D206" s="1">
        <v>10044</v>
      </c>
      <c r="E206" s="12">
        <v>28324.28</v>
      </c>
    </row>
    <row r="207" spans="1:11" x14ac:dyDescent="0.25">
      <c r="A207">
        <v>5323</v>
      </c>
      <c r="B207" t="s">
        <v>222</v>
      </c>
      <c r="C207" t="s">
        <v>6</v>
      </c>
      <c r="D207" s="1">
        <v>29773</v>
      </c>
      <c r="E207" s="12">
        <v>89295.8</v>
      </c>
    </row>
    <row r="208" spans="1:11" x14ac:dyDescent="0.25">
      <c r="A208">
        <v>23309</v>
      </c>
      <c r="B208" t="s">
        <v>223</v>
      </c>
      <c r="C208" t="s">
        <v>6</v>
      </c>
      <c r="D208" s="1">
        <v>71647</v>
      </c>
      <c r="E208" s="12">
        <v>190221.65</v>
      </c>
    </row>
    <row r="209" spans="1:5" x14ac:dyDescent="0.25">
      <c r="A209">
        <v>17412</v>
      </c>
      <c r="B209" t="s">
        <v>224</v>
      </c>
      <c r="C209" t="s">
        <v>6</v>
      </c>
      <c r="D209" s="1">
        <v>78601</v>
      </c>
      <c r="E209" s="12">
        <v>187601.22</v>
      </c>
    </row>
    <row r="210" spans="1:5" x14ac:dyDescent="0.25">
      <c r="A210">
        <v>30002</v>
      </c>
      <c r="B210" t="s">
        <v>225</v>
      </c>
      <c r="C210" t="s">
        <v>6</v>
      </c>
      <c r="D210" s="1">
        <v>2849</v>
      </c>
      <c r="E210" s="12">
        <v>6757</v>
      </c>
    </row>
    <row r="211" spans="1:5" x14ac:dyDescent="0.25">
      <c r="A211">
        <v>17404</v>
      </c>
      <c r="B211" t="s">
        <v>226</v>
      </c>
      <c r="C211" t="s">
        <v>6</v>
      </c>
      <c r="D211" s="1">
        <v>2709</v>
      </c>
      <c r="E211" s="12">
        <v>6050</v>
      </c>
    </row>
    <row r="212" spans="1:5" x14ac:dyDescent="0.25">
      <c r="A212">
        <v>31201</v>
      </c>
      <c r="B212" t="s">
        <v>227</v>
      </c>
      <c r="C212" t="s">
        <v>6</v>
      </c>
      <c r="D212" s="1">
        <v>75036</v>
      </c>
      <c r="E212" s="12">
        <v>188705</v>
      </c>
    </row>
    <row r="213" spans="1:5" x14ac:dyDescent="0.25">
      <c r="A213">
        <v>17410</v>
      </c>
      <c r="B213" t="s">
        <v>228</v>
      </c>
      <c r="C213" t="s">
        <v>6</v>
      </c>
      <c r="D213" s="1">
        <v>71773</v>
      </c>
      <c r="E213" s="12">
        <v>189713</v>
      </c>
    </row>
    <row r="214" spans="1:5" x14ac:dyDescent="0.25">
      <c r="A214">
        <v>13156</v>
      </c>
      <c r="B214" t="s">
        <v>229</v>
      </c>
      <c r="C214" t="s">
        <v>6</v>
      </c>
      <c r="D214" s="1">
        <v>13027</v>
      </c>
      <c r="E214" s="12">
        <v>26989</v>
      </c>
    </row>
    <row r="215" spans="1:5" x14ac:dyDescent="0.25">
      <c r="A215">
        <v>25118</v>
      </c>
      <c r="B215" t="s">
        <v>230</v>
      </c>
      <c r="C215" t="s">
        <v>6</v>
      </c>
      <c r="D215" s="1">
        <v>6135</v>
      </c>
      <c r="E215" s="12">
        <v>18730</v>
      </c>
    </row>
    <row r="216" spans="1:5" x14ac:dyDescent="0.25">
      <c r="A216">
        <v>18402</v>
      </c>
      <c r="B216" t="s">
        <v>231</v>
      </c>
      <c r="C216" t="s">
        <v>6</v>
      </c>
      <c r="D216" s="1">
        <v>140447</v>
      </c>
      <c r="E216" s="12">
        <v>347765</v>
      </c>
    </row>
    <row r="217" spans="1:5" x14ac:dyDescent="0.25">
      <c r="A217">
        <v>15206</v>
      </c>
      <c r="B217" t="s">
        <v>232</v>
      </c>
      <c r="C217" t="s">
        <v>6</v>
      </c>
      <c r="D217" s="1">
        <v>33001</v>
      </c>
      <c r="E217" s="12">
        <v>90231</v>
      </c>
    </row>
    <row r="218" spans="1:5" x14ac:dyDescent="0.25">
      <c r="A218">
        <v>23042</v>
      </c>
      <c r="B218" t="s">
        <v>233</v>
      </c>
      <c r="C218" t="s">
        <v>6</v>
      </c>
      <c r="D218" s="1">
        <v>2953</v>
      </c>
      <c r="E218" s="12">
        <v>7709.18</v>
      </c>
    </row>
    <row r="219" spans="1:5" x14ac:dyDescent="0.25">
      <c r="A219">
        <v>32081</v>
      </c>
      <c r="B219" t="s">
        <v>234</v>
      </c>
      <c r="C219" t="s">
        <v>6</v>
      </c>
      <c r="D219" s="1">
        <v>279956</v>
      </c>
      <c r="E219" s="12">
        <v>783478.67</v>
      </c>
    </row>
    <row r="220" spans="1:5" x14ac:dyDescent="0.25">
      <c r="A220">
        <v>22008</v>
      </c>
      <c r="B220" t="s">
        <v>235</v>
      </c>
      <c r="C220" t="s">
        <v>6</v>
      </c>
      <c r="D220" s="1">
        <v>3573</v>
      </c>
      <c r="E220" s="12">
        <v>11164</v>
      </c>
    </row>
    <row r="221" spans="1:5" x14ac:dyDescent="0.25">
      <c r="A221">
        <v>31401</v>
      </c>
      <c r="B221" t="s">
        <v>236</v>
      </c>
      <c r="C221" t="s">
        <v>6</v>
      </c>
      <c r="D221" s="1">
        <v>85343</v>
      </c>
      <c r="E221" s="12">
        <v>226047</v>
      </c>
    </row>
    <row r="222" spans="1:5" x14ac:dyDescent="0.25">
      <c r="A222">
        <v>7035</v>
      </c>
      <c r="B222" t="s">
        <v>238</v>
      </c>
      <c r="C222" t="s">
        <v>6</v>
      </c>
      <c r="D222">
        <v>20</v>
      </c>
      <c r="E222" s="12">
        <v>55.84</v>
      </c>
    </row>
    <row r="223" spans="1:5" x14ac:dyDescent="0.25">
      <c r="A223">
        <v>27001</v>
      </c>
      <c r="B223" t="s">
        <v>239</v>
      </c>
      <c r="C223" t="s">
        <v>6</v>
      </c>
      <c r="D223" s="1">
        <v>37688</v>
      </c>
      <c r="E223" s="12">
        <v>107377</v>
      </c>
    </row>
    <row r="224" spans="1:5" x14ac:dyDescent="0.25">
      <c r="A224">
        <v>38304</v>
      </c>
      <c r="B224" t="s">
        <v>240</v>
      </c>
      <c r="C224" t="s">
        <v>6</v>
      </c>
      <c r="D224" s="1">
        <v>3134</v>
      </c>
      <c r="E224" s="12">
        <v>6749.9</v>
      </c>
    </row>
    <row r="225" spans="1:5" x14ac:dyDescent="0.25">
      <c r="A225">
        <v>30303</v>
      </c>
      <c r="B225" t="s">
        <v>241</v>
      </c>
      <c r="C225" t="s">
        <v>6</v>
      </c>
      <c r="D225" s="1">
        <v>14413</v>
      </c>
      <c r="E225" s="12">
        <v>31334.37</v>
      </c>
    </row>
    <row r="226" spans="1:5" x14ac:dyDescent="0.25">
      <c r="A226">
        <v>31311</v>
      </c>
      <c r="B226" t="s">
        <v>242</v>
      </c>
      <c r="C226" t="s">
        <v>6</v>
      </c>
      <c r="D226" s="1">
        <v>42089</v>
      </c>
      <c r="E226" s="12">
        <v>123694.93</v>
      </c>
    </row>
    <row r="227" spans="1:5" x14ac:dyDescent="0.25">
      <c r="A227">
        <v>27320</v>
      </c>
      <c r="B227" t="s">
        <v>244</v>
      </c>
      <c r="C227" t="s">
        <v>6</v>
      </c>
      <c r="D227" s="1">
        <v>84916</v>
      </c>
      <c r="E227" s="12">
        <v>221032.69</v>
      </c>
    </row>
    <row r="228" spans="1:5" x14ac:dyDescent="0.25">
      <c r="A228">
        <v>39201</v>
      </c>
      <c r="B228" t="s">
        <v>245</v>
      </c>
      <c r="C228" t="s">
        <v>6</v>
      </c>
      <c r="D228" s="1">
        <v>57800</v>
      </c>
      <c r="E228" s="12">
        <v>153489.95000000001</v>
      </c>
    </row>
    <row r="229" spans="1:5" x14ac:dyDescent="0.25">
      <c r="A229">
        <v>27010</v>
      </c>
      <c r="B229" t="s">
        <v>246</v>
      </c>
      <c r="C229" t="s">
        <v>6</v>
      </c>
      <c r="D229" s="1">
        <v>244949</v>
      </c>
      <c r="E229" s="12">
        <v>671161</v>
      </c>
    </row>
    <row r="230" spans="1:5" x14ac:dyDescent="0.25">
      <c r="A230">
        <v>14077</v>
      </c>
      <c r="B230" t="s">
        <v>247</v>
      </c>
      <c r="C230" t="s">
        <v>6</v>
      </c>
      <c r="D230" s="1">
        <v>1593</v>
      </c>
      <c r="E230" s="12">
        <v>5879</v>
      </c>
    </row>
    <row r="231" spans="1:5" x14ac:dyDescent="0.25">
      <c r="A231">
        <v>17409</v>
      </c>
      <c r="B231" t="s">
        <v>248</v>
      </c>
      <c r="C231" t="s">
        <v>6</v>
      </c>
      <c r="D231" s="1">
        <v>97682</v>
      </c>
      <c r="E231" s="12">
        <v>278362.7</v>
      </c>
    </row>
    <row r="232" spans="1:5" x14ac:dyDescent="0.25">
      <c r="A232">
        <v>38265</v>
      </c>
      <c r="B232" t="s">
        <v>249</v>
      </c>
      <c r="C232" t="s">
        <v>6</v>
      </c>
      <c r="D232" s="1">
        <v>6385</v>
      </c>
      <c r="E232" s="12">
        <v>19437.71</v>
      </c>
    </row>
    <row r="233" spans="1:5" x14ac:dyDescent="0.25">
      <c r="A233">
        <v>34402</v>
      </c>
      <c r="B233" t="s">
        <v>250</v>
      </c>
      <c r="C233" t="s">
        <v>6</v>
      </c>
      <c r="D233" s="1">
        <v>22018</v>
      </c>
      <c r="E233" s="12">
        <v>54604.6</v>
      </c>
    </row>
    <row r="234" spans="1:5" x14ac:dyDescent="0.25">
      <c r="A234">
        <v>19400</v>
      </c>
      <c r="B234" t="s">
        <v>251</v>
      </c>
      <c r="C234" t="s">
        <v>6</v>
      </c>
      <c r="D234" s="1">
        <v>4080</v>
      </c>
      <c r="E234" s="12">
        <v>12153.52</v>
      </c>
    </row>
    <row r="235" spans="1:5" x14ac:dyDescent="0.25">
      <c r="A235">
        <v>21237</v>
      </c>
      <c r="B235" t="s">
        <v>252</v>
      </c>
      <c r="C235" t="s">
        <v>6</v>
      </c>
      <c r="D235" s="1">
        <v>12227</v>
      </c>
      <c r="E235" s="12">
        <v>33194.269999999997</v>
      </c>
    </row>
    <row r="236" spans="1:5" x14ac:dyDescent="0.25">
      <c r="A236">
        <v>24404</v>
      </c>
      <c r="B236" t="s">
        <v>253</v>
      </c>
      <c r="C236" t="s">
        <v>6</v>
      </c>
      <c r="D236" s="1">
        <v>21710</v>
      </c>
      <c r="E236" s="12">
        <v>61050</v>
      </c>
    </row>
    <row r="237" spans="1:5" x14ac:dyDescent="0.25">
      <c r="A237">
        <v>39202</v>
      </c>
      <c r="B237" t="s">
        <v>254</v>
      </c>
      <c r="C237" t="s">
        <v>6</v>
      </c>
      <c r="D237" s="1">
        <v>21150</v>
      </c>
      <c r="E237" s="12">
        <v>57528</v>
      </c>
    </row>
    <row r="238" spans="1:5" x14ac:dyDescent="0.25">
      <c r="A238">
        <v>36300</v>
      </c>
      <c r="B238" t="s">
        <v>255</v>
      </c>
      <c r="C238" t="s">
        <v>6</v>
      </c>
      <c r="D238" s="1">
        <v>6807</v>
      </c>
      <c r="E238" s="12">
        <v>20612.150000000001</v>
      </c>
    </row>
    <row r="239" spans="1:5" x14ac:dyDescent="0.25">
      <c r="A239">
        <v>8130</v>
      </c>
      <c r="B239" t="s">
        <v>256</v>
      </c>
      <c r="C239" t="s">
        <v>6</v>
      </c>
      <c r="D239" s="1">
        <v>9515</v>
      </c>
      <c r="E239" s="12">
        <v>28545</v>
      </c>
    </row>
    <row r="240" spans="1:5" x14ac:dyDescent="0.25">
      <c r="A240">
        <v>20400</v>
      </c>
      <c r="B240" t="s">
        <v>257</v>
      </c>
      <c r="C240" t="s">
        <v>6</v>
      </c>
      <c r="D240" s="1">
        <v>4960</v>
      </c>
      <c r="E240" s="12">
        <v>16870.55</v>
      </c>
    </row>
    <row r="241" spans="1:5" x14ac:dyDescent="0.25">
      <c r="A241">
        <v>17406</v>
      </c>
      <c r="B241" t="s">
        <v>258</v>
      </c>
      <c r="C241" t="s">
        <v>6</v>
      </c>
      <c r="D241" s="1">
        <v>18935</v>
      </c>
      <c r="E241" s="12">
        <v>51900</v>
      </c>
    </row>
    <row r="242" spans="1:5" x14ac:dyDescent="0.25">
      <c r="A242">
        <v>34033</v>
      </c>
      <c r="B242" t="s">
        <v>259</v>
      </c>
      <c r="C242" t="s">
        <v>6</v>
      </c>
      <c r="D242" s="1">
        <v>107621</v>
      </c>
      <c r="E242" s="12">
        <v>203538</v>
      </c>
    </row>
    <row r="243" spans="1:5" x14ac:dyDescent="0.25">
      <c r="A243">
        <v>39002</v>
      </c>
      <c r="B243" t="s">
        <v>260</v>
      </c>
      <c r="C243" t="s">
        <v>6</v>
      </c>
      <c r="D243" s="1">
        <v>2479</v>
      </c>
      <c r="E243" s="12">
        <v>7270</v>
      </c>
    </row>
    <row r="244" spans="1:5" x14ac:dyDescent="0.25">
      <c r="A244">
        <v>27083</v>
      </c>
      <c r="B244" t="s">
        <v>261</v>
      </c>
      <c r="C244" t="s">
        <v>6</v>
      </c>
      <c r="D244" s="1">
        <v>38407</v>
      </c>
      <c r="E244" s="12">
        <v>100974.66</v>
      </c>
    </row>
    <row r="245" spans="1:5" x14ac:dyDescent="0.25">
      <c r="A245">
        <v>33070</v>
      </c>
      <c r="B245" t="s">
        <v>262</v>
      </c>
      <c r="C245" t="s">
        <v>6</v>
      </c>
      <c r="D245" s="1">
        <v>36100</v>
      </c>
      <c r="E245" s="12">
        <v>117946</v>
      </c>
    </row>
    <row r="246" spans="1:5" x14ac:dyDescent="0.25">
      <c r="A246">
        <v>6037</v>
      </c>
      <c r="B246" t="s">
        <v>263</v>
      </c>
      <c r="C246" t="s">
        <v>6</v>
      </c>
      <c r="D246" s="1">
        <v>167690</v>
      </c>
      <c r="E246" s="12">
        <v>449561.4</v>
      </c>
    </row>
    <row r="247" spans="1:5" x14ac:dyDescent="0.25">
      <c r="A247">
        <v>17402</v>
      </c>
      <c r="B247" t="s">
        <v>264</v>
      </c>
      <c r="C247" t="s">
        <v>6</v>
      </c>
      <c r="D247" s="1">
        <v>1803</v>
      </c>
      <c r="E247" s="12">
        <v>57850.46</v>
      </c>
    </row>
    <row r="248" spans="1:5" x14ac:dyDescent="0.25">
      <c r="A248">
        <v>35200</v>
      </c>
      <c r="B248" t="s">
        <v>265</v>
      </c>
      <c r="C248" t="s">
        <v>6</v>
      </c>
      <c r="D248" s="1">
        <v>12448</v>
      </c>
      <c r="E248" s="12">
        <v>32170</v>
      </c>
    </row>
    <row r="249" spans="1:5" x14ac:dyDescent="0.25">
      <c r="A249">
        <v>13073</v>
      </c>
      <c r="B249" t="s">
        <v>266</v>
      </c>
      <c r="C249" t="s">
        <v>6</v>
      </c>
      <c r="D249" s="1">
        <v>28778</v>
      </c>
      <c r="E249" s="12">
        <v>58606.54</v>
      </c>
    </row>
    <row r="250" spans="1:5" x14ac:dyDescent="0.25">
      <c r="A250">
        <v>36401</v>
      </c>
      <c r="B250" t="s">
        <v>267</v>
      </c>
      <c r="C250" t="s">
        <v>6</v>
      </c>
      <c r="D250" s="1">
        <v>1883</v>
      </c>
      <c r="E250" s="12">
        <v>5754</v>
      </c>
    </row>
    <row r="251" spans="1:5" x14ac:dyDescent="0.25">
      <c r="A251">
        <v>36140</v>
      </c>
      <c r="B251" t="s">
        <v>268</v>
      </c>
      <c r="C251" t="s">
        <v>6</v>
      </c>
      <c r="D251" s="1">
        <v>38398</v>
      </c>
      <c r="E251" s="12">
        <v>107123.01</v>
      </c>
    </row>
    <row r="252" spans="1:5" x14ac:dyDescent="0.25">
      <c r="A252">
        <v>39207</v>
      </c>
      <c r="B252" t="s">
        <v>269</v>
      </c>
      <c r="C252" t="s">
        <v>6</v>
      </c>
      <c r="D252" s="1">
        <v>53125</v>
      </c>
      <c r="E252" s="12">
        <v>155753</v>
      </c>
    </row>
    <row r="253" spans="1:5" x14ac:dyDescent="0.25">
      <c r="A253">
        <v>13146</v>
      </c>
      <c r="B253" t="s">
        <v>270</v>
      </c>
      <c r="C253" t="s">
        <v>6</v>
      </c>
      <c r="D253" s="1">
        <v>16345</v>
      </c>
      <c r="E253" s="12">
        <v>47549.66</v>
      </c>
    </row>
    <row r="254" spans="1:5" x14ac:dyDescent="0.25">
      <c r="A254">
        <v>6112</v>
      </c>
      <c r="B254" t="s">
        <v>271</v>
      </c>
      <c r="C254" t="s">
        <v>6</v>
      </c>
      <c r="D254" s="1">
        <v>501959</v>
      </c>
      <c r="E254" s="12">
        <v>144542</v>
      </c>
    </row>
    <row r="255" spans="1:5" x14ac:dyDescent="0.25">
      <c r="A255">
        <v>1109</v>
      </c>
      <c r="B255" t="s">
        <v>272</v>
      </c>
      <c r="C255" t="s">
        <v>6</v>
      </c>
      <c r="D255">
        <v>855</v>
      </c>
      <c r="E255" s="12">
        <v>2487</v>
      </c>
    </row>
    <row r="256" spans="1:5" x14ac:dyDescent="0.25">
      <c r="A256">
        <v>9209</v>
      </c>
      <c r="B256" t="s">
        <v>273</v>
      </c>
      <c r="C256" t="s">
        <v>6</v>
      </c>
      <c r="D256" s="1">
        <v>9749</v>
      </c>
      <c r="E256" s="12">
        <v>29272.66</v>
      </c>
    </row>
    <row r="257" spans="1:5" x14ac:dyDescent="0.25">
      <c r="A257">
        <v>33049</v>
      </c>
      <c r="B257" t="s">
        <v>274</v>
      </c>
      <c r="C257" t="s">
        <v>6</v>
      </c>
      <c r="D257" s="1">
        <v>12208</v>
      </c>
      <c r="E257" s="12">
        <v>30073.93</v>
      </c>
    </row>
    <row r="258" spans="1:5" x14ac:dyDescent="0.25">
      <c r="A258">
        <v>4246</v>
      </c>
      <c r="B258" t="s">
        <v>275</v>
      </c>
      <c r="C258" t="s">
        <v>6</v>
      </c>
      <c r="D258" s="1">
        <v>42219</v>
      </c>
      <c r="E258" s="12">
        <v>114871.95</v>
      </c>
    </row>
    <row r="259" spans="1:5" x14ac:dyDescent="0.25">
      <c r="A259">
        <v>32363</v>
      </c>
      <c r="B259" t="s">
        <v>276</v>
      </c>
      <c r="C259" t="s">
        <v>6</v>
      </c>
      <c r="D259" s="1">
        <v>39603</v>
      </c>
      <c r="E259" s="12">
        <v>111599.5</v>
      </c>
    </row>
    <row r="260" spans="1:5" x14ac:dyDescent="0.25">
      <c r="A260">
        <v>39208</v>
      </c>
      <c r="B260" t="s">
        <v>277</v>
      </c>
      <c r="C260" t="s">
        <v>6</v>
      </c>
      <c r="D260" s="1">
        <v>1009935</v>
      </c>
      <c r="E260" s="12">
        <v>164809.25</v>
      </c>
    </row>
    <row r="261" spans="1:5" x14ac:dyDescent="0.25">
      <c r="A261">
        <v>21303</v>
      </c>
      <c r="B261" t="s">
        <v>278</v>
      </c>
      <c r="C261" t="s">
        <v>6</v>
      </c>
      <c r="D261" s="1">
        <v>17663</v>
      </c>
      <c r="E261" s="12">
        <v>45374.2</v>
      </c>
    </row>
    <row r="262" spans="1:5" x14ac:dyDescent="0.25">
      <c r="A262">
        <v>27416</v>
      </c>
      <c r="B262" t="s">
        <v>279</v>
      </c>
      <c r="C262" t="s">
        <v>6</v>
      </c>
      <c r="D262" s="1">
        <v>44097</v>
      </c>
      <c r="E262" s="12">
        <v>120055.08</v>
      </c>
    </row>
    <row r="263" spans="1:5" x14ac:dyDescent="0.25">
      <c r="A263">
        <v>20405</v>
      </c>
      <c r="B263" t="s">
        <v>280</v>
      </c>
      <c r="C263" t="s">
        <v>6</v>
      </c>
      <c r="D263" s="1">
        <v>176193</v>
      </c>
      <c r="E263" s="12">
        <v>49510.23</v>
      </c>
    </row>
    <row r="264" spans="1:5" x14ac:dyDescent="0.25">
      <c r="A264">
        <v>22200</v>
      </c>
      <c r="B264" t="s">
        <v>281</v>
      </c>
      <c r="C264" t="s">
        <v>6</v>
      </c>
      <c r="D264" s="1">
        <v>10397</v>
      </c>
      <c r="E264" s="12">
        <v>31928</v>
      </c>
    </row>
    <row r="265" spans="1:5" x14ac:dyDescent="0.25">
      <c r="A265">
        <v>25160</v>
      </c>
      <c r="B265" t="s">
        <v>282</v>
      </c>
      <c r="C265" t="s">
        <v>6</v>
      </c>
      <c r="D265" s="1">
        <v>9252</v>
      </c>
      <c r="E265" s="12">
        <v>26707</v>
      </c>
    </row>
    <row r="266" spans="1:5" x14ac:dyDescent="0.25">
      <c r="A266">
        <v>13167</v>
      </c>
      <c r="B266" t="s">
        <v>283</v>
      </c>
      <c r="C266" t="s">
        <v>6</v>
      </c>
      <c r="D266" s="1">
        <v>12116</v>
      </c>
      <c r="E266" s="12">
        <v>39377</v>
      </c>
    </row>
    <row r="267" spans="1:5" x14ac:dyDescent="0.25">
      <c r="A267">
        <v>21232</v>
      </c>
      <c r="B267" t="s">
        <v>284</v>
      </c>
      <c r="C267" t="s">
        <v>6</v>
      </c>
      <c r="D267" s="1">
        <v>13065</v>
      </c>
      <c r="E267" s="12">
        <v>35812.589999999997</v>
      </c>
    </row>
    <row r="268" spans="1:5" x14ac:dyDescent="0.25">
      <c r="A268">
        <v>14117</v>
      </c>
      <c r="B268" t="s">
        <v>285</v>
      </c>
      <c r="C268" t="s">
        <v>6</v>
      </c>
      <c r="D268" s="1">
        <v>2501</v>
      </c>
      <c r="E268" s="12">
        <v>7414</v>
      </c>
    </row>
    <row r="269" spans="1:5" x14ac:dyDescent="0.25">
      <c r="A269">
        <v>20094</v>
      </c>
      <c r="B269" t="s">
        <v>286</v>
      </c>
      <c r="C269" t="s">
        <v>6</v>
      </c>
      <c r="D269">
        <v>691</v>
      </c>
      <c r="E269" s="12">
        <v>2166</v>
      </c>
    </row>
    <row r="270" spans="1:5" x14ac:dyDescent="0.25">
      <c r="A270">
        <v>8404</v>
      </c>
      <c r="B270" t="s">
        <v>287</v>
      </c>
      <c r="C270" t="s">
        <v>6</v>
      </c>
      <c r="D270" s="1">
        <v>109969</v>
      </c>
      <c r="E270" s="12">
        <v>324409</v>
      </c>
    </row>
    <row r="271" spans="1:5" x14ac:dyDescent="0.25">
      <c r="A271">
        <v>39007</v>
      </c>
      <c r="B271" t="s">
        <v>288</v>
      </c>
      <c r="C271" t="s">
        <v>6</v>
      </c>
      <c r="D271" s="1">
        <v>53000</v>
      </c>
      <c r="E271" s="12">
        <v>150915.06</v>
      </c>
    </row>
    <row r="272" spans="1:5" x14ac:dyDescent="0.25">
      <c r="A272">
        <v>34002</v>
      </c>
      <c r="B272" t="s">
        <v>289</v>
      </c>
      <c r="C272" t="s">
        <v>6</v>
      </c>
      <c r="D272" s="1">
        <v>84555</v>
      </c>
      <c r="E272" s="12">
        <v>206030</v>
      </c>
    </row>
    <row r="273" spans="1:5" x14ac:dyDescent="0.25">
      <c r="A273">
        <v>39205</v>
      </c>
      <c r="B273" t="s">
        <v>290</v>
      </c>
      <c r="C273" t="s">
        <v>6</v>
      </c>
      <c r="D273" s="1">
        <v>10888</v>
      </c>
      <c r="E273" s="12">
        <v>33584.379999999997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118FB-3843-46EE-94F3-65C5C2E31740}">
  <dimension ref="A1:Q519"/>
  <sheetViews>
    <sheetView topLeftCell="A258" workbookViewId="0">
      <selection activeCell="E278" sqref="E278"/>
    </sheetView>
  </sheetViews>
  <sheetFormatPr defaultRowHeight="15" x14ac:dyDescent="0.25"/>
  <cols>
    <col min="1" max="1" width="9.42578125" customWidth="1"/>
    <col min="2" max="2" width="19.5703125" customWidth="1"/>
    <col min="3" max="3" width="11.7109375" customWidth="1"/>
    <col min="4" max="4" width="10" customWidth="1"/>
    <col min="5" max="5" width="12.7109375" bestFit="1" customWidth="1"/>
    <col min="7" max="7" width="9.28515625" customWidth="1"/>
    <col min="8" max="8" width="19.5703125" customWidth="1"/>
    <col min="9" max="9" width="11.7109375" customWidth="1"/>
    <col min="10" max="10" width="9.85546875" customWidth="1"/>
    <col min="11" max="11" width="11.7109375" bestFit="1" customWidth="1"/>
    <col min="13" max="13" width="9.28515625" customWidth="1"/>
    <col min="14" max="14" width="19.5703125" customWidth="1"/>
    <col min="15" max="15" width="11.7109375" customWidth="1"/>
    <col min="16" max="16" width="9.85546875" customWidth="1"/>
    <col min="17" max="17" width="11.140625" customWidth="1"/>
  </cols>
  <sheetData>
    <row r="1" spans="1:17" ht="15" customHeight="1" x14ac:dyDescent="0.25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G1" s="15" t="s">
        <v>0</v>
      </c>
      <c r="H1" s="15" t="s">
        <v>304</v>
      </c>
      <c r="I1" s="15" t="s">
        <v>305</v>
      </c>
      <c r="J1" s="16" t="s">
        <v>3</v>
      </c>
      <c r="K1" s="15" t="s">
        <v>4</v>
      </c>
      <c r="M1" s="15" t="s">
        <v>0</v>
      </c>
      <c r="N1" s="15" t="s">
        <v>304</v>
      </c>
      <c r="O1" s="15" t="s">
        <v>305</v>
      </c>
      <c r="P1" s="16" t="s">
        <v>3</v>
      </c>
      <c r="Q1" s="15" t="s">
        <v>4</v>
      </c>
    </row>
    <row r="2" spans="1:17" ht="15" customHeight="1" x14ac:dyDescent="0.25">
      <c r="A2" s="17">
        <v>14005</v>
      </c>
      <c r="B2" s="17" t="s">
        <v>5</v>
      </c>
      <c r="C2" s="17" t="s">
        <v>6</v>
      </c>
      <c r="D2" s="18">
        <v>30829</v>
      </c>
      <c r="E2" s="19">
        <v>85018</v>
      </c>
      <c r="G2" s="17">
        <v>14005</v>
      </c>
      <c r="H2" s="17" t="s">
        <v>5</v>
      </c>
      <c r="I2" s="17" t="s">
        <v>7</v>
      </c>
      <c r="J2" s="18">
        <v>2041</v>
      </c>
      <c r="K2" s="19">
        <v>5423</v>
      </c>
      <c r="M2" s="17">
        <v>22017</v>
      </c>
      <c r="N2" s="17" t="s">
        <v>9</v>
      </c>
      <c r="O2" s="17" t="s">
        <v>30</v>
      </c>
      <c r="P2" s="18">
        <v>381</v>
      </c>
      <c r="Q2" s="19">
        <v>981.33</v>
      </c>
    </row>
    <row r="3" spans="1:17" ht="15" customHeight="1" x14ac:dyDescent="0.25">
      <c r="A3" s="17">
        <v>21226</v>
      </c>
      <c r="B3" s="17" t="s">
        <v>8</v>
      </c>
      <c r="C3" s="17" t="s">
        <v>6</v>
      </c>
      <c r="D3" s="18">
        <v>9242</v>
      </c>
      <c r="E3" s="19">
        <v>29868.21</v>
      </c>
      <c r="G3" s="17">
        <v>21226</v>
      </c>
      <c r="H3" s="17" t="s">
        <v>8</v>
      </c>
      <c r="I3" s="17" t="s">
        <v>7</v>
      </c>
      <c r="J3" s="18">
        <v>1984</v>
      </c>
      <c r="K3" s="19">
        <v>6283.59</v>
      </c>
      <c r="M3" s="17">
        <v>29103</v>
      </c>
      <c r="N3" s="17" t="s">
        <v>10</v>
      </c>
      <c r="O3" s="17" t="s">
        <v>30</v>
      </c>
      <c r="P3" s="18">
        <v>7808</v>
      </c>
      <c r="Q3" s="19">
        <v>15520</v>
      </c>
    </row>
    <row r="4" spans="1:17" ht="15" customHeight="1" x14ac:dyDescent="0.25">
      <c r="A4" s="17">
        <v>22017</v>
      </c>
      <c r="B4" s="17" t="s">
        <v>9</v>
      </c>
      <c r="C4" s="17" t="s">
        <v>6</v>
      </c>
      <c r="D4" s="18">
        <v>6339</v>
      </c>
      <c r="E4" s="19">
        <v>18043.990000000002</v>
      </c>
      <c r="G4" s="17">
        <v>22017</v>
      </c>
      <c r="H4" s="17" t="s">
        <v>9</v>
      </c>
      <c r="I4" s="17" t="s">
        <v>7</v>
      </c>
      <c r="J4" s="18">
        <v>55</v>
      </c>
      <c r="K4" s="19">
        <v>158.38999999999999</v>
      </c>
      <c r="M4" s="17">
        <v>17405</v>
      </c>
      <c r="N4" s="17" t="s">
        <v>16</v>
      </c>
      <c r="O4" s="17" t="s">
        <v>30</v>
      </c>
      <c r="P4" s="18">
        <v>17049</v>
      </c>
      <c r="Q4" s="19">
        <v>27970</v>
      </c>
    </row>
    <row r="5" spans="1:17" ht="15" customHeight="1" x14ac:dyDescent="0.25">
      <c r="A5" s="17">
        <v>29103</v>
      </c>
      <c r="B5" s="17" t="s">
        <v>10</v>
      </c>
      <c r="C5" s="17" t="s">
        <v>6</v>
      </c>
      <c r="D5" s="18">
        <v>27702</v>
      </c>
      <c r="E5" s="19">
        <v>78196</v>
      </c>
      <c r="G5" s="17">
        <v>29103</v>
      </c>
      <c r="H5" s="17" t="s">
        <v>10</v>
      </c>
      <c r="I5" s="17" t="s">
        <v>7</v>
      </c>
      <c r="J5" s="18">
        <v>1309</v>
      </c>
      <c r="K5" s="19">
        <v>3797</v>
      </c>
      <c r="M5" s="17">
        <v>27403</v>
      </c>
      <c r="N5" s="17" t="s">
        <v>19</v>
      </c>
      <c r="O5" s="17" t="s">
        <v>30</v>
      </c>
      <c r="P5" s="18">
        <v>107141</v>
      </c>
      <c r="Q5" s="19">
        <v>161687</v>
      </c>
    </row>
    <row r="6" spans="1:17" ht="15" customHeight="1" x14ac:dyDescent="0.25">
      <c r="A6" s="17">
        <v>31016</v>
      </c>
      <c r="B6" s="17" t="s">
        <v>11</v>
      </c>
      <c r="C6" s="17" t="s">
        <v>6</v>
      </c>
      <c r="D6" s="18">
        <v>90628</v>
      </c>
      <c r="E6" s="19">
        <v>215376.14</v>
      </c>
      <c r="G6" s="17">
        <v>31016</v>
      </c>
      <c r="H6" s="17" t="s">
        <v>11</v>
      </c>
      <c r="I6" s="17" t="s">
        <v>7</v>
      </c>
      <c r="J6" s="18">
        <v>21896</v>
      </c>
      <c r="K6" s="19">
        <v>60444.81</v>
      </c>
      <c r="M6" s="17">
        <v>6117</v>
      </c>
      <c r="N6" s="17" t="s">
        <v>28</v>
      </c>
      <c r="O6" s="17" t="s">
        <v>30</v>
      </c>
      <c r="P6" s="18">
        <v>47285</v>
      </c>
      <c r="Q6" s="19">
        <v>60385</v>
      </c>
    </row>
    <row r="7" spans="1:17" ht="15" customHeight="1" x14ac:dyDescent="0.25">
      <c r="A7" s="17">
        <v>2420</v>
      </c>
      <c r="B7" s="17" t="s">
        <v>12</v>
      </c>
      <c r="C7" s="17" t="s">
        <v>6</v>
      </c>
      <c r="D7" s="18">
        <v>12499</v>
      </c>
      <c r="E7" s="19">
        <v>41643.85</v>
      </c>
      <c r="G7" s="17">
        <v>2420</v>
      </c>
      <c r="H7" s="17" t="s">
        <v>12</v>
      </c>
      <c r="I7" s="17" t="s">
        <v>7</v>
      </c>
      <c r="J7" s="18">
        <v>325</v>
      </c>
      <c r="K7" s="19">
        <v>992.43</v>
      </c>
      <c r="M7" s="17">
        <v>15204</v>
      </c>
      <c r="N7" s="17" t="s">
        <v>56</v>
      </c>
      <c r="O7" s="17" t="s">
        <v>30</v>
      </c>
      <c r="P7" s="18">
        <v>4596</v>
      </c>
      <c r="Q7" s="19">
        <v>5560.17</v>
      </c>
    </row>
    <row r="8" spans="1:17" ht="15" customHeight="1" x14ac:dyDescent="0.25">
      <c r="A8" s="17">
        <v>17408</v>
      </c>
      <c r="B8" s="17" t="s">
        <v>13</v>
      </c>
      <c r="C8" s="17" t="s">
        <v>6</v>
      </c>
      <c r="D8" s="18">
        <v>199604</v>
      </c>
      <c r="E8" s="19">
        <v>523945</v>
      </c>
      <c r="G8" s="17">
        <v>17408</v>
      </c>
      <c r="H8" s="17" t="s">
        <v>13</v>
      </c>
      <c r="I8" s="17" t="s">
        <v>7</v>
      </c>
      <c r="J8" s="18">
        <v>11464</v>
      </c>
      <c r="K8" s="19">
        <v>30362</v>
      </c>
      <c r="M8" s="17">
        <v>32361</v>
      </c>
      <c r="N8" s="17" t="s">
        <v>67</v>
      </c>
      <c r="O8" s="17" t="s">
        <v>30</v>
      </c>
      <c r="P8" s="18">
        <v>27</v>
      </c>
      <c r="Q8" s="19">
        <v>94</v>
      </c>
    </row>
    <row r="9" spans="1:17" ht="15" customHeight="1" x14ac:dyDescent="0.25">
      <c r="A9" s="17">
        <v>18303</v>
      </c>
      <c r="B9" s="17" t="s">
        <v>14</v>
      </c>
      <c r="C9" s="17" t="s">
        <v>6</v>
      </c>
      <c r="D9" s="18">
        <v>37952</v>
      </c>
      <c r="E9" s="19">
        <v>99271</v>
      </c>
      <c r="G9" s="17">
        <v>18303</v>
      </c>
      <c r="H9" s="17" t="s">
        <v>14</v>
      </c>
      <c r="I9" s="17" t="s">
        <v>7</v>
      </c>
      <c r="J9" s="18">
        <v>398</v>
      </c>
      <c r="K9" s="19">
        <v>1256</v>
      </c>
      <c r="M9" s="17">
        <v>9206</v>
      </c>
      <c r="N9" s="17" t="s">
        <v>69</v>
      </c>
      <c r="O9" s="17" t="s">
        <v>30</v>
      </c>
      <c r="P9" s="18">
        <v>7319</v>
      </c>
      <c r="Q9" s="19">
        <v>15588.66</v>
      </c>
    </row>
    <row r="10" spans="1:17" ht="15" customHeight="1" x14ac:dyDescent="0.25">
      <c r="A10" s="17">
        <v>6119</v>
      </c>
      <c r="B10" s="17" t="s">
        <v>15</v>
      </c>
      <c r="C10" s="17" t="s">
        <v>6</v>
      </c>
      <c r="D10" s="18">
        <v>165526</v>
      </c>
      <c r="E10" s="19">
        <v>451984</v>
      </c>
      <c r="G10" s="17">
        <v>6119</v>
      </c>
      <c r="H10" s="17" t="s">
        <v>15</v>
      </c>
      <c r="I10" s="17" t="s">
        <v>7</v>
      </c>
      <c r="J10" s="18">
        <v>75957</v>
      </c>
      <c r="K10" s="19">
        <v>225592</v>
      </c>
      <c r="M10" s="17">
        <v>31015</v>
      </c>
      <c r="N10" s="17" t="s">
        <v>72</v>
      </c>
      <c r="O10" s="17" t="s">
        <v>30</v>
      </c>
      <c r="P10" s="18">
        <v>12879</v>
      </c>
      <c r="Q10" s="19">
        <v>16348.77</v>
      </c>
    </row>
    <row r="11" spans="1:17" ht="15" customHeight="1" x14ac:dyDescent="0.25">
      <c r="A11" s="17">
        <v>17405</v>
      </c>
      <c r="B11" s="17" t="s">
        <v>16</v>
      </c>
      <c r="C11" s="17" t="s">
        <v>6</v>
      </c>
      <c r="D11" s="18">
        <v>122013</v>
      </c>
      <c r="E11" s="19">
        <v>313816</v>
      </c>
      <c r="G11" s="17">
        <v>37501</v>
      </c>
      <c r="H11" s="17" t="s">
        <v>17</v>
      </c>
      <c r="I11" s="17" t="s">
        <v>7</v>
      </c>
      <c r="J11" s="18">
        <v>8151</v>
      </c>
      <c r="K11" s="19">
        <v>20239</v>
      </c>
      <c r="M11" s="17">
        <v>37502</v>
      </c>
      <c r="N11" s="17" t="s">
        <v>86</v>
      </c>
      <c r="O11" s="17" t="s">
        <v>30</v>
      </c>
      <c r="P11" s="18">
        <v>6733</v>
      </c>
      <c r="Q11" s="19">
        <v>10942.83</v>
      </c>
    </row>
    <row r="12" spans="1:17" ht="15" customHeight="1" x14ac:dyDescent="0.25">
      <c r="A12" s="17">
        <v>37501</v>
      </c>
      <c r="B12" s="17" t="s">
        <v>17</v>
      </c>
      <c r="C12" s="17" t="s">
        <v>6</v>
      </c>
      <c r="D12" s="18">
        <v>109871</v>
      </c>
      <c r="E12" s="19">
        <v>297031</v>
      </c>
      <c r="G12" s="17">
        <v>27403</v>
      </c>
      <c r="H12" s="17" t="s">
        <v>19</v>
      </c>
      <c r="I12" s="17" t="s">
        <v>7</v>
      </c>
      <c r="J12" s="18">
        <v>104667</v>
      </c>
      <c r="K12" s="19">
        <v>274367</v>
      </c>
      <c r="M12" s="17">
        <v>3053</v>
      </c>
      <c r="N12" s="17" t="s">
        <v>88</v>
      </c>
      <c r="O12" s="17" t="s">
        <v>30</v>
      </c>
      <c r="P12" s="18">
        <v>3169</v>
      </c>
      <c r="Q12" s="19">
        <v>3357</v>
      </c>
    </row>
    <row r="13" spans="1:17" ht="15" customHeight="1" x14ac:dyDescent="0.25">
      <c r="A13" s="17">
        <v>27403</v>
      </c>
      <c r="B13" s="17" t="s">
        <v>19</v>
      </c>
      <c r="C13" s="17" t="s">
        <v>6</v>
      </c>
      <c r="D13" s="18">
        <v>184743</v>
      </c>
      <c r="E13" s="19">
        <v>483124</v>
      </c>
      <c r="G13" s="17">
        <v>20203</v>
      </c>
      <c r="H13" s="17" t="s">
        <v>20</v>
      </c>
      <c r="I13" s="17" t="s">
        <v>7</v>
      </c>
      <c r="J13" s="18">
        <v>553</v>
      </c>
      <c r="K13" s="19">
        <v>1728.48</v>
      </c>
      <c r="M13" s="17">
        <v>17401</v>
      </c>
      <c r="N13" s="17" t="s">
        <v>104</v>
      </c>
      <c r="O13" s="17" t="s">
        <v>30</v>
      </c>
      <c r="P13" s="18">
        <v>45060</v>
      </c>
      <c r="Q13" s="19">
        <v>91639</v>
      </c>
    </row>
    <row r="14" spans="1:17" ht="15" customHeight="1" x14ac:dyDescent="0.25">
      <c r="A14" s="17">
        <v>20203</v>
      </c>
      <c r="B14" s="17" t="s">
        <v>20</v>
      </c>
      <c r="C14" s="17" t="s">
        <v>6</v>
      </c>
      <c r="D14" s="18">
        <v>6504</v>
      </c>
      <c r="E14" s="19">
        <v>19707.509999999998</v>
      </c>
      <c r="G14" s="17">
        <v>37503</v>
      </c>
      <c r="H14" s="17" t="s">
        <v>21</v>
      </c>
      <c r="I14" s="17" t="s">
        <v>7</v>
      </c>
      <c r="J14" s="18">
        <v>721</v>
      </c>
      <c r="K14" s="19">
        <v>14661.52</v>
      </c>
      <c r="M14" s="17">
        <v>23404</v>
      </c>
      <c r="N14" s="17" t="s">
        <v>106</v>
      </c>
      <c r="O14" s="17" t="s">
        <v>30</v>
      </c>
      <c r="P14" s="18">
        <v>242</v>
      </c>
      <c r="Q14" s="19">
        <v>811.85</v>
      </c>
    </row>
    <row r="15" spans="1:17" ht="15" customHeight="1" x14ac:dyDescent="0.25">
      <c r="A15" s="17">
        <v>37503</v>
      </c>
      <c r="B15" s="17" t="s">
        <v>21</v>
      </c>
      <c r="C15" s="17" t="s">
        <v>6</v>
      </c>
      <c r="D15" s="18">
        <v>28251</v>
      </c>
      <c r="E15" s="19">
        <v>74961.63</v>
      </c>
      <c r="G15" s="17">
        <v>21234</v>
      </c>
      <c r="H15" s="17" t="s">
        <v>22</v>
      </c>
      <c r="I15" s="17" t="s">
        <v>7</v>
      </c>
      <c r="J15" s="18">
        <v>15</v>
      </c>
      <c r="K15" s="19">
        <v>45.38</v>
      </c>
      <c r="M15" s="17">
        <v>17411</v>
      </c>
      <c r="N15" s="17" t="s">
        <v>109</v>
      </c>
      <c r="O15" s="17" t="s">
        <v>30</v>
      </c>
      <c r="P15" s="18">
        <v>2883</v>
      </c>
      <c r="Q15" s="19">
        <v>2974</v>
      </c>
    </row>
    <row r="16" spans="1:17" ht="15" customHeight="1" x14ac:dyDescent="0.25">
      <c r="A16" s="17">
        <v>21234</v>
      </c>
      <c r="B16" s="17" t="s">
        <v>22</v>
      </c>
      <c r="C16" s="17" t="s">
        <v>6</v>
      </c>
      <c r="D16" s="18">
        <v>3806</v>
      </c>
      <c r="E16" s="19">
        <v>14557</v>
      </c>
      <c r="G16" s="17">
        <v>9075</v>
      </c>
      <c r="H16" s="17" t="s">
        <v>25</v>
      </c>
      <c r="I16" s="17" t="s">
        <v>7</v>
      </c>
      <c r="J16" s="18">
        <v>430</v>
      </c>
      <c r="K16" s="19">
        <v>1378</v>
      </c>
      <c r="M16" s="17">
        <v>17415</v>
      </c>
      <c r="N16" s="17" t="s">
        <v>114</v>
      </c>
      <c r="O16" s="17" t="s">
        <v>30</v>
      </c>
      <c r="P16" s="18">
        <v>72791</v>
      </c>
      <c r="Q16" s="19">
        <v>34640.050000000003</v>
      </c>
    </row>
    <row r="17" spans="1:17" ht="15" customHeight="1" x14ac:dyDescent="0.25">
      <c r="A17" s="17">
        <v>18100</v>
      </c>
      <c r="B17" s="17" t="s">
        <v>23</v>
      </c>
      <c r="C17" s="17" t="s">
        <v>6</v>
      </c>
      <c r="D17" s="18">
        <v>54061</v>
      </c>
      <c r="E17" s="19">
        <v>150538</v>
      </c>
      <c r="G17" s="17">
        <v>6117</v>
      </c>
      <c r="H17" s="17" t="s">
        <v>28</v>
      </c>
      <c r="I17" s="17" t="s">
        <v>7</v>
      </c>
      <c r="J17" s="18">
        <v>6000</v>
      </c>
      <c r="K17" s="19">
        <v>16751</v>
      </c>
      <c r="M17" s="17">
        <v>1158</v>
      </c>
      <c r="N17" s="17" t="s">
        <v>128</v>
      </c>
      <c r="O17" s="17" t="s">
        <v>30</v>
      </c>
      <c r="P17" s="18">
        <v>7354</v>
      </c>
      <c r="Q17" s="19">
        <v>17760</v>
      </c>
    </row>
    <row r="18" spans="1:17" ht="15" customHeight="1" x14ac:dyDescent="0.25">
      <c r="A18" s="17">
        <v>24111</v>
      </c>
      <c r="B18" s="17" t="s">
        <v>24</v>
      </c>
      <c r="C18" s="17" t="s">
        <v>6</v>
      </c>
      <c r="D18" s="18">
        <v>5572</v>
      </c>
      <c r="E18" s="19">
        <v>15721</v>
      </c>
      <c r="G18" s="17">
        <v>5401</v>
      </c>
      <c r="H18" s="17" t="s">
        <v>29</v>
      </c>
      <c r="I18" s="17" t="s">
        <v>7</v>
      </c>
      <c r="J18" s="18">
        <v>145</v>
      </c>
      <c r="K18" s="19">
        <v>500</v>
      </c>
      <c r="M18" s="17">
        <v>4019</v>
      </c>
      <c r="N18" s="17" t="s">
        <v>135</v>
      </c>
      <c r="O18" s="17" t="s">
        <v>30</v>
      </c>
      <c r="P18" s="18">
        <v>20</v>
      </c>
      <c r="Q18" s="19">
        <v>89</v>
      </c>
    </row>
    <row r="19" spans="1:17" ht="15" customHeight="1" x14ac:dyDescent="0.25">
      <c r="A19" s="17">
        <v>9075</v>
      </c>
      <c r="B19" s="17" t="s">
        <v>25</v>
      </c>
      <c r="C19" s="17" t="s">
        <v>6</v>
      </c>
      <c r="D19" s="18">
        <v>3940</v>
      </c>
      <c r="E19" s="19">
        <v>12454</v>
      </c>
      <c r="G19" s="17">
        <v>27019</v>
      </c>
      <c r="H19" s="17" t="s">
        <v>31</v>
      </c>
      <c r="I19" s="17" t="s">
        <v>7</v>
      </c>
      <c r="J19" s="18">
        <v>360</v>
      </c>
      <c r="K19" s="19">
        <v>1204.0999999999999</v>
      </c>
      <c r="M19" s="17">
        <v>32326</v>
      </c>
      <c r="N19" s="17" t="s">
        <v>141</v>
      </c>
      <c r="O19" s="17" t="s">
        <v>30</v>
      </c>
      <c r="P19" s="18">
        <v>13330</v>
      </c>
      <c r="Q19" s="19">
        <v>28602.83</v>
      </c>
    </row>
    <row r="20" spans="1:17" ht="15" customHeight="1" x14ac:dyDescent="0.25">
      <c r="A20" s="17">
        <v>16046</v>
      </c>
      <c r="B20" s="17" t="s">
        <v>26</v>
      </c>
      <c r="C20" s="17" t="s">
        <v>6</v>
      </c>
      <c r="D20" s="18">
        <v>2806</v>
      </c>
      <c r="E20" s="19">
        <v>9805.84</v>
      </c>
      <c r="G20" s="17">
        <v>4228</v>
      </c>
      <c r="H20" s="17" t="s">
        <v>32</v>
      </c>
      <c r="I20" s="17" t="s">
        <v>7</v>
      </c>
      <c r="J20" s="18">
        <v>3605</v>
      </c>
      <c r="K20" s="19">
        <v>10382.11</v>
      </c>
      <c r="M20" s="17">
        <v>37505</v>
      </c>
      <c r="N20" s="17" t="s">
        <v>143</v>
      </c>
      <c r="O20" s="17" t="s">
        <v>30</v>
      </c>
      <c r="P20" s="18">
        <v>5521</v>
      </c>
      <c r="Q20" s="19">
        <v>7724.41</v>
      </c>
    </row>
    <row r="21" spans="1:17" ht="15" customHeight="1" x14ac:dyDescent="0.25">
      <c r="A21" s="17">
        <v>29100</v>
      </c>
      <c r="B21" s="17" t="s">
        <v>27</v>
      </c>
      <c r="C21" s="17" t="s">
        <v>6</v>
      </c>
      <c r="D21" s="18">
        <v>67403</v>
      </c>
      <c r="E21" s="19">
        <v>176552</v>
      </c>
      <c r="G21" s="17">
        <v>8401</v>
      </c>
      <c r="H21" s="17" t="s">
        <v>34</v>
      </c>
      <c r="I21" s="17" t="s">
        <v>7</v>
      </c>
      <c r="J21" s="18">
        <v>4316</v>
      </c>
      <c r="K21" s="19">
        <v>12602.17</v>
      </c>
      <c r="M21" s="17">
        <v>25200</v>
      </c>
      <c r="N21" s="17" t="s">
        <v>167</v>
      </c>
      <c r="O21" s="17" t="s">
        <v>30</v>
      </c>
      <c r="P21" s="18">
        <v>130</v>
      </c>
      <c r="Q21" s="19">
        <v>840</v>
      </c>
    </row>
    <row r="22" spans="1:17" ht="15" customHeight="1" x14ac:dyDescent="0.25">
      <c r="A22" s="17">
        <v>6117</v>
      </c>
      <c r="B22" s="17" t="s">
        <v>28</v>
      </c>
      <c r="C22" s="17" t="s">
        <v>6</v>
      </c>
      <c r="D22" s="18">
        <v>70465</v>
      </c>
      <c r="E22" s="19">
        <v>188692</v>
      </c>
      <c r="G22" s="17">
        <v>20215</v>
      </c>
      <c r="H22" s="17" t="s">
        <v>35</v>
      </c>
      <c r="I22" s="17" t="s">
        <v>7</v>
      </c>
      <c r="J22" s="18">
        <v>1085</v>
      </c>
      <c r="K22" s="19">
        <v>3451</v>
      </c>
      <c r="M22" s="17">
        <v>34003</v>
      </c>
      <c r="N22" s="17" t="s">
        <v>168</v>
      </c>
      <c r="O22" s="17" t="s">
        <v>30</v>
      </c>
      <c r="P22" s="18">
        <v>2253</v>
      </c>
      <c r="Q22" s="19">
        <v>4502.05</v>
      </c>
    </row>
    <row r="23" spans="1:17" ht="15" customHeight="1" x14ac:dyDescent="0.25">
      <c r="A23" s="17">
        <v>5401</v>
      </c>
      <c r="B23" s="17" t="s">
        <v>29</v>
      </c>
      <c r="C23" s="17" t="s">
        <v>6</v>
      </c>
      <c r="D23" s="18">
        <v>5630</v>
      </c>
      <c r="E23" s="19">
        <v>18574</v>
      </c>
      <c r="G23" s="17">
        <v>18401</v>
      </c>
      <c r="H23" s="17" t="s">
        <v>36</v>
      </c>
      <c r="I23" s="17" t="s">
        <v>7</v>
      </c>
      <c r="J23" s="18">
        <v>17910</v>
      </c>
      <c r="K23" s="19">
        <v>53730</v>
      </c>
      <c r="M23" s="17">
        <v>15201</v>
      </c>
      <c r="N23" s="17" t="s">
        <v>171</v>
      </c>
      <c r="O23" s="17" t="s">
        <v>30</v>
      </c>
      <c r="P23" s="18">
        <v>23944</v>
      </c>
      <c r="Q23" s="19">
        <v>30526</v>
      </c>
    </row>
    <row r="24" spans="1:17" ht="15" customHeight="1" x14ac:dyDescent="0.25">
      <c r="A24" s="17">
        <v>27019</v>
      </c>
      <c r="B24" s="17" t="s">
        <v>31</v>
      </c>
      <c r="C24" s="17" t="s">
        <v>6</v>
      </c>
      <c r="D24" s="18">
        <v>2729</v>
      </c>
      <c r="E24" s="19">
        <v>9274.75</v>
      </c>
      <c r="G24" s="17">
        <v>32356</v>
      </c>
      <c r="H24" s="17" t="s">
        <v>37</v>
      </c>
      <c r="I24" s="17" t="s">
        <v>7</v>
      </c>
      <c r="J24" s="18">
        <v>40419</v>
      </c>
      <c r="K24" s="19">
        <v>86992.33</v>
      </c>
      <c r="M24" s="17">
        <v>25101</v>
      </c>
      <c r="N24" s="17" t="s">
        <v>174</v>
      </c>
      <c r="O24" s="17" t="s">
        <v>30</v>
      </c>
      <c r="P24" s="18">
        <v>9175</v>
      </c>
      <c r="Q24" s="19">
        <v>16616</v>
      </c>
    </row>
    <row r="25" spans="1:17" ht="15" customHeight="1" x14ac:dyDescent="0.25">
      <c r="A25" s="17">
        <v>4228</v>
      </c>
      <c r="B25" s="17" t="s">
        <v>32</v>
      </c>
      <c r="C25" s="17" t="s">
        <v>6</v>
      </c>
      <c r="D25" s="18">
        <v>21187</v>
      </c>
      <c r="E25" s="19">
        <v>51273.41</v>
      </c>
      <c r="G25" s="17">
        <v>21401</v>
      </c>
      <c r="H25" s="17" t="s">
        <v>38</v>
      </c>
      <c r="I25" s="17" t="s">
        <v>7</v>
      </c>
      <c r="J25" s="18">
        <v>2349</v>
      </c>
      <c r="K25" s="19">
        <v>6916.99</v>
      </c>
      <c r="M25" s="17">
        <v>22105</v>
      </c>
      <c r="N25" s="17" t="s">
        <v>176</v>
      </c>
      <c r="O25" s="17" t="s">
        <v>30</v>
      </c>
      <c r="P25" s="18">
        <v>55</v>
      </c>
      <c r="Q25" s="19">
        <v>157.30000000000001</v>
      </c>
    </row>
    <row r="26" spans="1:17" ht="15" customHeight="1" x14ac:dyDescent="0.25">
      <c r="A26" s="17">
        <v>4222</v>
      </c>
      <c r="B26" s="17" t="s">
        <v>33</v>
      </c>
      <c r="C26" s="17" t="s">
        <v>6</v>
      </c>
      <c r="D26" s="18">
        <v>14560</v>
      </c>
      <c r="E26" s="19">
        <v>47789.64</v>
      </c>
      <c r="G26" s="17">
        <v>32360</v>
      </c>
      <c r="H26" s="17" t="s">
        <v>40</v>
      </c>
      <c r="I26" s="17" t="s">
        <v>7</v>
      </c>
      <c r="J26" s="18">
        <v>452</v>
      </c>
      <c r="K26" s="19">
        <v>1192</v>
      </c>
      <c r="M26" s="17">
        <v>24019</v>
      </c>
      <c r="N26" s="17" t="s">
        <v>179</v>
      </c>
      <c r="O26" s="17" t="s">
        <v>30</v>
      </c>
      <c r="P26" s="18">
        <v>6232</v>
      </c>
      <c r="Q26" s="19">
        <v>11095</v>
      </c>
    </row>
    <row r="27" spans="1:17" ht="15" customHeight="1" x14ac:dyDescent="0.25">
      <c r="A27" s="17">
        <v>8401</v>
      </c>
      <c r="B27" s="17" t="s">
        <v>34</v>
      </c>
      <c r="C27" s="17" t="s">
        <v>6</v>
      </c>
      <c r="D27" s="18">
        <v>21039</v>
      </c>
      <c r="E27" s="19">
        <v>63746.79</v>
      </c>
      <c r="G27" s="17">
        <v>33036</v>
      </c>
      <c r="H27" s="17" t="s">
        <v>41</v>
      </c>
      <c r="I27" s="17" t="s">
        <v>7</v>
      </c>
      <c r="J27" s="18">
        <v>1650</v>
      </c>
      <c r="K27" s="19">
        <v>5180</v>
      </c>
      <c r="M27" s="17">
        <v>9102</v>
      </c>
      <c r="N27" s="17" t="s">
        <v>188</v>
      </c>
      <c r="O27" s="17" t="s">
        <v>30</v>
      </c>
      <c r="P27" s="18">
        <v>160</v>
      </c>
      <c r="Q27" s="19">
        <v>399.68</v>
      </c>
    </row>
    <row r="28" spans="1:17" ht="15" customHeight="1" x14ac:dyDescent="0.25">
      <c r="A28" s="17">
        <v>20215</v>
      </c>
      <c r="B28" s="17" t="s">
        <v>35</v>
      </c>
      <c r="C28" s="17" t="s">
        <v>6</v>
      </c>
      <c r="D28" s="18">
        <v>2365</v>
      </c>
      <c r="E28" s="19">
        <v>7599</v>
      </c>
      <c r="G28" s="17">
        <v>16049</v>
      </c>
      <c r="H28" s="17" t="s">
        <v>42</v>
      </c>
      <c r="I28" s="17" t="s">
        <v>7</v>
      </c>
      <c r="J28" s="18">
        <v>2683</v>
      </c>
      <c r="K28" s="19">
        <v>9659</v>
      </c>
      <c r="M28" s="17">
        <v>3050</v>
      </c>
      <c r="N28" s="17" t="s">
        <v>306</v>
      </c>
      <c r="O28" s="17" t="s">
        <v>30</v>
      </c>
      <c r="P28" s="18">
        <v>176</v>
      </c>
      <c r="Q28" s="19">
        <v>602</v>
      </c>
    </row>
    <row r="29" spans="1:17" ht="15" customHeight="1" x14ac:dyDescent="0.25">
      <c r="A29" s="17">
        <v>18401</v>
      </c>
      <c r="B29" s="17" t="s">
        <v>36</v>
      </c>
      <c r="C29" s="17" t="s">
        <v>6</v>
      </c>
      <c r="D29" s="18">
        <v>163600</v>
      </c>
      <c r="E29" s="19">
        <v>490800</v>
      </c>
      <c r="G29" s="17">
        <v>2250</v>
      </c>
      <c r="H29" s="17" t="s">
        <v>43</v>
      </c>
      <c r="I29" s="17" t="s">
        <v>7</v>
      </c>
      <c r="J29" s="18">
        <v>1308</v>
      </c>
      <c r="K29" s="19">
        <v>3358.45</v>
      </c>
      <c r="M29" s="17">
        <v>17801</v>
      </c>
      <c r="N29" s="17" t="s">
        <v>199</v>
      </c>
      <c r="O29" s="17" t="s">
        <v>30</v>
      </c>
      <c r="P29" s="18">
        <v>14740</v>
      </c>
      <c r="Q29" s="19">
        <v>27285.63</v>
      </c>
    </row>
    <row r="30" spans="1:17" ht="15" customHeight="1" x14ac:dyDescent="0.25">
      <c r="A30" s="17">
        <v>32356</v>
      </c>
      <c r="B30" s="17" t="s">
        <v>37</v>
      </c>
      <c r="C30" s="17" t="s">
        <v>6</v>
      </c>
      <c r="D30" s="18">
        <v>120874</v>
      </c>
      <c r="E30" s="19">
        <v>282525.53000000003</v>
      </c>
      <c r="G30" s="17">
        <v>27400</v>
      </c>
      <c r="H30" s="17" t="s">
        <v>45</v>
      </c>
      <c r="I30" s="17" t="s">
        <v>7</v>
      </c>
      <c r="J30" s="18">
        <v>16749</v>
      </c>
      <c r="K30" s="19">
        <v>45858.17</v>
      </c>
      <c r="M30" s="17">
        <v>17001</v>
      </c>
      <c r="N30" s="17" t="s">
        <v>218</v>
      </c>
      <c r="O30" s="17" t="s">
        <v>30</v>
      </c>
      <c r="P30" s="18">
        <v>245974</v>
      </c>
      <c r="Q30" s="19">
        <v>308322.95</v>
      </c>
    </row>
    <row r="31" spans="1:17" ht="15" customHeight="1" x14ac:dyDescent="0.25">
      <c r="A31" s="17">
        <v>21401</v>
      </c>
      <c r="B31" s="17" t="s">
        <v>38</v>
      </c>
      <c r="C31" s="17" t="s">
        <v>6</v>
      </c>
      <c r="D31" s="18">
        <v>43030</v>
      </c>
      <c r="E31" s="19">
        <v>120666.93</v>
      </c>
      <c r="G31" s="17">
        <v>38300</v>
      </c>
      <c r="H31" s="17" t="s">
        <v>46</v>
      </c>
      <c r="I31" s="17" t="s">
        <v>7</v>
      </c>
      <c r="J31" s="18">
        <v>1480</v>
      </c>
      <c r="K31" s="19">
        <v>3557.71</v>
      </c>
      <c r="M31" s="17">
        <v>29101</v>
      </c>
      <c r="N31" s="17" t="s">
        <v>219</v>
      </c>
      <c r="O31" s="17" t="s">
        <v>30</v>
      </c>
      <c r="P31" s="18">
        <v>35543</v>
      </c>
      <c r="Q31" s="19">
        <v>43315.27</v>
      </c>
    </row>
    <row r="32" spans="1:17" ht="15" customHeight="1" x14ac:dyDescent="0.25">
      <c r="A32" s="17">
        <v>21302</v>
      </c>
      <c r="B32" s="17" t="s">
        <v>39</v>
      </c>
      <c r="C32" s="17" t="s">
        <v>6</v>
      </c>
      <c r="D32" s="18">
        <v>28497</v>
      </c>
      <c r="E32" s="19">
        <v>76601.929999999993</v>
      </c>
      <c r="G32" s="17">
        <v>36250</v>
      </c>
      <c r="H32" s="17" t="s">
        <v>47</v>
      </c>
      <c r="I32" s="17" t="s">
        <v>7</v>
      </c>
      <c r="J32" s="18">
        <v>2664</v>
      </c>
      <c r="K32" s="19">
        <v>8757.19</v>
      </c>
      <c r="M32" s="17">
        <v>17412</v>
      </c>
      <c r="N32" s="17" t="s">
        <v>224</v>
      </c>
      <c r="O32" s="17" t="s">
        <v>30</v>
      </c>
      <c r="P32" s="18">
        <v>951</v>
      </c>
      <c r="Q32" s="19">
        <v>9789.44</v>
      </c>
    </row>
    <row r="33" spans="1:17" ht="15" customHeight="1" x14ac:dyDescent="0.25">
      <c r="A33" s="17">
        <v>32360</v>
      </c>
      <c r="B33" s="17" t="s">
        <v>40</v>
      </c>
      <c r="C33" s="17" t="s">
        <v>6</v>
      </c>
      <c r="D33" s="18">
        <v>92037</v>
      </c>
      <c r="E33" s="19">
        <v>246656</v>
      </c>
      <c r="G33" s="17">
        <v>33115</v>
      </c>
      <c r="H33" s="17" t="s">
        <v>51</v>
      </c>
      <c r="I33" s="17" t="s">
        <v>7</v>
      </c>
      <c r="J33" s="18">
        <v>5523</v>
      </c>
      <c r="K33" s="19">
        <v>16898</v>
      </c>
      <c r="M33" s="17">
        <v>31201</v>
      </c>
      <c r="N33" s="17" t="s">
        <v>227</v>
      </c>
      <c r="O33" s="17" t="s">
        <v>30</v>
      </c>
      <c r="P33" s="18">
        <v>73257</v>
      </c>
      <c r="Q33" s="19">
        <v>83667.839999999997</v>
      </c>
    </row>
    <row r="34" spans="1:17" ht="15" customHeight="1" x14ac:dyDescent="0.25">
      <c r="A34" s="17">
        <v>33036</v>
      </c>
      <c r="B34" s="17" t="s">
        <v>41</v>
      </c>
      <c r="C34" s="17" t="s">
        <v>6</v>
      </c>
      <c r="D34" s="18">
        <v>17385</v>
      </c>
      <c r="E34" s="19">
        <v>50068</v>
      </c>
      <c r="G34" s="17">
        <v>29011</v>
      </c>
      <c r="H34" s="17" t="s">
        <v>52</v>
      </c>
      <c r="I34" s="17" t="s">
        <v>7</v>
      </c>
      <c r="J34" s="18">
        <v>2343</v>
      </c>
      <c r="K34" s="19">
        <v>5732.33</v>
      </c>
      <c r="M34" s="17">
        <v>13156</v>
      </c>
      <c r="N34" s="17" t="s">
        <v>229</v>
      </c>
      <c r="O34" s="17" t="s">
        <v>30</v>
      </c>
      <c r="P34" s="18">
        <v>110</v>
      </c>
      <c r="Q34" s="19">
        <v>329</v>
      </c>
    </row>
    <row r="35" spans="1:17" ht="15" customHeight="1" x14ac:dyDescent="0.25">
      <c r="A35" s="17">
        <v>16049</v>
      </c>
      <c r="B35" s="17" t="s">
        <v>42</v>
      </c>
      <c r="C35" s="17" t="s">
        <v>6</v>
      </c>
      <c r="D35" s="18">
        <v>21926</v>
      </c>
      <c r="E35" s="19">
        <v>73410</v>
      </c>
      <c r="G35" s="17">
        <v>29317</v>
      </c>
      <c r="H35" s="17" t="s">
        <v>53</v>
      </c>
      <c r="I35" s="17" t="s">
        <v>7</v>
      </c>
      <c r="J35" s="18">
        <v>724</v>
      </c>
      <c r="K35" s="19">
        <v>2370.5500000000002</v>
      </c>
      <c r="M35" s="17">
        <v>18402</v>
      </c>
      <c r="N35" s="17" t="s">
        <v>231</v>
      </c>
      <c r="O35" s="17" t="s">
        <v>30</v>
      </c>
      <c r="P35" s="18">
        <v>35373</v>
      </c>
      <c r="Q35" s="19">
        <v>49992</v>
      </c>
    </row>
    <row r="36" spans="1:17" ht="15" customHeight="1" x14ac:dyDescent="0.25">
      <c r="A36" s="17">
        <v>2250</v>
      </c>
      <c r="B36" s="17" t="s">
        <v>43</v>
      </c>
      <c r="C36" s="17" t="s">
        <v>6</v>
      </c>
      <c r="D36" s="18">
        <v>25020</v>
      </c>
      <c r="E36" s="19">
        <v>70391.69</v>
      </c>
      <c r="G36" s="17">
        <v>15204</v>
      </c>
      <c r="H36" s="17" t="s">
        <v>56</v>
      </c>
      <c r="I36" s="17" t="s">
        <v>7</v>
      </c>
      <c r="J36" s="18">
        <v>971</v>
      </c>
      <c r="K36" s="19">
        <v>3098</v>
      </c>
      <c r="M36" s="17">
        <v>32081</v>
      </c>
      <c r="N36" s="17" t="s">
        <v>234</v>
      </c>
      <c r="O36" s="17" t="s">
        <v>30</v>
      </c>
      <c r="P36" s="18">
        <v>39774</v>
      </c>
      <c r="Q36" s="19">
        <v>53497.81</v>
      </c>
    </row>
    <row r="37" spans="1:17" ht="15" customHeight="1" x14ac:dyDescent="0.25">
      <c r="A37" s="17">
        <v>19404</v>
      </c>
      <c r="B37" s="17" t="s">
        <v>44</v>
      </c>
      <c r="C37" s="17" t="s">
        <v>6</v>
      </c>
      <c r="D37" s="18">
        <v>1168376</v>
      </c>
      <c r="E37" s="19">
        <v>29295.1</v>
      </c>
      <c r="G37" s="17">
        <v>5313</v>
      </c>
      <c r="H37" s="17" t="s">
        <v>57</v>
      </c>
      <c r="I37" s="17" t="s">
        <v>7</v>
      </c>
      <c r="J37" s="18">
        <v>1222</v>
      </c>
      <c r="K37" s="19">
        <v>3944</v>
      </c>
      <c r="M37" s="17">
        <v>22008</v>
      </c>
      <c r="N37" s="17" t="s">
        <v>235</v>
      </c>
      <c r="O37" s="17" t="s">
        <v>30</v>
      </c>
      <c r="P37" s="18">
        <v>1479</v>
      </c>
      <c r="Q37" s="19">
        <v>5093.28</v>
      </c>
    </row>
    <row r="38" spans="1:17" ht="15" customHeight="1" x14ac:dyDescent="0.25">
      <c r="A38" s="17">
        <v>27400</v>
      </c>
      <c r="B38" s="17" t="s">
        <v>45</v>
      </c>
      <c r="C38" s="17" t="s">
        <v>6</v>
      </c>
      <c r="D38" s="18">
        <v>145008</v>
      </c>
      <c r="E38" s="19">
        <v>382645.72</v>
      </c>
      <c r="G38" s="17">
        <v>26059</v>
      </c>
      <c r="H38" s="17" t="s">
        <v>60</v>
      </c>
      <c r="I38" s="17" t="s">
        <v>7</v>
      </c>
      <c r="J38" s="18">
        <v>42</v>
      </c>
      <c r="K38" s="19">
        <v>115</v>
      </c>
      <c r="M38" s="17">
        <v>27010</v>
      </c>
      <c r="N38" s="17" t="s">
        <v>246</v>
      </c>
      <c r="O38" s="17" t="s">
        <v>30</v>
      </c>
      <c r="P38" s="18">
        <v>70645</v>
      </c>
      <c r="Q38" s="19">
        <v>72058</v>
      </c>
    </row>
    <row r="39" spans="1:17" ht="15" customHeight="1" x14ac:dyDescent="0.25">
      <c r="A39" s="17">
        <v>38300</v>
      </c>
      <c r="B39" s="17" t="s">
        <v>46</v>
      </c>
      <c r="C39" s="17" t="s">
        <v>6</v>
      </c>
      <c r="D39" s="18">
        <v>17469</v>
      </c>
      <c r="E39" s="19">
        <v>48871.07</v>
      </c>
      <c r="G39" s="17">
        <v>31330</v>
      </c>
      <c r="H39" s="17" t="s">
        <v>61</v>
      </c>
      <c r="I39" s="17" t="s">
        <v>7</v>
      </c>
      <c r="J39" s="18">
        <v>310</v>
      </c>
      <c r="K39" s="19">
        <v>1276</v>
      </c>
      <c r="M39" s="17">
        <v>14077</v>
      </c>
      <c r="N39" s="17" t="s">
        <v>247</v>
      </c>
      <c r="O39" s="17" t="s">
        <v>30</v>
      </c>
      <c r="P39" s="18">
        <v>6</v>
      </c>
      <c r="Q39" s="19">
        <v>65.3</v>
      </c>
    </row>
    <row r="40" spans="1:17" ht="15" customHeight="1" x14ac:dyDescent="0.25">
      <c r="A40" s="17">
        <v>36250</v>
      </c>
      <c r="B40" s="17" t="s">
        <v>47</v>
      </c>
      <c r="C40" s="17" t="s">
        <v>6</v>
      </c>
      <c r="D40" s="18">
        <v>12622</v>
      </c>
      <c r="E40" s="19">
        <v>43507.96</v>
      </c>
      <c r="G40" s="17">
        <v>22207</v>
      </c>
      <c r="H40" s="17" t="s">
        <v>62</v>
      </c>
      <c r="I40" s="17" t="s">
        <v>7</v>
      </c>
      <c r="J40" s="18">
        <v>1212</v>
      </c>
      <c r="K40" s="19">
        <v>3200</v>
      </c>
      <c r="M40" s="17">
        <v>19400</v>
      </c>
      <c r="N40" s="17" t="s">
        <v>251</v>
      </c>
      <c r="O40" s="17" t="s">
        <v>30</v>
      </c>
      <c r="P40" s="18">
        <v>80</v>
      </c>
      <c r="Q40" s="19">
        <v>246.24</v>
      </c>
    </row>
    <row r="41" spans="1:17" ht="15" customHeight="1" x14ac:dyDescent="0.25">
      <c r="A41" s="17">
        <v>38306</v>
      </c>
      <c r="B41" s="17" t="s">
        <v>48</v>
      </c>
      <c r="C41" s="17" t="s">
        <v>6</v>
      </c>
      <c r="D41" s="18">
        <v>4781</v>
      </c>
      <c r="E41" s="19">
        <v>15223</v>
      </c>
      <c r="G41" s="17">
        <v>32414</v>
      </c>
      <c r="H41" s="17" t="s">
        <v>64</v>
      </c>
      <c r="I41" s="17" t="s">
        <v>7</v>
      </c>
      <c r="J41" s="18">
        <v>5073</v>
      </c>
      <c r="K41" s="19">
        <v>14337</v>
      </c>
      <c r="M41" s="17">
        <v>24404</v>
      </c>
      <c r="N41" s="17" t="s">
        <v>253</v>
      </c>
      <c r="O41" s="17" t="s">
        <v>30</v>
      </c>
      <c r="P41" s="18">
        <v>7663</v>
      </c>
      <c r="Q41" s="19">
        <v>16245</v>
      </c>
    </row>
    <row r="42" spans="1:17" ht="15" customHeight="1" x14ac:dyDescent="0.25">
      <c r="A42" s="17">
        <v>33206</v>
      </c>
      <c r="B42" s="17" t="s">
        <v>49</v>
      </c>
      <c r="C42" s="17" t="s">
        <v>6</v>
      </c>
      <c r="D42" s="18">
        <v>7630</v>
      </c>
      <c r="E42" s="19">
        <v>23047</v>
      </c>
      <c r="G42" s="17">
        <v>27343</v>
      </c>
      <c r="H42" s="17" t="s">
        <v>65</v>
      </c>
      <c r="I42" s="17" t="s">
        <v>7</v>
      </c>
      <c r="J42" s="18">
        <v>30173</v>
      </c>
      <c r="K42" s="19">
        <v>879.06</v>
      </c>
      <c r="M42" s="17">
        <v>39202</v>
      </c>
      <c r="N42" s="17" t="s">
        <v>254</v>
      </c>
      <c r="O42" s="17" t="s">
        <v>30</v>
      </c>
      <c r="P42" s="18">
        <v>8223</v>
      </c>
      <c r="Q42" s="19">
        <v>13815</v>
      </c>
    </row>
    <row r="43" spans="1:17" ht="15" customHeight="1" x14ac:dyDescent="0.25">
      <c r="A43" s="17">
        <v>36400</v>
      </c>
      <c r="B43" s="17" t="s">
        <v>50</v>
      </c>
      <c r="C43" s="17" t="s">
        <v>6</v>
      </c>
      <c r="D43" s="18">
        <v>8202</v>
      </c>
      <c r="E43" s="19">
        <v>26899</v>
      </c>
      <c r="G43" s="17">
        <v>36101</v>
      </c>
      <c r="H43" s="17" t="s">
        <v>66</v>
      </c>
      <c r="I43" s="17" t="s">
        <v>7</v>
      </c>
      <c r="J43" s="18">
        <v>2838857</v>
      </c>
      <c r="K43" s="19">
        <v>7411.16</v>
      </c>
      <c r="M43" s="17">
        <v>27083</v>
      </c>
      <c r="N43" s="17" t="s">
        <v>261</v>
      </c>
      <c r="O43" s="17" t="s">
        <v>30</v>
      </c>
      <c r="P43" s="18">
        <v>29218</v>
      </c>
      <c r="Q43" s="19">
        <v>35701</v>
      </c>
    </row>
    <row r="44" spans="1:17" ht="15" customHeight="1" x14ac:dyDescent="0.25">
      <c r="A44" s="17">
        <v>33115</v>
      </c>
      <c r="B44" s="17" t="s">
        <v>51</v>
      </c>
      <c r="C44" s="17" t="s">
        <v>6</v>
      </c>
      <c r="D44" s="18">
        <v>37476</v>
      </c>
      <c r="E44" s="19">
        <v>121831</v>
      </c>
      <c r="G44" s="17">
        <v>32361</v>
      </c>
      <c r="H44" s="17" t="s">
        <v>67</v>
      </c>
      <c r="I44" s="17" t="s">
        <v>7</v>
      </c>
      <c r="J44" s="18">
        <v>2078</v>
      </c>
      <c r="K44" s="19">
        <v>24976</v>
      </c>
      <c r="M44" s="17">
        <v>32363</v>
      </c>
      <c r="N44" s="17" t="s">
        <v>276</v>
      </c>
      <c r="O44" s="17" t="s">
        <v>30</v>
      </c>
      <c r="P44" s="18">
        <v>342</v>
      </c>
      <c r="Q44" s="19">
        <v>1</v>
      </c>
    </row>
    <row r="45" spans="1:17" ht="15" customHeight="1" x14ac:dyDescent="0.25">
      <c r="A45" s="17">
        <v>29011</v>
      </c>
      <c r="B45" s="17" t="s">
        <v>52</v>
      </c>
      <c r="C45" s="17" t="s">
        <v>6</v>
      </c>
      <c r="D45" s="18">
        <v>22194</v>
      </c>
      <c r="E45" s="19">
        <v>57726.52</v>
      </c>
      <c r="G45" s="17">
        <v>39090</v>
      </c>
      <c r="H45" s="17" t="s">
        <v>68</v>
      </c>
      <c r="I45" s="17" t="s">
        <v>7</v>
      </c>
      <c r="J45" s="18">
        <v>7348</v>
      </c>
      <c r="K45" s="19">
        <v>21089</v>
      </c>
    </row>
    <row r="46" spans="1:17" ht="15" customHeight="1" x14ac:dyDescent="0.25">
      <c r="A46" s="17">
        <v>29317</v>
      </c>
      <c r="B46" s="17" t="s">
        <v>53</v>
      </c>
      <c r="C46" s="17" t="s">
        <v>6</v>
      </c>
      <c r="D46" s="18">
        <v>6371</v>
      </c>
      <c r="E46" s="19">
        <v>20393</v>
      </c>
      <c r="G46" s="17">
        <v>9206</v>
      </c>
      <c r="H46" s="17" t="s">
        <v>69</v>
      </c>
      <c r="I46" s="17" t="s">
        <v>7</v>
      </c>
      <c r="J46" s="18">
        <v>4005</v>
      </c>
      <c r="K46" s="19">
        <v>11751.87</v>
      </c>
    </row>
    <row r="47" spans="1:17" ht="15" customHeight="1" x14ac:dyDescent="0.25">
      <c r="A47" s="17">
        <v>14099</v>
      </c>
      <c r="B47" s="17" t="s">
        <v>54</v>
      </c>
      <c r="C47" s="17" t="s">
        <v>6</v>
      </c>
      <c r="D47" s="18">
        <v>1804</v>
      </c>
      <c r="E47" s="19">
        <v>6244</v>
      </c>
      <c r="G47" s="17">
        <v>27404</v>
      </c>
      <c r="H47" s="17" t="s">
        <v>71</v>
      </c>
      <c r="I47" s="17" t="s">
        <v>7</v>
      </c>
      <c r="J47" s="18">
        <v>12247</v>
      </c>
      <c r="K47" s="19">
        <v>33735</v>
      </c>
    </row>
    <row r="48" spans="1:17" ht="15" customHeight="1" x14ac:dyDescent="0.25">
      <c r="A48" s="17">
        <v>13151</v>
      </c>
      <c r="B48" s="17" t="s">
        <v>55</v>
      </c>
      <c r="C48" s="17" t="s">
        <v>6</v>
      </c>
      <c r="D48" s="18">
        <v>1370565</v>
      </c>
      <c r="E48" s="19">
        <v>39304.910000000003</v>
      </c>
      <c r="G48" s="17">
        <v>31015</v>
      </c>
      <c r="H48" s="17" t="s">
        <v>72</v>
      </c>
      <c r="I48" s="17" t="s">
        <v>7</v>
      </c>
      <c r="J48" s="18">
        <v>65929</v>
      </c>
      <c r="K48" s="19">
        <v>172646.92</v>
      </c>
    </row>
    <row r="49" spans="1:11" ht="15" customHeight="1" x14ac:dyDescent="0.25">
      <c r="A49" s="17">
        <v>15204</v>
      </c>
      <c r="B49" s="17" t="s">
        <v>56</v>
      </c>
      <c r="C49" s="17" t="s">
        <v>6</v>
      </c>
      <c r="D49" s="18">
        <v>12840</v>
      </c>
      <c r="E49" s="19">
        <v>38934.730000000003</v>
      </c>
      <c r="G49" s="17">
        <v>6801</v>
      </c>
      <c r="H49" s="17" t="s">
        <v>73</v>
      </c>
      <c r="I49" s="17" t="s">
        <v>7</v>
      </c>
      <c r="J49" s="18">
        <v>72856</v>
      </c>
      <c r="K49" s="19">
        <v>225854</v>
      </c>
    </row>
    <row r="50" spans="1:11" ht="15" customHeight="1" x14ac:dyDescent="0.25">
      <c r="A50" s="17">
        <v>5313</v>
      </c>
      <c r="B50" s="17" t="s">
        <v>57</v>
      </c>
      <c r="C50" s="17" t="s">
        <v>6</v>
      </c>
      <c r="D50" s="18">
        <v>2876</v>
      </c>
      <c r="E50" s="19">
        <v>9561</v>
      </c>
      <c r="G50" s="17">
        <v>34801</v>
      </c>
      <c r="H50" s="17" t="s">
        <v>74</v>
      </c>
      <c r="I50" s="17" t="s">
        <v>7</v>
      </c>
      <c r="J50" s="18">
        <v>11745</v>
      </c>
      <c r="K50" s="19">
        <v>39319.599999999999</v>
      </c>
    </row>
    <row r="51" spans="1:11" ht="15" customHeight="1" x14ac:dyDescent="0.25">
      <c r="A51" s="17">
        <v>22073</v>
      </c>
      <c r="B51" s="17" t="s">
        <v>58</v>
      </c>
      <c r="C51" s="17" t="s">
        <v>6</v>
      </c>
      <c r="D51" s="18">
        <v>1878684</v>
      </c>
      <c r="E51" s="19">
        <v>55839.18</v>
      </c>
      <c r="G51" s="17">
        <v>14068</v>
      </c>
      <c r="H51" s="17" t="s">
        <v>76</v>
      </c>
      <c r="I51" s="17" t="s">
        <v>7</v>
      </c>
      <c r="J51" s="18">
        <v>191</v>
      </c>
      <c r="K51" s="19">
        <v>523.59</v>
      </c>
    </row>
    <row r="52" spans="1:11" ht="15" customHeight="1" x14ac:dyDescent="0.25">
      <c r="A52" s="17">
        <v>10050</v>
      </c>
      <c r="B52" s="17" t="s">
        <v>59</v>
      </c>
      <c r="C52" s="17" t="s">
        <v>6</v>
      </c>
      <c r="D52" s="18">
        <v>7157</v>
      </c>
      <c r="E52" s="19">
        <v>16890.52</v>
      </c>
      <c r="G52" s="17">
        <v>17216</v>
      </c>
      <c r="H52" s="17" t="s">
        <v>79</v>
      </c>
      <c r="I52" s="17" t="s">
        <v>7</v>
      </c>
      <c r="J52" s="18">
        <v>16337</v>
      </c>
      <c r="K52" s="19">
        <v>41966</v>
      </c>
    </row>
    <row r="53" spans="1:11" ht="15" customHeight="1" x14ac:dyDescent="0.25">
      <c r="A53" s="17">
        <v>26059</v>
      </c>
      <c r="B53" s="17" t="s">
        <v>60</v>
      </c>
      <c r="C53" s="17" t="s">
        <v>6</v>
      </c>
      <c r="D53" s="18">
        <v>5696</v>
      </c>
      <c r="E53" s="19">
        <v>16619</v>
      </c>
      <c r="G53" s="17">
        <v>13165</v>
      </c>
      <c r="H53" s="17" t="s">
        <v>80</v>
      </c>
      <c r="I53" s="17" t="s">
        <v>7</v>
      </c>
      <c r="J53" s="18">
        <v>1183</v>
      </c>
      <c r="K53" s="19">
        <v>3714</v>
      </c>
    </row>
    <row r="54" spans="1:11" ht="15" customHeight="1" x14ac:dyDescent="0.25">
      <c r="A54" s="17">
        <v>31330</v>
      </c>
      <c r="B54" s="17" t="s">
        <v>61</v>
      </c>
      <c r="C54" s="17" t="s">
        <v>6</v>
      </c>
      <c r="D54" s="18">
        <v>10665</v>
      </c>
      <c r="E54" s="19">
        <v>29815</v>
      </c>
      <c r="G54" s="17">
        <v>31002</v>
      </c>
      <c r="H54" s="17" t="s">
        <v>82</v>
      </c>
      <c r="I54" s="17" t="s">
        <v>7</v>
      </c>
      <c r="J54" s="18">
        <v>105545</v>
      </c>
      <c r="K54" s="19">
        <v>241894.64</v>
      </c>
    </row>
    <row r="55" spans="1:11" ht="15" customHeight="1" x14ac:dyDescent="0.25">
      <c r="A55" s="17">
        <v>22207</v>
      </c>
      <c r="B55" s="17" t="s">
        <v>62</v>
      </c>
      <c r="C55" s="17" t="s">
        <v>6</v>
      </c>
      <c r="D55" s="18">
        <v>15319</v>
      </c>
      <c r="E55" s="19">
        <v>44579</v>
      </c>
      <c r="G55" s="17">
        <v>6114</v>
      </c>
      <c r="H55" s="17" t="s">
        <v>83</v>
      </c>
      <c r="I55" s="17" t="s">
        <v>7</v>
      </c>
      <c r="J55" s="18">
        <v>52267</v>
      </c>
      <c r="K55" s="19">
        <v>131939</v>
      </c>
    </row>
    <row r="56" spans="1:11" ht="15" customHeight="1" x14ac:dyDescent="0.25">
      <c r="A56" s="17">
        <v>7002</v>
      </c>
      <c r="B56" s="17" t="s">
        <v>63</v>
      </c>
      <c r="C56" s="17" t="s">
        <v>6</v>
      </c>
      <c r="D56" s="18">
        <v>6287</v>
      </c>
      <c r="E56" s="19">
        <v>17431</v>
      </c>
      <c r="G56" s="17">
        <v>17210</v>
      </c>
      <c r="H56" s="17" t="s">
        <v>85</v>
      </c>
      <c r="I56" s="17" t="s">
        <v>7</v>
      </c>
      <c r="J56" s="18">
        <v>196017</v>
      </c>
      <c r="K56" s="19">
        <v>509489</v>
      </c>
    </row>
    <row r="57" spans="1:11" ht="15" customHeight="1" x14ac:dyDescent="0.25">
      <c r="A57" s="17">
        <v>32414</v>
      </c>
      <c r="B57" s="17" t="s">
        <v>64</v>
      </c>
      <c r="C57" s="17" t="s">
        <v>6</v>
      </c>
      <c r="D57" s="18">
        <v>35014</v>
      </c>
      <c r="E57" s="19">
        <v>105024</v>
      </c>
      <c r="G57" s="17">
        <v>37502</v>
      </c>
      <c r="H57" s="17" t="s">
        <v>86</v>
      </c>
      <c r="I57" s="17" t="s">
        <v>7</v>
      </c>
      <c r="J57" s="18">
        <v>14040</v>
      </c>
      <c r="K57" s="19">
        <v>36575.379999999997</v>
      </c>
    </row>
    <row r="58" spans="1:11" ht="15" customHeight="1" x14ac:dyDescent="0.25">
      <c r="A58" s="17">
        <v>27343</v>
      </c>
      <c r="B58" s="17" t="s">
        <v>65</v>
      </c>
      <c r="C58" s="17" t="s">
        <v>6</v>
      </c>
      <c r="D58" s="18">
        <v>212536</v>
      </c>
      <c r="E58" s="19">
        <v>56502.1</v>
      </c>
      <c r="G58" s="17">
        <v>27417</v>
      </c>
      <c r="H58" s="17" t="s">
        <v>87</v>
      </c>
      <c r="I58" s="17" t="s">
        <v>7</v>
      </c>
      <c r="J58" s="18">
        <v>8375</v>
      </c>
      <c r="K58" s="19">
        <v>22697.26</v>
      </c>
    </row>
    <row r="59" spans="1:11" ht="15" customHeight="1" x14ac:dyDescent="0.25">
      <c r="A59" s="17">
        <v>36101</v>
      </c>
      <c r="B59" s="17" t="s">
        <v>66</v>
      </c>
      <c r="C59" s="17" t="s">
        <v>6</v>
      </c>
      <c r="D59" s="18">
        <v>312382</v>
      </c>
      <c r="E59" s="19">
        <v>1057.79</v>
      </c>
      <c r="G59" s="17">
        <v>3053</v>
      </c>
      <c r="H59" s="17" t="s">
        <v>88</v>
      </c>
      <c r="I59" s="17" t="s">
        <v>7</v>
      </c>
      <c r="J59" s="18">
        <v>680</v>
      </c>
      <c r="K59" s="19">
        <v>1643</v>
      </c>
    </row>
    <row r="60" spans="1:11" ht="15" customHeight="1" x14ac:dyDescent="0.25">
      <c r="A60" s="17">
        <v>32361</v>
      </c>
      <c r="B60" s="17" t="s">
        <v>67</v>
      </c>
      <c r="C60" s="17" t="s">
        <v>6</v>
      </c>
      <c r="D60" s="18">
        <v>71297</v>
      </c>
      <c r="E60" s="19">
        <v>175822</v>
      </c>
      <c r="G60" s="17">
        <v>27402</v>
      </c>
      <c r="H60" s="17" t="s">
        <v>89</v>
      </c>
      <c r="I60" s="17" t="s">
        <v>7</v>
      </c>
      <c r="J60" s="18">
        <v>2412</v>
      </c>
      <c r="K60" s="19">
        <v>6666.75</v>
      </c>
    </row>
    <row r="61" spans="1:11" ht="15" customHeight="1" x14ac:dyDescent="0.25">
      <c r="A61" s="17">
        <v>39090</v>
      </c>
      <c r="B61" s="17" t="s">
        <v>68</v>
      </c>
      <c r="C61" s="17" t="s">
        <v>6</v>
      </c>
      <c r="D61" s="18">
        <v>51576</v>
      </c>
      <c r="E61" s="19">
        <v>131003</v>
      </c>
      <c r="G61" s="17">
        <v>32358</v>
      </c>
      <c r="H61" s="17" t="s">
        <v>90</v>
      </c>
      <c r="I61" s="17" t="s">
        <v>7</v>
      </c>
      <c r="J61" s="18">
        <v>2677</v>
      </c>
      <c r="K61" s="19">
        <v>7065</v>
      </c>
    </row>
    <row r="62" spans="1:11" ht="15" customHeight="1" x14ac:dyDescent="0.25">
      <c r="A62" s="17">
        <v>9206</v>
      </c>
      <c r="B62" s="17" t="s">
        <v>69</v>
      </c>
      <c r="C62" s="17" t="s">
        <v>6</v>
      </c>
      <c r="D62" s="18">
        <v>51996</v>
      </c>
      <c r="E62" s="19">
        <v>170019.47</v>
      </c>
      <c r="G62" s="17">
        <v>38302</v>
      </c>
      <c r="H62" s="17" t="s">
        <v>91</v>
      </c>
      <c r="I62" s="17" t="s">
        <v>7</v>
      </c>
      <c r="J62" s="18">
        <v>5600</v>
      </c>
      <c r="K62" s="19">
        <v>16664.400000000001</v>
      </c>
    </row>
    <row r="63" spans="1:11" ht="15" customHeight="1" x14ac:dyDescent="0.25">
      <c r="A63" s="17">
        <v>19028</v>
      </c>
      <c r="B63" s="17" t="s">
        <v>70</v>
      </c>
      <c r="C63" s="17" t="s">
        <v>6</v>
      </c>
      <c r="D63" s="18">
        <v>2273</v>
      </c>
      <c r="E63" s="19">
        <v>6250.75</v>
      </c>
      <c r="G63" s="17">
        <v>20404</v>
      </c>
      <c r="H63" s="17" t="s">
        <v>93</v>
      </c>
      <c r="I63" s="17" t="s">
        <v>7</v>
      </c>
      <c r="J63" s="18">
        <v>2434</v>
      </c>
      <c r="K63" s="19">
        <v>7559</v>
      </c>
    </row>
    <row r="64" spans="1:11" ht="15" customHeight="1" x14ac:dyDescent="0.25">
      <c r="A64" s="17">
        <v>27404</v>
      </c>
      <c r="B64" s="17" t="s">
        <v>71</v>
      </c>
      <c r="C64" s="17" t="s">
        <v>6</v>
      </c>
      <c r="D64" s="18">
        <v>32341</v>
      </c>
      <c r="E64" s="19">
        <v>93181</v>
      </c>
      <c r="G64" s="17">
        <v>39200</v>
      </c>
      <c r="H64" s="17" t="s">
        <v>95</v>
      </c>
      <c r="I64" s="17" t="s">
        <v>7</v>
      </c>
      <c r="J64" s="18">
        <v>6481</v>
      </c>
      <c r="K64" s="19">
        <v>18938.5</v>
      </c>
    </row>
    <row r="65" spans="1:11" ht="15" customHeight="1" x14ac:dyDescent="0.25">
      <c r="A65" s="17">
        <v>31015</v>
      </c>
      <c r="B65" s="17" t="s">
        <v>72</v>
      </c>
      <c r="C65" s="17" t="s">
        <v>6</v>
      </c>
      <c r="D65" s="18">
        <v>185855</v>
      </c>
      <c r="E65" s="19">
        <v>512615.76</v>
      </c>
      <c r="G65" s="17">
        <v>31332</v>
      </c>
      <c r="H65" s="17" t="s">
        <v>97</v>
      </c>
      <c r="I65" s="17" t="s">
        <v>7</v>
      </c>
      <c r="J65" s="18">
        <v>5725</v>
      </c>
      <c r="K65" s="19">
        <v>15060.05</v>
      </c>
    </row>
    <row r="66" spans="1:11" ht="15" customHeight="1" x14ac:dyDescent="0.25">
      <c r="A66" s="17">
        <v>39801</v>
      </c>
      <c r="B66" s="17" t="s">
        <v>298</v>
      </c>
      <c r="C66" s="17" t="s">
        <v>6</v>
      </c>
      <c r="D66" s="18">
        <v>7614</v>
      </c>
      <c r="E66" s="19">
        <v>23234.91</v>
      </c>
      <c r="G66" s="17">
        <v>32312</v>
      </c>
      <c r="H66" s="17" t="s">
        <v>99</v>
      </c>
      <c r="I66" s="17" t="s">
        <v>7</v>
      </c>
      <c r="J66" s="18">
        <v>179</v>
      </c>
      <c r="K66" s="19">
        <v>520.21</v>
      </c>
    </row>
    <row r="67" spans="1:11" ht="15" customHeight="1" x14ac:dyDescent="0.25">
      <c r="A67" s="17">
        <v>6801</v>
      </c>
      <c r="B67" s="17" t="s">
        <v>73</v>
      </c>
      <c r="C67" s="17" t="s">
        <v>6</v>
      </c>
      <c r="D67" s="18">
        <v>83329</v>
      </c>
      <c r="E67" s="19">
        <v>258320</v>
      </c>
      <c r="G67" s="17">
        <v>6103</v>
      </c>
      <c r="H67" s="17" t="s">
        <v>100</v>
      </c>
      <c r="I67" s="17" t="s">
        <v>7</v>
      </c>
      <c r="J67" s="18">
        <v>258</v>
      </c>
      <c r="K67" s="19">
        <v>862.14</v>
      </c>
    </row>
    <row r="68" spans="1:11" ht="15" customHeight="1" x14ac:dyDescent="0.25">
      <c r="A68" s="17">
        <v>34801</v>
      </c>
      <c r="B68" s="17" t="s">
        <v>74</v>
      </c>
      <c r="C68" s="17" t="s">
        <v>6</v>
      </c>
      <c r="D68" s="18">
        <v>4365</v>
      </c>
      <c r="E68" s="19">
        <v>13528</v>
      </c>
      <c r="G68" s="17">
        <v>39203</v>
      </c>
      <c r="H68" s="17" t="s">
        <v>103</v>
      </c>
      <c r="I68" s="17" t="s">
        <v>7</v>
      </c>
      <c r="J68" s="18">
        <v>1294</v>
      </c>
      <c r="K68" s="19">
        <v>3626.32</v>
      </c>
    </row>
    <row r="69" spans="1:11" ht="15" customHeight="1" x14ac:dyDescent="0.25">
      <c r="A69" s="17">
        <v>19401</v>
      </c>
      <c r="B69" s="17" t="s">
        <v>75</v>
      </c>
      <c r="C69" s="17" t="s">
        <v>6</v>
      </c>
      <c r="D69" s="18">
        <v>48325</v>
      </c>
      <c r="E69" s="19">
        <v>130058</v>
      </c>
      <c r="G69" s="17">
        <v>17401</v>
      </c>
      <c r="H69" s="17" t="s">
        <v>104</v>
      </c>
      <c r="I69" s="17" t="s">
        <v>7</v>
      </c>
      <c r="J69" s="18">
        <v>29021</v>
      </c>
      <c r="K69" s="19">
        <v>76645</v>
      </c>
    </row>
    <row r="70" spans="1:11" ht="15" customHeight="1" x14ac:dyDescent="0.25">
      <c r="A70" s="17">
        <v>14068</v>
      </c>
      <c r="B70" s="17" t="s">
        <v>76</v>
      </c>
      <c r="C70" s="17" t="s">
        <v>6</v>
      </c>
      <c r="D70" s="18">
        <v>21893</v>
      </c>
      <c r="E70" s="19">
        <v>59351.96</v>
      </c>
      <c r="G70" s="17">
        <v>6098</v>
      </c>
      <c r="H70" s="17" t="s">
        <v>105</v>
      </c>
      <c r="I70" s="17" t="s">
        <v>7</v>
      </c>
      <c r="J70" s="18">
        <v>5803</v>
      </c>
      <c r="K70" s="19">
        <v>17229</v>
      </c>
    </row>
    <row r="71" spans="1:11" ht="15" customHeight="1" x14ac:dyDescent="0.25">
      <c r="A71" s="17">
        <v>4127</v>
      </c>
      <c r="B71" s="17" t="s">
        <v>78</v>
      </c>
      <c r="C71" s="17" t="s">
        <v>6</v>
      </c>
      <c r="D71" s="18">
        <v>6349</v>
      </c>
      <c r="E71" s="19">
        <v>19387</v>
      </c>
      <c r="G71" s="17">
        <v>23404</v>
      </c>
      <c r="H71" s="17" t="s">
        <v>106</v>
      </c>
      <c r="I71" s="17" t="s">
        <v>7</v>
      </c>
      <c r="J71" s="18">
        <v>4952</v>
      </c>
      <c r="K71" s="19">
        <v>15924.34</v>
      </c>
    </row>
    <row r="72" spans="1:11" ht="15" customHeight="1" x14ac:dyDescent="0.25">
      <c r="A72" s="17">
        <v>17216</v>
      </c>
      <c r="B72" s="17" t="s">
        <v>79</v>
      </c>
      <c r="C72" s="17" t="s">
        <v>6</v>
      </c>
      <c r="D72" s="18">
        <v>53696</v>
      </c>
      <c r="E72" s="19">
        <v>135846</v>
      </c>
      <c r="G72" s="17">
        <v>31063</v>
      </c>
      <c r="H72" s="17" t="s">
        <v>108</v>
      </c>
      <c r="I72" s="17" t="s">
        <v>7</v>
      </c>
      <c r="J72" s="18">
        <v>1780</v>
      </c>
      <c r="K72" s="19">
        <v>6015</v>
      </c>
    </row>
    <row r="73" spans="1:11" ht="15" customHeight="1" x14ac:dyDescent="0.25">
      <c r="A73" s="17">
        <v>13165</v>
      </c>
      <c r="B73" s="17" t="s">
        <v>80</v>
      </c>
      <c r="C73" s="17" t="s">
        <v>6</v>
      </c>
      <c r="D73" s="18">
        <v>45027</v>
      </c>
      <c r="E73" s="19">
        <v>148664</v>
      </c>
      <c r="G73" s="17">
        <v>17411</v>
      </c>
      <c r="H73" s="17" t="s">
        <v>109</v>
      </c>
      <c r="I73" s="17" t="s">
        <v>7</v>
      </c>
      <c r="J73" s="18">
        <v>48993</v>
      </c>
      <c r="K73" s="19">
        <v>128713.07</v>
      </c>
    </row>
    <row r="74" spans="1:11" ht="15" customHeight="1" x14ac:dyDescent="0.25">
      <c r="A74" s="17">
        <v>21036</v>
      </c>
      <c r="B74" s="17" t="s">
        <v>81</v>
      </c>
      <c r="C74" s="17" t="s">
        <v>6</v>
      </c>
      <c r="D74" s="18">
        <v>1104</v>
      </c>
      <c r="E74" s="19">
        <v>3133.53</v>
      </c>
      <c r="G74" s="17">
        <v>11056</v>
      </c>
      <c r="H74" s="17" t="s">
        <v>110</v>
      </c>
      <c r="I74" s="17" t="s">
        <v>7</v>
      </c>
      <c r="J74" s="18">
        <v>2060</v>
      </c>
      <c r="K74" s="19">
        <v>6119</v>
      </c>
    </row>
    <row r="75" spans="1:11" ht="15" customHeight="1" x14ac:dyDescent="0.25">
      <c r="A75" s="17">
        <v>31002</v>
      </c>
      <c r="B75" s="17" t="s">
        <v>82</v>
      </c>
      <c r="C75" s="17" t="s">
        <v>6</v>
      </c>
      <c r="D75" s="18">
        <v>194751</v>
      </c>
      <c r="E75" s="19">
        <v>531414.04</v>
      </c>
      <c r="G75" s="17">
        <v>8458</v>
      </c>
      <c r="H75" s="17" t="s">
        <v>112</v>
      </c>
      <c r="I75" s="17" t="s">
        <v>7</v>
      </c>
      <c r="J75" s="18">
        <v>13851</v>
      </c>
      <c r="K75" s="19">
        <v>37405.019999999997</v>
      </c>
    </row>
    <row r="76" spans="1:11" ht="15" customHeight="1" x14ac:dyDescent="0.25">
      <c r="A76" s="17">
        <v>6114</v>
      </c>
      <c r="B76" s="17" t="s">
        <v>83</v>
      </c>
      <c r="C76" s="17" t="s">
        <v>6</v>
      </c>
      <c r="D76" s="18">
        <v>267349</v>
      </c>
      <c r="E76" s="19">
        <v>716605</v>
      </c>
      <c r="G76" s="17">
        <v>17415</v>
      </c>
      <c r="H76" s="17" t="s">
        <v>114</v>
      </c>
      <c r="I76" s="17" t="s">
        <v>7</v>
      </c>
      <c r="J76" s="18">
        <v>3882</v>
      </c>
      <c r="K76" s="19">
        <v>10323</v>
      </c>
    </row>
    <row r="77" spans="1:11" ht="15" customHeight="1" x14ac:dyDescent="0.25">
      <c r="A77" s="17">
        <v>17210</v>
      </c>
      <c r="B77" s="17" t="s">
        <v>85</v>
      </c>
      <c r="C77" s="17" t="s">
        <v>6</v>
      </c>
      <c r="D77" s="18">
        <v>161749</v>
      </c>
      <c r="E77" s="19">
        <v>426770</v>
      </c>
      <c r="G77" s="17">
        <v>33212</v>
      </c>
      <c r="H77" s="17" t="s">
        <v>115</v>
      </c>
      <c r="I77" s="17" t="s">
        <v>7</v>
      </c>
      <c r="J77" s="18">
        <v>2653</v>
      </c>
      <c r="K77" s="19">
        <v>8136</v>
      </c>
    </row>
    <row r="78" spans="1:11" ht="15" customHeight="1" x14ac:dyDescent="0.25">
      <c r="A78" s="17">
        <v>37502</v>
      </c>
      <c r="B78" s="17" t="s">
        <v>86</v>
      </c>
      <c r="C78" s="17" t="s">
        <v>6</v>
      </c>
      <c r="D78" s="18">
        <v>59229</v>
      </c>
      <c r="E78" s="19">
        <v>157907</v>
      </c>
      <c r="G78" s="17">
        <v>29311</v>
      </c>
      <c r="H78" s="17" t="s">
        <v>119</v>
      </c>
      <c r="I78" s="17" t="s">
        <v>7</v>
      </c>
      <c r="J78" s="18">
        <v>2769</v>
      </c>
      <c r="K78" s="19">
        <v>8447</v>
      </c>
    </row>
    <row r="79" spans="1:11" ht="15" customHeight="1" x14ac:dyDescent="0.25">
      <c r="A79" s="17">
        <v>27417</v>
      </c>
      <c r="B79" s="17" t="s">
        <v>87</v>
      </c>
      <c r="C79" s="17" t="s">
        <v>6</v>
      </c>
      <c r="D79" s="18">
        <v>52711</v>
      </c>
      <c r="E79" s="19">
        <v>110040.33</v>
      </c>
      <c r="G79" s="17">
        <v>38126</v>
      </c>
      <c r="H79" s="17" t="s">
        <v>120</v>
      </c>
      <c r="I79" s="17" t="s">
        <v>7</v>
      </c>
      <c r="J79" s="18">
        <v>8565</v>
      </c>
      <c r="K79" s="19">
        <v>25428.73</v>
      </c>
    </row>
    <row r="80" spans="1:11" ht="15" customHeight="1" x14ac:dyDescent="0.25">
      <c r="A80" s="17">
        <v>3053</v>
      </c>
      <c r="B80" s="17" t="s">
        <v>88</v>
      </c>
      <c r="C80" s="17" t="s">
        <v>6</v>
      </c>
      <c r="D80" s="18">
        <v>8683</v>
      </c>
      <c r="E80" s="19">
        <v>23079</v>
      </c>
      <c r="G80" s="17">
        <v>4129</v>
      </c>
      <c r="H80" s="17" t="s">
        <v>121</v>
      </c>
      <c r="I80" s="17" t="s">
        <v>7</v>
      </c>
      <c r="J80" s="18">
        <v>5045</v>
      </c>
      <c r="K80" s="19">
        <v>11594</v>
      </c>
    </row>
    <row r="81" spans="1:11" ht="15" customHeight="1" x14ac:dyDescent="0.25">
      <c r="A81" s="17">
        <v>27402</v>
      </c>
      <c r="B81" s="17" t="s">
        <v>89</v>
      </c>
      <c r="C81" s="17" t="s">
        <v>6</v>
      </c>
      <c r="D81" s="18">
        <v>104084</v>
      </c>
      <c r="E81" s="19">
        <v>300587.28999999998</v>
      </c>
      <c r="G81" s="17">
        <v>14097</v>
      </c>
      <c r="H81" s="17" t="s">
        <v>122</v>
      </c>
      <c r="I81" s="17" t="s">
        <v>7</v>
      </c>
      <c r="J81" s="18">
        <v>1376</v>
      </c>
      <c r="K81" s="19">
        <v>4274</v>
      </c>
    </row>
    <row r="82" spans="1:11" ht="15" customHeight="1" x14ac:dyDescent="0.25">
      <c r="A82" s="17">
        <v>32358</v>
      </c>
      <c r="B82" s="17" t="s">
        <v>90</v>
      </c>
      <c r="C82" s="17" t="s">
        <v>6</v>
      </c>
      <c r="D82" s="18">
        <v>206504</v>
      </c>
      <c r="E82" s="19">
        <v>71253</v>
      </c>
      <c r="G82" s="17">
        <v>31004</v>
      </c>
      <c r="H82" s="17" t="s">
        <v>123</v>
      </c>
      <c r="I82" s="17" t="s">
        <v>7</v>
      </c>
      <c r="J82" s="18">
        <v>104710</v>
      </c>
      <c r="K82" s="19">
        <v>41013.769999999997</v>
      </c>
    </row>
    <row r="83" spans="1:11" ht="15" customHeight="1" x14ac:dyDescent="0.25">
      <c r="A83" s="17">
        <v>38302</v>
      </c>
      <c r="B83" s="17" t="s">
        <v>91</v>
      </c>
      <c r="C83" s="17" t="s">
        <v>6</v>
      </c>
      <c r="D83" s="18">
        <v>7651</v>
      </c>
      <c r="E83" s="19">
        <v>24490.47</v>
      </c>
      <c r="G83" s="17">
        <v>17414</v>
      </c>
      <c r="H83" s="17" t="s">
        <v>124</v>
      </c>
      <c r="I83" s="17" t="s">
        <v>7</v>
      </c>
      <c r="J83" s="18">
        <v>20397</v>
      </c>
      <c r="K83" s="19">
        <v>52307</v>
      </c>
    </row>
    <row r="84" spans="1:11" ht="15" customHeight="1" x14ac:dyDescent="0.25">
      <c r="A84" s="17">
        <v>20401</v>
      </c>
      <c r="B84" s="17" t="s">
        <v>92</v>
      </c>
      <c r="C84" s="17" t="s">
        <v>6</v>
      </c>
      <c r="D84" s="18">
        <v>3299</v>
      </c>
      <c r="E84" s="19">
        <v>10516.62</v>
      </c>
      <c r="G84" s="17">
        <v>31306</v>
      </c>
      <c r="H84" s="17" t="s">
        <v>125</v>
      </c>
      <c r="I84" s="17" t="s">
        <v>7</v>
      </c>
      <c r="J84" s="18">
        <v>7706</v>
      </c>
      <c r="K84" s="19">
        <v>20384</v>
      </c>
    </row>
    <row r="85" spans="1:11" ht="15" customHeight="1" x14ac:dyDescent="0.25">
      <c r="A85" s="17">
        <v>20404</v>
      </c>
      <c r="B85" s="17" t="s">
        <v>93</v>
      </c>
      <c r="C85" s="17" t="s">
        <v>6</v>
      </c>
      <c r="D85" s="18">
        <v>12218</v>
      </c>
      <c r="E85" s="19">
        <v>39485</v>
      </c>
      <c r="G85" s="17">
        <v>38264</v>
      </c>
      <c r="H85" s="17" t="s">
        <v>126</v>
      </c>
      <c r="I85" s="17" t="s">
        <v>7</v>
      </c>
      <c r="J85" s="18">
        <v>350</v>
      </c>
      <c r="K85" s="19">
        <v>1357.56</v>
      </c>
    </row>
    <row r="86" spans="1:11" ht="15" customHeight="1" x14ac:dyDescent="0.25">
      <c r="A86" s="17">
        <v>39200</v>
      </c>
      <c r="B86" s="17" t="s">
        <v>95</v>
      </c>
      <c r="C86" s="17" t="s">
        <v>6</v>
      </c>
      <c r="D86" s="18">
        <v>31590</v>
      </c>
      <c r="E86" s="19">
        <v>88294.720000000001</v>
      </c>
      <c r="G86" s="17">
        <v>32362</v>
      </c>
      <c r="H86" s="17" t="s">
        <v>127</v>
      </c>
      <c r="I86" s="17" t="s">
        <v>7</v>
      </c>
      <c r="J86" s="18">
        <v>2501</v>
      </c>
      <c r="K86" s="19">
        <v>6000.64</v>
      </c>
    </row>
    <row r="87" spans="1:11" ht="15" customHeight="1" x14ac:dyDescent="0.25">
      <c r="A87" s="17">
        <v>39204</v>
      </c>
      <c r="B87" s="17" t="s">
        <v>96</v>
      </c>
      <c r="C87" s="17" t="s">
        <v>6</v>
      </c>
      <c r="D87" s="18">
        <v>12799</v>
      </c>
      <c r="E87" s="19">
        <v>40830.730000000003</v>
      </c>
      <c r="G87" s="17">
        <v>1158</v>
      </c>
      <c r="H87" s="17" t="s">
        <v>128</v>
      </c>
      <c r="I87" s="17" t="s">
        <v>7</v>
      </c>
      <c r="J87" s="18">
        <v>6550</v>
      </c>
      <c r="K87" s="19">
        <v>18105</v>
      </c>
    </row>
    <row r="88" spans="1:11" ht="15" customHeight="1" x14ac:dyDescent="0.25">
      <c r="A88" s="17">
        <v>31332</v>
      </c>
      <c r="B88" s="17" t="s">
        <v>97</v>
      </c>
      <c r="C88" s="17" t="s">
        <v>6</v>
      </c>
      <c r="D88" s="18">
        <v>46066</v>
      </c>
      <c r="E88" s="19">
        <v>126384.32000000001</v>
      </c>
      <c r="G88" s="17">
        <v>8122</v>
      </c>
      <c r="H88" s="17" t="s">
        <v>129</v>
      </c>
      <c r="I88" s="17" t="s">
        <v>7</v>
      </c>
      <c r="J88" s="18">
        <v>9404</v>
      </c>
      <c r="K88" s="19">
        <v>24883</v>
      </c>
    </row>
    <row r="89" spans="1:11" ht="15" customHeight="1" x14ac:dyDescent="0.25">
      <c r="A89" s="17">
        <v>23054</v>
      </c>
      <c r="B89" s="17" t="s">
        <v>98</v>
      </c>
      <c r="C89" s="17" t="s">
        <v>6</v>
      </c>
      <c r="D89" s="18">
        <v>3904</v>
      </c>
      <c r="E89" s="19">
        <v>10832.74</v>
      </c>
      <c r="G89" s="17">
        <v>37504</v>
      </c>
      <c r="H89" s="17" t="s">
        <v>132</v>
      </c>
      <c r="I89" s="17" t="s">
        <v>7</v>
      </c>
      <c r="J89" s="18">
        <v>3183</v>
      </c>
      <c r="K89" s="19">
        <v>8721.7099999999991</v>
      </c>
    </row>
    <row r="90" spans="1:11" ht="15" customHeight="1" x14ac:dyDescent="0.25">
      <c r="A90" s="17">
        <v>32312</v>
      </c>
      <c r="B90" s="17" t="s">
        <v>99</v>
      </c>
      <c r="C90" s="17" t="s">
        <v>6</v>
      </c>
      <c r="D90" s="18">
        <v>4347</v>
      </c>
      <c r="E90" s="19">
        <v>14166.16</v>
      </c>
      <c r="G90" s="17">
        <v>39120</v>
      </c>
      <c r="H90" s="17" t="s">
        <v>133</v>
      </c>
      <c r="I90" s="17" t="s">
        <v>7</v>
      </c>
      <c r="J90" s="18">
        <v>465</v>
      </c>
      <c r="K90" s="19">
        <v>1465</v>
      </c>
    </row>
    <row r="91" spans="1:11" ht="15" customHeight="1" x14ac:dyDescent="0.25">
      <c r="A91" s="17">
        <v>6103</v>
      </c>
      <c r="B91" s="17" t="s">
        <v>100</v>
      </c>
      <c r="C91" s="17" t="s">
        <v>6</v>
      </c>
      <c r="D91" s="18">
        <v>4738</v>
      </c>
      <c r="E91" s="19">
        <v>14512.68</v>
      </c>
      <c r="G91" s="17">
        <v>9207</v>
      </c>
      <c r="H91" s="17" t="s">
        <v>134</v>
      </c>
      <c r="I91" s="17" t="s">
        <v>7</v>
      </c>
      <c r="J91" s="18">
        <v>484</v>
      </c>
      <c r="K91" s="19">
        <v>1449</v>
      </c>
    </row>
    <row r="92" spans="1:11" ht="15" customHeight="1" x14ac:dyDescent="0.25">
      <c r="A92" s="17">
        <v>34324</v>
      </c>
      <c r="B92" s="17" t="s">
        <v>101</v>
      </c>
      <c r="C92" s="17" t="s">
        <v>6</v>
      </c>
      <c r="D92" s="18">
        <v>18587</v>
      </c>
      <c r="E92" s="19">
        <v>42397.65</v>
      </c>
      <c r="G92" s="17">
        <v>4019</v>
      </c>
      <c r="H92" s="17" t="s">
        <v>135</v>
      </c>
      <c r="I92" s="17" t="s">
        <v>7</v>
      </c>
      <c r="J92" s="18">
        <v>213933</v>
      </c>
      <c r="K92" s="19">
        <v>6637.71</v>
      </c>
    </row>
    <row r="93" spans="1:11" ht="15" customHeight="1" x14ac:dyDescent="0.25">
      <c r="A93" s="17">
        <v>22204</v>
      </c>
      <c r="B93" s="17" t="s">
        <v>102</v>
      </c>
      <c r="C93" s="17" t="s">
        <v>6</v>
      </c>
      <c r="D93" s="18">
        <v>7110</v>
      </c>
      <c r="E93" s="19">
        <v>23258</v>
      </c>
      <c r="G93" s="17">
        <v>23311</v>
      </c>
      <c r="H93" s="17" t="s">
        <v>136</v>
      </c>
      <c r="I93" s="17" t="s">
        <v>7</v>
      </c>
      <c r="J93" s="18">
        <v>2653</v>
      </c>
      <c r="K93" s="19">
        <v>9130.5499999999993</v>
      </c>
    </row>
    <row r="94" spans="1:11" ht="15" customHeight="1" x14ac:dyDescent="0.25">
      <c r="A94" s="17">
        <v>39203</v>
      </c>
      <c r="B94" s="17" t="s">
        <v>103</v>
      </c>
      <c r="C94" s="17" t="s">
        <v>6</v>
      </c>
      <c r="D94" s="18">
        <v>19625</v>
      </c>
      <c r="E94" s="19">
        <v>53896</v>
      </c>
      <c r="G94" s="17">
        <v>31025</v>
      </c>
      <c r="H94" s="17" t="s">
        <v>138</v>
      </c>
      <c r="I94" s="17" t="s">
        <v>7</v>
      </c>
      <c r="J94" s="18">
        <v>39378</v>
      </c>
      <c r="K94" s="19">
        <v>103958</v>
      </c>
    </row>
    <row r="95" spans="1:11" ht="15" customHeight="1" x14ac:dyDescent="0.25">
      <c r="A95" s="17">
        <v>17401</v>
      </c>
      <c r="B95" s="17" t="s">
        <v>104</v>
      </c>
      <c r="C95" s="17" t="s">
        <v>6</v>
      </c>
      <c r="D95" s="18">
        <v>114143</v>
      </c>
      <c r="E95" s="19">
        <v>298517</v>
      </c>
      <c r="G95" s="17">
        <v>32354</v>
      </c>
      <c r="H95" s="17" t="s">
        <v>140</v>
      </c>
      <c r="I95" s="17" t="s">
        <v>7</v>
      </c>
      <c r="J95" s="18">
        <v>14033</v>
      </c>
      <c r="K95" s="19">
        <v>36572</v>
      </c>
    </row>
    <row r="96" spans="1:11" ht="15" customHeight="1" x14ac:dyDescent="0.25">
      <c r="A96" s="17">
        <v>6098</v>
      </c>
      <c r="B96" s="17" t="s">
        <v>105</v>
      </c>
      <c r="C96" s="17" t="s">
        <v>6</v>
      </c>
      <c r="D96" s="18">
        <v>33263</v>
      </c>
      <c r="E96" s="19">
        <v>91757</v>
      </c>
      <c r="G96" s="17">
        <v>32326</v>
      </c>
      <c r="H96" s="17" t="s">
        <v>141</v>
      </c>
      <c r="I96" s="17" t="s">
        <v>7</v>
      </c>
      <c r="J96" s="18">
        <v>54112</v>
      </c>
      <c r="K96" s="19">
        <v>14206.39</v>
      </c>
    </row>
    <row r="97" spans="1:11" ht="15" customHeight="1" x14ac:dyDescent="0.25">
      <c r="A97" s="17">
        <v>23404</v>
      </c>
      <c r="B97" s="17" t="s">
        <v>106</v>
      </c>
      <c r="C97" s="17" t="s">
        <v>6</v>
      </c>
      <c r="D97" s="18">
        <v>12018</v>
      </c>
      <c r="E97" s="19">
        <v>38977.47</v>
      </c>
      <c r="G97" s="17">
        <v>17400</v>
      </c>
      <c r="H97" s="17" t="s">
        <v>142</v>
      </c>
      <c r="I97" s="17" t="s">
        <v>7</v>
      </c>
      <c r="J97" s="18">
        <v>14690</v>
      </c>
      <c r="K97" s="19">
        <v>41632.71</v>
      </c>
    </row>
    <row r="98" spans="1:11" ht="15" customHeight="1" x14ac:dyDescent="0.25">
      <c r="A98" s="17">
        <v>14028</v>
      </c>
      <c r="B98" s="17" t="s">
        <v>107</v>
      </c>
      <c r="C98" s="17" t="s">
        <v>6</v>
      </c>
      <c r="D98" s="18">
        <v>19338</v>
      </c>
      <c r="E98" s="19">
        <v>53295</v>
      </c>
      <c r="G98" s="17">
        <v>37505</v>
      </c>
      <c r="H98" s="17" t="s">
        <v>143</v>
      </c>
      <c r="I98" s="17" t="s">
        <v>7</v>
      </c>
      <c r="J98" s="18">
        <v>1759</v>
      </c>
      <c r="K98" s="19">
        <v>4857.8500000000004</v>
      </c>
    </row>
    <row r="99" spans="1:11" ht="15" customHeight="1" x14ac:dyDescent="0.25">
      <c r="A99" s="17">
        <v>31063</v>
      </c>
      <c r="B99" s="17" t="s">
        <v>108</v>
      </c>
      <c r="C99" s="17" t="s">
        <v>6</v>
      </c>
      <c r="D99" s="18">
        <v>1165</v>
      </c>
      <c r="E99" s="19">
        <v>3481.85</v>
      </c>
      <c r="G99" s="17">
        <v>30031</v>
      </c>
      <c r="H99" s="17" t="s">
        <v>145</v>
      </c>
      <c r="I99" s="17" t="s">
        <v>7</v>
      </c>
      <c r="J99" s="18">
        <v>154</v>
      </c>
      <c r="K99" s="19">
        <v>489.9</v>
      </c>
    </row>
    <row r="100" spans="1:11" ht="15" customHeight="1" x14ac:dyDescent="0.25">
      <c r="A100" s="17">
        <v>17411</v>
      </c>
      <c r="B100" s="17" t="s">
        <v>109</v>
      </c>
      <c r="C100" s="17" t="s">
        <v>6</v>
      </c>
      <c r="D100" s="18">
        <v>183363</v>
      </c>
      <c r="E100" s="19">
        <v>475061.76000000001</v>
      </c>
      <c r="G100" s="17">
        <v>31103</v>
      </c>
      <c r="H100" s="17" t="s">
        <v>146</v>
      </c>
      <c r="I100" s="17" t="s">
        <v>7</v>
      </c>
      <c r="J100" s="18">
        <v>26453</v>
      </c>
      <c r="K100" s="19">
        <v>67984.210000000006</v>
      </c>
    </row>
    <row r="101" spans="1:11" ht="15" customHeight="1" x14ac:dyDescent="0.25">
      <c r="A101" s="17">
        <v>11056</v>
      </c>
      <c r="B101" s="17" t="s">
        <v>110</v>
      </c>
      <c r="C101" s="17" t="s">
        <v>6</v>
      </c>
      <c r="D101" s="18">
        <v>732</v>
      </c>
      <c r="E101" s="19">
        <v>2504</v>
      </c>
      <c r="G101" s="17">
        <v>14066</v>
      </c>
      <c r="H101" s="17" t="s">
        <v>147</v>
      </c>
      <c r="I101" s="17" t="s">
        <v>7</v>
      </c>
      <c r="J101" s="18">
        <v>3104</v>
      </c>
      <c r="K101" s="19">
        <v>7044.95</v>
      </c>
    </row>
    <row r="102" spans="1:11" ht="15" customHeight="1" x14ac:dyDescent="0.25">
      <c r="A102" s="17">
        <v>8458</v>
      </c>
      <c r="B102" s="17" t="s">
        <v>112</v>
      </c>
      <c r="C102" s="17" t="s">
        <v>6</v>
      </c>
      <c r="D102" s="18">
        <v>48209</v>
      </c>
      <c r="E102" s="19">
        <v>135133.22</v>
      </c>
      <c r="G102" s="17">
        <v>21214</v>
      </c>
      <c r="H102" s="17" t="s">
        <v>148</v>
      </c>
      <c r="I102" s="17" t="s">
        <v>7</v>
      </c>
      <c r="J102" s="18">
        <v>20166</v>
      </c>
      <c r="K102" s="19">
        <v>5885.46</v>
      </c>
    </row>
    <row r="103" spans="1:11" ht="15" customHeight="1" x14ac:dyDescent="0.25">
      <c r="A103" s="17">
        <v>3017</v>
      </c>
      <c r="B103" s="17" t="s">
        <v>113</v>
      </c>
      <c r="C103" s="17" t="s">
        <v>6</v>
      </c>
      <c r="D103" s="18">
        <v>175144</v>
      </c>
      <c r="E103" s="19">
        <v>544833</v>
      </c>
      <c r="G103" s="17">
        <v>21206</v>
      </c>
      <c r="H103" s="17" t="s">
        <v>150</v>
      </c>
      <c r="I103" s="17" t="s">
        <v>7</v>
      </c>
      <c r="J103" s="18">
        <v>687</v>
      </c>
      <c r="K103" s="19">
        <v>2082</v>
      </c>
    </row>
    <row r="104" spans="1:11" ht="15" customHeight="1" x14ac:dyDescent="0.25">
      <c r="A104" s="17">
        <v>17415</v>
      </c>
      <c r="B104" s="17" t="s">
        <v>114</v>
      </c>
      <c r="C104" s="17" t="s">
        <v>6</v>
      </c>
      <c r="D104" s="18">
        <v>199296</v>
      </c>
      <c r="E104" s="19">
        <v>516330</v>
      </c>
      <c r="G104" s="17">
        <v>39209</v>
      </c>
      <c r="H104" s="17" t="s">
        <v>151</v>
      </c>
      <c r="I104" s="17" t="s">
        <v>7</v>
      </c>
      <c r="J104" s="18">
        <v>3921</v>
      </c>
      <c r="K104" s="19">
        <v>2.4500000000000002</v>
      </c>
    </row>
    <row r="105" spans="1:11" ht="15" customHeight="1" x14ac:dyDescent="0.25">
      <c r="A105" s="17">
        <v>33212</v>
      </c>
      <c r="B105" s="17" t="s">
        <v>115</v>
      </c>
      <c r="C105" s="17" t="s">
        <v>6</v>
      </c>
      <c r="D105" s="18">
        <v>29900</v>
      </c>
      <c r="E105" s="19">
        <v>89745</v>
      </c>
      <c r="G105" s="17">
        <v>37507</v>
      </c>
      <c r="H105" s="17" t="s">
        <v>152</v>
      </c>
      <c r="I105" s="17" t="s">
        <v>7</v>
      </c>
      <c r="J105" s="18">
        <v>18555</v>
      </c>
      <c r="K105" s="19">
        <v>47813</v>
      </c>
    </row>
    <row r="106" spans="1:11" ht="15" customHeight="1" x14ac:dyDescent="0.25">
      <c r="A106" s="17">
        <v>3052</v>
      </c>
      <c r="B106" s="17" t="s">
        <v>116</v>
      </c>
      <c r="C106" s="17" t="s">
        <v>6</v>
      </c>
      <c r="D106" s="18">
        <v>17142</v>
      </c>
      <c r="E106" s="19">
        <v>46626.239999999998</v>
      </c>
      <c r="G106" s="17">
        <v>29320</v>
      </c>
      <c r="H106" s="17" t="s">
        <v>154</v>
      </c>
      <c r="I106" s="17" t="s">
        <v>7</v>
      </c>
      <c r="J106" s="18">
        <v>27206</v>
      </c>
      <c r="K106" s="19">
        <v>69035</v>
      </c>
    </row>
    <row r="107" spans="1:11" ht="15" customHeight="1" x14ac:dyDescent="0.25">
      <c r="A107" s="17">
        <v>19403</v>
      </c>
      <c r="B107" s="17" t="s">
        <v>117</v>
      </c>
      <c r="C107" s="17" t="s">
        <v>6</v>
      </c>
      <c r="D107" s="18">
        <v>14065</v>
      </c>
      <c r="E107" s="19">
        <v>31586</v>
      </c>
      <c r="G107" s="17">
        <v>31006</v>
      </c>
      <c r="H107" s="17" t="s">
        <v>155</v>
      </c>
      <c r="I107" s="17" t="s">
        <v>7</v>
      </c>
      <c r="J107" s="18">
        <v>41585</v>
      </c>
      <c r="K107" s="19">
        <v>130152</v>
      </c>
    </row>
    <row r="108" spans="1:11" ht="15" customHeight="1" x14ac:dyDescent="0.25">
      <c r="A108" s="17">
        <v>20402</v>
      </c>
      <c r="B108" s="17" t="s">
        <v>118</v>
      </c>
      <c r="C108" s="17" t="s">
        <v>6</v>
      </c>
      <c r="D108" s="18">
        <v>2038</v>
      </c>
      <c r="E108" s="19">
        <v>6842</v>
      </c>
      <c r="G108" s="17">
        <v>39003</v>
      </c>
      <c r="H108" s="17" t="s">
        <v>156</v>
      </c>
      <c r="I108" s="17" t="s">
        <v>7</v>
      </c>
      <c r="J108" s="18">
        <v>3616</v>
      </c>
      <c r="K108" s="19">
        <v>9540</v>
      </c>
    </row>
    <row r="109" spans="1:11" ht="15" customHeight="1" x14ac:dyDescent="0.25">
      <c r="A109" s="17">
        <v>29311</v>
      </c>
      <c r="B109" s="17" t="s">
        <v>119</v>
      </c>
      <c r="C109" s="17" t="s">
        <v>6</v>
      </c>
      <c r="D109" s="18">
        <v>15790</v>
      </c>
      <c r="E109" s="19">
        <v>52825</v>
      </c>
      <c r="G109" s="17">
        <v>21014</v>
      </c>
      <c r="H109" s="17" t="s">
        <v>157</v>
      </c>
      <c r="I109" s="17" t="s">
        <v>7</v>
      </c>
      <c r="J109" s="18">
        <v>5162</v>
      </c>
      <c r="K109" s="19">
        <v>7796.18</v>
      </c>
    </row>
    <row r="110" spans="1:11" ht="15" customHeight="1" x14ac:dyDescent="0.25">
      <c r="A110" s="17">
        <v>38126</v>
      </c>
      <c r="B110" s="17" t="s">
        <v>120</v>
      </c>
      <c r="C110" s="17" t="s">
        <v>6</v>
      </c>
      <c r="D110" s="18">
        <v>932</v>
      </c>
      <c r="E110" s="19">
        <v>3028.42</v>
      </c>
      <c r="G110" s="17">
        <v>25155</v>
      </c>
      <c r="H110" s="17" t="s">
        <v>158</v>
      </c>
      <c r="I110" s="17" t="s">
        <v>7</v>
      </c>
      <c r="J110" s="18">
        <v>96</v>
      </c>
      <c r="K110" s="19">
        <v>294</v>
      </c>
    </row>
    <row r="111" spans="1:11" ht="15" customHeight="1" x14ac:dyDescent="0.25">
      <c r="A111" s="17">
        <v>4129</v>
      </c>
      <c r="B111" s="17" t="s">
        <v>121</v>
      </c>
      <c r="C111" s="17" t="s">
        <v>6</v>
      </c>
      <c r="D111" s="18">
        <v>16091</v>
      </c>
      <c r="E111" s="19">
        <v>47109</v>
      </c>
      <c r="G111" s="17">
        <v>26056</v>
      </c>
      <c r="H111" s="17" t="s">
        <v>160</v>
      </c>
      <c r="I111" s="17" t="s">
        <v>7</v>
      </c>
      <c r="J111" s="18">
        <v>1137</v>
      </c>
      <c r="K111" s="19">
        <v>1</v>
      </c>
    </row>
    <row r="112" spans="1:11" ht="15" customHeight="1" x14ac:dyDescent="0.25">
      <c r="A112" s="17">
        <v>14097</v>
      </c>
      <c r="B112" s="17" t="s">
        <v>122</v>
      </c>
      <c r="C112" s="17" t="s">
        <v>6</v>
      </c>
      <c r="D112" s="18">
        <v>7606</v>
      </c>
      <c r="E112" s="19">
        <v>24548</v>
      </c>
      <c r="G112" s="17">
        <v>37506</v>
      </c>
      <c r="H112" s="17" t="s">
        <v>162</v>
      </c>
      <c r="I112" s="17" t="s">
        <v>7</v>
      </c>
      <c r="J112" s="18">
        <v>11909</v>
      </c>
      <c r="K112" s="19">
        <v>31742.73</v>
      </c>
    </row>
    <row r="113" spans="1:11" ht="15" customHeight="1" x14ac:dyDescent="0.25">
      <c r="A113" s="17">
        <v>31004</v>
      </c>
      <c r="B113" s="17" t="s">
        <v>123</v>
      </c>
      <c r="C113" s="17" t="s">
        <v>6</v>
      </c>
      <c r="D113" s="18">
        <v>129650</v>
      </c>
      <c r="E113" s="19">
        <v>353644.23</v>
      </c>
      <c r="G113" s="17">
        <v>14064</v>
      </c>
      <c r="H113" s="17" t="s">
        <v>163</v>
      </c>
      <c r="I113" s="17" t="s">
        <v>7</v>
      </c>
      <c r="J113" s="18">
        <v>6099</v>
      </c>
      <c r="K113" s="19">
        <v>29122</v>
      </c>
    </row>
    <row r="114" spans="1:11" ht="15" customHeight="1" x14ac:dyDescent="0.25">
      <c r="A114" s="17">
        <v>17414</v>
      </c>
      <c r="B114" s="17" t="s">
        <v>124</v>
      </c>
      <c r="C114" s="17" t="s">
        <v>6</v>
      </c>
      <c r="D114" s="18">
        <v>153714</v>
      </c>
      <c r="E114" s="19">
        <v>404984</v>
      </c>
      <c r="G114" s="17">
        <v>18400</v>
      </c>
      <c r="H114" s="17" t="s">
        <v>165</v>
      </c>
      <c r="I114" s="17" t="s">
        <v>7</v>
      </c>
      <c r="J114" s="18">
        <v>5165</v>
      </c>
      <c r="K114" s="19">
        <v>14480.57</v>
      </c>
    </row>
    <row r="115" spans="1:11" ht="15" customHeight="1" x14ac:dyDescent="0.25">
      <c r="A115" s="17">
        <v>31306</v>
      </c>
      <c r="B115" s="17" t="s">
        <v>125</v>
      </c>
      <c r="C115" s="17" t="s">
        <v>6</v>
      </c>
      <c r="D115" s="18">
        <v>28032</v>
      </c>
      <c r="E115" s="19">
        <v>80842</v>
      </c>
      <c r="G115" s="17">
        <v>23403</v>
      </c>
      <c r="H115" s="17" t="s">
        <v>166</v>
      </c>
      <c r="I115" s="17" t="s">
        <v>7</v>
      </c>
      <c r="J115" s="18">
        <v>13178</v>
      </c>
      <c r="K115" s="19">
        <v>37227.360000000001</v>
      </c>
    </row>
    <row r="116" spans="1:11" ht="15" customHeight="1" x14ac:dyDescent="0.25">
      <c r="A116" s="17">
        <v>38264</v>
      </c>
      <c r="B116" s="17" t="s">
        <v>126</v>
      </c>
      <c r="C116" s="17" t="s">
        <v>6</v>
      </c>
      <c r="D116" s="18">
        <v>1424</v>
      </c>
      <c r="E116" s="19">
        <v>4334.33</v>
      </c>
      <c r="G116" s="17">
        <v>34003</v>
      </c>
      <c r="H116" s="17" t="s">
        <v>168</v>
      </c>
      <c r="I116" s="17" t="s">
        <v>7</v>
      </c>
      <c r="J116" s="18">
        <v>32475</v>
      </c>
      <c r="K116" s="19">
        <v>85008</v>
      </c>
    </row>
    <row r="117" spans="1:11" ht="15" customHeight="1" x14ac:dyDescent="0.25">
      <c r="A117" s="17">
        <v>32362</v>
      </c>
      <c r="B117" s="17" t="s">
        <v>127</v>
      </c>
      <c r="C117" s="17" t="s">
        <v>6</v>
      </c>
      <c r="D117" s="18">
        <v>23988</v>
      </c>
      <c r="E117" s="19">
        <v>61434.22</v>
      </c>
      <c r="G117" s="17">
        <v>17417</v>
      </c>
      <c r="H117" s="17" t="s">
        <v>170</v>
      </c>
      <c r="I117" s="17" t="s">
        <v>7</v>
      </c>
      <c r="J117" s="18">
        <v>17634</v>
      </c>
      <c r="K117" s="19">
        <v>43403</v>
      </c>
    </row>
    <row r="118" spans="1:11" ht="15" customHeight="1" x14ac:dyDescent="0.25">
      <c r="A118" s="17">
        <v>1158</v>
      </c>
      <c r="B118" s="17" t="s">
        <v>128</v>
      </c>
      <c r="C118" s="17" t="s">
        <v>6</v>
      </c>
      <c r="D118" s="18">
        <v>18271</v>
      </c>
      <c r="E118" s="19">
        <v>54374</v>
      </c>
      <c r="G118" s="17">
        <v>15201</v>
      </c>
      <c r="H118" s="17" t="s">
        <v>171</v>
      </c>
      <c r="I118" s="17" t="s">
        <v>7</v>
      </c>
      <c r="J118" s="18">
        <v>10335</v>
      </c>
      <c r="K118" s="19">
        <v>26830</v>
      </c>
    </row>
    <row r="119" spans="1:11" ht="15" customHeight="1" x14ac:dyDescent="0.25">
      <c r="A119" s="17">
        <v>8122</v>
      </c>
      <c r="B119" s="17" t="s">
        <v>129</v>
      </c>
      <c r="C119" s="17" t="s">
        <v>6</v>
      </c>
      <c r="D119" s="18">
        <v>35110</v>
      </c>
      <c r="E119" s="19">
        <v>87877</v>
      </c>
      <c r="G119" s="17">
        <v>14400</v>
      </c>
      <c r="H119" s="17" t="s">
        <v>173</v>
      </c>
      <c r="I119" s="17" t="s">
        <v>7</v>
      </c>
      <c r="J119" s="18">
        <v>1625</v>
      </c>
      <c r="K119" s="19">
        <v>5174</v>
      </c>
    </row>
    <row r="120" spans="1:11" ht="15" customHeight="1" x14ac:dyDescent="0.25">
      <c r="A120" s="17">
        <v>28144</v>
      </c>
      <c r="B120" s="17" t="s">
        <v>130</v>
      </c>
      <c r="C120" s="17" t="s">
        <v>6</v>
      </c>
      <c r="D120" s="18">
        <v>2979</v>
      </c>
      <c r="E120" s="19">
        <v>10156</v>
      </c>
      <c r="G120" s="17">
        <v>25101</v>
      </c>
      <c r="H120" s="17" t="s">
        <v>174</v>
      </c>
      <c r="I120" s="17" t="s">
        <v>7</v>
      </c>
      <c r="J120" s="18">
        <v>713</v>
      </c>
      <c r="K120" s="19">
        <v>2583</v>
      </c>
    </row>
    <row r="121" spans="1:11" ht="15" customHeight="1" x14ac:dyDescent="0.25">
      <c r="A121" s="17">
        <v>20406</v>
      </c>
      <c r="B121" s="17" t="s">
        <v>131</v>
      </c>
      <c r="C121" s="17" t="s">
        <v>6</v>
      </c>
      <c r="D121" s="18">
        <v>8433</v>
      </c>
      <c r="E121" s="19">
        <v>9401</v>
      </c>
      <c r="G121" s="17">
        <v>14172</v>
      </c>
      <c r="H121" s="17" t="s">
        <v>175</v>
      </c>
      <c r="I121" s="17" t="s">
        <v>7</v>
      </c>
      <c r="J121" s="18">
        <v>4497</v>
      </c>
      <c r="K121" s="19">
        <v>15623.88</v>
      </c>
    </row>
    <row r="122" spans="1:11" ht="15" customHeight="1" x14ac:dyDescent="0.25">
      <c r="A122" s="17">
        <v>37504</v>
      </c>
      <c r="B122" s="17" t="s">
        <v>132</v>
      </c>
      <c r="C122" s="17" t="s">
        <v>6</v>
      </c>
      <c r="D122" s="18">
        <v>37575</v>
      </c>
      <c r="E122" s="19">
        <v>103152</v>
      </c>
      <c r="G122" s="17">
        <v>34111</v>
      </c>
      <c r="H122" s="17" t="s">
        <v>178</v>
      </c>
      <c r="I122" s="17" t="s">
        <v>7</v>
      </c>
      <c r="J122" s="18">
        <v>23100</v>
      </c>
      <c r="K122" s="19">
        <v>59522</v>
      </c>
    </row>
    <row r="123" spans="1:11" ht="15" customHeight="1" x14ac:dyDescent="0.25">
      <c r="A123" s="17">
        <v>39120</v>
      </c>
      <c r="B123" s="17" t="s">
        <v>133</v>
      </c>
      <c r="C123" s="17" t="s">
        <v>6</v>
      </c>
      <c r="D123" s="18">
        <v>5199</v>
      </c>
      <c r="E123" s="19">
        <v>16461</v>
      </c>
      <c r="G123" s="17">
        <v>21300</v>
      </c>
      <c r="H123" s="17" t="s">
        <v>180</v>
      </c>
      <c r="I123" s="17" t="s">
        <v>7</v>
      </c>
      <c r="J123" s="18">
        <v>1661</v>
      </c>
      <c r="K123" s="19">
        <v>5796.38</v>
      </c>
    </row>
    <row r="124" spans="1:11" ht="15" customHeight="1" x14ac:dyDescent="0.25">
      <c r="A124" s="17">
        <v>9207</v>
      </c>
      <c r="B124" s="17" t="s">
        <v>134</v>
      </c>
      <c r="C124" s="17" t="s">
        <v>6</v>
      </c>
      <c r="D124" s="18">
        <v>5396</v>
      </c>
      <c r="E124" s="19">
        <v>17639</v>
      </c>
      <c r="G124" s="17">
        <v>28137</v>
      </c>
      <c r="H124" s="17" t="s">
        <v>182</v>
      </c>
      <c r="I124" s="17" t="s">
        <v>7</v>
      </c>
      <c r="J124" s="18">
        <v>273</v>
      </c>
      <c r="K124" s="19">
        <v>979</v>
      </c>
    </row>
    <row r="125" spans="1:11" ht="15" customHeight="1" x14ac:dyDescent="0.25">
      <c r="A125" s="17">
        <v>4019</v>
      </c>
      <c r="B125" s="17" t="s">
        <v>135</v>
      </c>
      <c r="C125" s="17" t="s">
        <v>6</v>
      </c>
      <c r="D125" s="18">
        <v>1061904</v>
      </c>
      <c r="E125" s="19">
        <v>33489.94</v>
      </c>
      <c r="G125" s="17">
        <v>9013</v>
      </c>
      <c r="H125" s="17" t="s">
        <v>184</v>
      </c>
      <c r="I125" s="17" t="s">
        <v>7</v>
      </c>
      <c r="J125" s="18">
        <v>865</v>
      </c>
      <c r="K125" s="19">
        <v>2742.19</v>
      </c>
    </row>
    <row r="126" spans="1:11" ht="15" customHeight="1" x14ac:dyDescent="0.25">
      <c r="A126" s="17">
        <v>23311</v>
      </c>
      <c r="B126" s="17" t="s">
        <v>136</v>
      </c>
      <c r="C126" s="17" t="s">
        <v>6</v>
      </c>
      <c r="D126" s="18">
        <v>6280</v>
      </c>
      <c r="E126" s="19">
        <v>20957</v>
      </c>
      <c r="G126" s="17">
        <v>27344</v>
      </c>
      <c r="H126" s="17" t="s">
        <v>186</v>
      </c>
      <c r="I126" s="17" t="s">
        <v>7</v>
      </c>
      <c r="J126" s="18">
        <v>2538486</v>
      </c>
      <c r="K126" s="19">
        <v>8110.97</v>
      </c>
    </row>
    <row r="127" spans="1:11" ht="15" customHeight="1" x14ac:dyDescent="0.25">
      <c r="A127" s="17">
        <v>31025</v>
      </c>
      <c r="B127" s="17" t="s">
        <v>138</v>
      </c>
      <c r="C127" s="17" t="s">
        <v>6</v>
      </c>
      <c r="D127" s="18">
        <v>133330</v>
      </c>
      <c r="E127" s="19">
        <v>349424</v>
      </c>
      <c r="G127" s="17">
        <v>1147</v>
      </c>
      <c r="H127" s="17" t="s">
        <v>187</v>
      </c>
      <c r="I127" s="17" t="s">
        <v>7</v>
      </c>
      <c r="J127" s="18">
        <v>3652</v>
      </c>
      <c r="K127" s="19">
        <v>9278.7800000000007</v>
      </c>
    </row>
    <row r="128" spans="1:11" ht="15" customHeight="1" x14ac:dyDescent="0.25">
      <c r="A128" s="17">
        <v>14065</v>
      </c>
      <c r="B128" s="17" t="s">
        <v>139</v>
      </c>
      <c r="C128" s="17" t="s">
        <v>6</v>
      </c>
      <c r="D128" s="18">
        <v>5131</v>
      </c>
      <c r="E128" s="19">
        <v>21886</v>
      </c>
      <c r="G128" s="17">
        <v>11001</v>
      </c>
      <c r="H128" s="17" t="s">
        <v>189</v>
      </c>
      <c r="I128" s="17" t="s">
        <v>7</v>
      </c>
      <c r="J128" s="18">
        <v>34040</v>
      </c>
      <c r="K128" s="19">
        <v>108351.69</v>
      </c>
    </row>
    <row r="129" spans="1:11" ht="15" customHeight="1" x14ac:dyDescent="0.25">
      <c r="A129" s="17">
        <v>32354</v>
      </c>
      <c r="B129" s="17" t="s">
        <v>140</v>
      </c>
      <c r="C129" s="17" t="s">
        <v>6</v>
      </c>
      <c r="D129" s="18">
        <v>132332</v>
      </c>
      <c r="E129" s="19">
        <v>369495</v>
      </c>
      <c r="G129" s="17">
        <v>3050</v>
      </c>
      <c r="H129" s="17" t="s">
        <v>306</v>
      </c>
      <c r="I129" s="17" t="s">
        <v>7</v>
      </c>
      <c r="J129" s="18">
        <v>1722</v>
      </c>
      <c r="K129" s="19">
        <v>5889.24</v>
      </c>
    </row>
    <row r="130" spans="1:11" ht="15" customHeight="1" x14ac:dyDescent="0.25">
      <c r="A130" s="17">
        <v>32326</v>
      </c>
      <c r="B130" s="17" t="s">
        <v>141</v>
      </c>
      <c r="C130" s="17" t="s">
        <v>6</v>
      </c>
      <c r="D130" s="18">
        <v>19000</v>
      </c>
      <c r="E130" s="19">
        <v>48491.14</v>
      </c>
      <c r="G130" s="17">
        <v>21301</v>
      </c>
      <c r="H130" s="17" t="s">
        <v>191</v>
      </c>
      <c r="I130" s="17" t="s">
        <v>7</v>
      </c>
      <c r="J130" s="18">
        <v>2240</v>
      </c>
      <c r="K130" s="19">
        <v>7285.93</v>
      </c>
    </row>
    <row r="131" spans="1:11" ht="15" customHeight="1" x14ac:dyDescent="0.25">
      <c r="A131" s="17">
        <v>17400</v>
      </c>
      <c r="B131" s="17" t="s">
        <v>142</v>
      </c>
      <c r="C131" s="17" t="s">
        <v>6</v>
      </c>
      <c r="D131" s="18">
        <v>25695</v>
      </c>
      <c r="E131" s="19">
        <v>77167.94</v>
      </c>
      <c r="G131" s="17">
        <v>27401</v>
      </c>
      <c r="H131" s="17" t="s">
        <v>192</v>
      </c>
      <c r="I131" s="17" t="s">
        <v>7</v>
      </c>
      <c r="J131" s="18">
        <v>4621</v>
      </c>
      <c r="K131" s="19">
        <v>12112</v>
      </c>
    </row>
    <row r="132" spans="1:11" ht="15" customHeight="1" x14ac:dyDescent="0.25">
      <c r="A132" s="17">
        <v>37505</v>
      </c>
      <c r="B132" s="17" t="s">
        <v>143</v>
      </c>
      <c r="C132" s="17" t="s">
        <v>6</v>
      </c>
      <c r="D132" s="18">
        <v>22205</v>
      </c>
      <c r="E132" s="19">
        <v>63298.1</v>
      </c>
      <c r="G132" s="17">
        <v>23402</v>
      </c>
      <c r="H132" s="17" t="s">
        <v>193</v>
      </c>
      <c r="I132" s="17" t="s">
        <v>7</v>
      </c>
      <c r="J132" s="18">
        <v>2466</v>
      </c>
      <c r="K132" s="19">
        <v>7219.37</v>
      </c>
    </row>
    <row r="133" spans="1:11" ht="15" customHeight="1" x14ac:dyDescent="0.25">
      <c r="A133" s="17">
        <v>24350</v>
      </c>
      <c r="B133" s="17" t="s">
        <v>144</v>
      </c>
      <c r="C133" s="17" t="s">
        <v>6</v>
      </c>
      <c r="D133" s="18">
        <v>18910</v>
      </c>
      <c r="E133" s="19">
        <v>58602.91</v>
      </c>
      <c r="G133" s="17">
        <v>12110</v>
      </c>
      <c r="H133" s="17" t="s">
        <v>194</v>
      </c>
      <c r="I133" s="17" t="s">
        <v>7</v>
      </c>
      <c r="J133" s="18">
        <v>93</v>
      </c>
      <c r="K133" s="19">
        <v>194</v>
      </c>
    </row>
    <row r="134" spans="1:11" ht="15" customHeight="1" x14ac:dyDescent="0.25">
      <c r="A134" s="17">
        <v>30031</v>
      </c>
      <c r="B134" s="17" t="s">
        <v>145</v>
      </c>
      <c r="C134" s="17" t="s">
        <v>6</v>
      </c>
      <c r="D134" s="18">
        <v>2600</v>
      </c>
      <c r="E134" s="19">
        <v>6706.4</v>
      </c>
      <c r="G134" s="17">
        <v>5121</v>
      </c>
      <c r="H134" s="17" t="s">
        <v>195</v>
      </c>
      <c r="I134" s="17" t="s">
        <v>7</v>
      </c>
      <c r="J134" s="18">
        <v>9883</v>
      </c>
      <c r="K134" s="19">
        <v>32712.73</v>
      </c>
    </row>
    <row r="135" spans="1:11" ht="15" customHeight="1" x14ac:dyDescent="0.25">
      <c r="A135" s="17">
        <v>31103</v>
      </c>
      <c r="B135" s="17" t="s">
        <v>146</v>
      </c>
      <c r="C135" s="17" t="s">
        <v>6</v>
      </c>
      <c r="D135" s="18">
        <v>7718457</v>
      </c>
      <c r="E135" s="19">
        <v>162859.45000000001</v>
      </c>
      <c r="G135" s="17">
        <v>16050</v>
      </c>
      <c r="H135" s="17" t="s">
        <v>196</v>
      </c>
      <c r="I135" s="17" t="s">
        <v>7</v>
      </c>
      <c r="J135" s="18">
        <v>1359</v>
      </c>
      <c r="K135" s="19">
        <v>4265</v>
      </c>
    </row>
    <row r="136" spans="1:11" ht="15" customHeight="1" x14ac:dyDescent="0.25">
      <c r="A136" s="17">
        <v>14066</v>
      </c>
      <c r="B136" s="17" t="s">
        <v>147</v>
      </c>
      <c r="C136" s="17" t="s">
        <v>6</v>
      </c>
      <c r="D136" s="18">
        <v>17286</v>
      </c>
      <c r="E136" s="19">
        <v>51891.3</v>
      </c>
      <c r="G136" s="17">
        <v>36402</v>
      </c>
      <c r="H136" s="17" t="s">
        <v>197</v>
      </c>
      <c r="I136" s="17" t="s">
        <v>7</v>
      </c>
      <c r="J136" s="18">
        <v>1986</v>
      </c>
      <c r="K136" s="19">
        <v>6315.45</v>
      </c>
    </row>
    <row r="137" spans="1:11" ht="15" customHeight="1" x14ac:dyDescent="0.25">
      <c r="A137" s="17">
        <v>21214</v>
      </c>
      <c r="B137" s="17" t="s">
        <v>148</v>
      </c>
      <c r="C137" s="17" t="s">
        <v>6</v>
      </c>
      <c r="D137" s="18">
        <v>6503</v>
      </c>
      <c r="E137" s="19">
        <v>19468.62</v>
      </c>
      <c r="G137" s="17">
        <v>3116</v>
      </c>
      <c r="H137" s="17" t="s">
        <v>198</v>
      </c>
      <c r="I137" s="17" t="s">
        <v>7</v>
      </c>
      <c r="J137" s="18">
        <v>5070</v>
      </c>
      <c r="K137" s="19">
        <v>12921.6</v>
      </c>
    </row>
    <row r="138" spans="1:11" ht="15" customHeight="1" x14ac:dyDescent="0.25">
      <c r="A138" s="17">
        <v>13161</v>
      </c>
      <c r="B138" s="17" t="s">
        <v>149</v>
      </c>
      <c r="C138" s="17" t="s">
        <v>6</v>
      </c>
      <c r="D138" s="18">
        <v>139190</v>
      </c>
      <c r="E138" s="19">
        <v>418642.97</v>
      </c>
      <c r="G138" s="17">
        <v>17801</v>
      </c>
      <c r="H138" s="17" t="s">
        <v>199</v>
      </c>
      <c r="I138" s="17" t="s">
        <v>7</v>
      </c>
      <c r="J138" s="18">
        <v>11383</v>
      </c>
      <c r="K138" s="19">
        <v>35845</v>
      </c>
    </row>
    <row r="139" spans="1:11" ht="15" customHeight="1" x14ac:dyDescent="0.25">
      <c r="A139" s="17">
        <v>21206</v>
      </c>
      <c r="B139" s="17" t="s">
        <v>150</v>
      </c>
      <c r="C139" s="17" t="s">
        <v>6</v>
      </c>
      <c r="D139" s="18">
        <v>11584</v>
      </c>
      <c r="E139" s="19">
        <v>33736</v>
      </c>
      <c r="G139" s="17">
        <v>38267</v>
      </c>
      <c r="H139" s="17" t="s">
        <v>200</v>
      </c>
      <c r="I139" s="17" t="s">
        <v>7</v>
      </c>
      <c r="J139" s="18">
        <v>1175</v>
      </c>
      <c r="K139" s="19">
        <v>2979</v>
      </c>
    </row>
    <row r="140" spans="1:11" ht="15" customHeight="1" x14ac:dyDescent="0.25">
      <c r="A140" s="17">
        <v>39209</v>
      </c>
      <c r="B140" s="17" t="s">
        <v>151</v>
      </c>
      <c r="C140" s="17" t="s">
        <v>6</v>
      </c>
      <c r="D140" s="18">
        <v>45652</v>
      </c>
      <c r="E140" s="19">
        <v>2.4</v>
      </c>
      <c r="G140" s="17">
        <v>27003</v>
      </c>
      <c r="H140" s="17" t="s">
        <v>201</v>
      </c>
      <c r="I140" s="17" t="s">
        <v>7</v>
      </c>
      <c r="J140" s="18">
        <v>111497</v>
      </c>
      <c r="K140" s="19">
        <v>290743.88</v>
      </c>
    </row>
    <row r="141" spans="1:11" ht="15" customHeight="1" x14ac:dyDescent="0.25">
      <c r="A141" s="17">
        <v>37507</v>
      </c>
      <c r="B141" s="17" t="s">
        <v>152</v>
      </c>
      <c r="C141" s="17" t="s">
        <v>6</v>
      </c>
      <c r="D141" s="18">
        <v>45393</v>
      </c>
      <c r="E141" s="19">
        <v>122207</v>
      </c>
      <c r="G141" s="17">
        <v>16048</v>
      </c>
      <c r="H141" s="17" t="s">
        <v>203</v>
      </c>
      <c r="I141" s="17" t="s">
        <v>7</v>
      </c>
      <c r="J141" s="18">
        <v>3151</v>
      </c>
      <c r="K141" s="19">
        <v>8338.59</v>
      </c>
    </row>
    <row r="142" spans="1:11" ht="15" customHeight="1" x14ac:dyDescent="0.25">
      <c r="A142" s="17">
        <v>30029</v>
      </c>
      <c r="B142" s="17" t="s">
        <v>153</v>
      </c>
      <c r="C142" s="17" t="s">
        <v>6</v>
      </c>
      <c r="D142" s="18">
        <v>1845</v>
      </c>
      <c r="E142" s="19">
        <v>5065</v>
      </c>
      <c r="G142" s="17">
        <v>5402</v>
      </c>
      <c r="H142" s="17" t="s">
        <v>204</v>
      </c>
      <c r="I142" s="17" t="s">
        <v>7</v>
      </c>
      <c r="J142" s="18">
        <v>276</v>
      </c>
      <c r="K142" s="19">
        <v>744</v>
      </c>
    </row>
    <row r="143" spans="1:11" ht="15" customHeight="1" x14ac:dyDescent="0.25">
      <c r="A143" s="17">
        <v>29320</v>
      </c>
      <c r="B143" s="17" t="s">
        <v>154</v>
      </c>
      <c r="C143" s="17" t="s">
        <v>6</v>
      </c>
      <c r="D143" s="18">
        <v>40550</v>
      </c>
      <c r="E143" s="19">
        <v>306865</v>
      </c>
      <c r="G143" s="17">
        <v>34307</v>
      </c>
      <c r="H143" s="17" t="s">
        <v>206</v>
      </c>
      <c r="I143" s="17" t="s">
        <v>7</v>
      </c>
      <c r="J143" s="18">
        <v>4494</v>
      </c>
      <c r="K143" s="19">
        <v>14604</v>
      </c>
    </row>
    <row r="144" spans="1:11" ht="15" customHeight="1" x14ac:dyDescent="0.25">
      <c r="A144" s="17">
        <v>31006</v>
      </c>
      <c r="B144" s="17" t="s">
        <v>155</v>
      </c>
      <c r="C144" s="17" t="s">
        <v>6</v>
      </c>
      <c r="D144" s="18">
        <v>113904</v>
      </c>
      <c r="E144" s="19">
        <v>291511</v>
      </c>
      <c r="G144" s="17">
        <v>25116</v>
      </c>
      <c r="H144" s="17" t="s">
        <v>207</v>
      </c>
      <c r="I144" s="17" t="s">
        <v>7</v>
      </c>
      <c r="J144" s="18">
        <v>1551</v>
      </c>
      <c r="K144" s="19">
        <v>4458.82</v>
      </c>
    </row>
    <row r="145" spans="1:11" ht="15" customHeight="1" x14ac:dyDescent="0.25">
      <c r="A145" s="17">
        <v>39003</v>
      </c>
      <c r="B145" s="17" t="s">
        <v>156</v>
      </c>
      <c r="C145" s="17" t="s">
        <v>6</v>
      </c>
      <c r="D145" s="18">
        <v>28452</v>
      </c>
      <c r="E145" s="19">
        <v>78236</v>
      </c>
      <c r="G145" s="17">
        <v>22009</v>
      </c>
      <c r="H145" s="17" t="s">
        <v>208</v>
      </c>
      <c r="I145" s="17" t="s">
        <v>7</v>
      </c>
      <c r="J145" s="18">
        <v>1112</v>
      </c>
      <c r="K145" s="19">
        <v>3358.24</v>
      </c>
    </row>
    <row r="146" spans="1:11" ht="15" customHeight="1" x14ac:dyDescent="0.25">
      <c r="A146" s="17">
        <v>21014</v>
      </c>
      <c r="B146" s="17" t="s">
        <v>157</v>
      </c>
      <c r="C146" s="17" t="s">
        <v>6</v>
      </c>
      <c r="D146" s="18">
        <v>12560</v>
      </c>
      <c r="E146" s="19">
        <v>35166</v>
      </c>
      <c r="G146" s="17">
        <v>17403</v>
      </c>
      <c r="H146" s="17" t="s">
        <v>209</v>
      </c>
      <c r="I146" s="17" t="s">
        <v>7</v>
      </c>
      <c r="J146" s="18">
        <v>91766</v>
      </c>
      <c r="K146" s="19">
        <v>239282</v>
      </c>
    </row>
    <row r="147" spans="1:11" ht="15" customHeight="1" x14ac:dyDescent="0.25">
      <c r="A147" s="17">
        <v>25155</v>
      </c>
      <c r="B147" s="17" t="s">
        <v>158</v>
      </c>
      <c r="C147" s="17" t="s">
        <v>6</v>
      </c>
      <c r="D147" s="18">
        <v>9798</v>
      </c>
      <c r="E147" s="19">
        <v>27596</v>
      </c>
      <c r="G147" s="17">
        <v>32416</v>
      </c>
      <c r="H147" s="17" t="s">
        <v>291</v>
      </c>
      <c r="I147" s="17" t="s">
        <v>7</v>
      </c>
      <c r="J147" s="18">
        <v>5465</v>
      </c>
      <c r="K147" s="19">
        <v>5298.08</v>
      </c>
    </row>
    <row r="148" spans="1:11" ht="15" customHeight="1" x14ac:dyDescent="0.25">
      <c r="A148" s="17">
        <v>24014</v>
      </c>
      <c r="B148" s="17" t="s">
        <v>159</v>
      </c>
      <c r="C148" s="17" t="s">
        <v>6</v>
      </c>
      <c r="D148" s="18">
        <v>4285</v>
      </c>
      <c r="E148" s="19">
        <v>13998</v>
      </c>
      <c r="G148" s="17">
        <v>17407</v>
      </c>
      <c r="H148" s="17" t="s">
        <v>212</v>
      </c>
      <c r="I148" s="17" t="s">
        <v>7</v>
      </c>
      <c r="J148" s="18">
        <v>13425</v>
      </c>
      <c r="K148" s="19">
        <v>37697</v>
      </c>
    </row>
    <row r="149" spans="1:11" ht="15" customHeight="1" x14ac:dyDescent="0.25">
      <c r="A149" s="17">
        <v>26056</v>
      </c>
      <c r="B149" s="17" t="s">
        <v>160</v>
      </c>
      <c r="C149" s="17" t="s">
        <v>6</v>
      </c>
      <c r="D149" s="18">
        <v>28997</v>
      </c>
      <c r="E149" s="19">
        <v>1</v>
      </c>
      <c r="G149" s="17">
        <v>28149</v>
      </c>
      <c r="H149" s="17" t="s">
        <v>217</v>
      </c>
      <c r="I149" s="17" t="s">
        <v>7</v>
      </c>
      <c r="J149" s="18">
        <v>574</v>
      </c>
      <c r="K149" s="19">
        <v>1176</v>
      </c>
    </row>
    <row r="150" spans="1:11" ht="15" customHeight="1" x14ac:dyDescent="0.25">
      <c r="A150" s="17">
        <v>32325</v>
      </c>
      <c r="B150" s="17" t="s">
        <v>161</v>
      </c>
      <c r="C150" s="17" t="s">
        <v>6</v>
      </c>
      <c r="D150" s="18">
        <v>33297</v>
      </c>
      <c r="E150" s="19">
        <v>92536.51</v>
      </c>
      <c r="G150" s="17">
        <v>29101</v>
      </c>
      <c r="H150" s="17" t="s">
        <v>219</v>
      </c>
      <c r="I150" s="17" t="s">
        <v>7</v>
      </c>
      <c r="J150" s="18">
        <v>7207</v>
      </c>
      <c r="K150" s="19">
        <v>23349.84</v>
      </c>
    </row>
    <row r="151" spans="1:11" ht="15" customHeight="1" x14ac:dyDescent="0.25">
      <c r="A151" s="17">
        <v>37506</v>
      </c>
      <c r="B151" s="17" t="s">
        <v>162</v>
      </c>
      <c r="C151" s="17" t="s">
        <v>6</v>
      </c>
      <c r="D151" s="18">
        <v>29072</v>
      </c>
      <c r="E151" s="19">
        <v>79195.41</v>
      </c>
      <c r="G151" s="17">
        <v>39119</v>
      </c>
      <c r="H151" s="17" t="s">
        <v>220</v>
      </c>
      <c r="I151" s="17" t="s">
        <v>7</v>
      </c>
      <c r="J151" s="18">
        <v>7001</v>
      </c>
      <c r="K151" s="19">
        <v>22512.74</v>
      </c>
    </row>
    <row r="152" spans="1:11" ht="15" customHeight="1" x14ac:dyDescent="0.25">
      <c r="A152" s="17">
        <v>14064</v>
      </c>
      <c r="B152" s="17" t="s">
        <v>163</v>
      </c>
      <c r="C152" s="17" t="s">
        <v>6</v>
      </c>
      <c r="D152" s="18">
        <v>16611</v>
      </c>
      <c r="E152" s="19">
        <v>38637</v>
      </c>
      <c r="G152" s="17">
        <v>5323</v>
      </c>
      <c r="H152" s="17" t="s">
        <v>222</v>
      </c>
      <c r="I152" s="17" t="s">
        <v>7</v>
      </c>
      <c r="J152" s="18">
        <v>4217</v>
      </c>
      <c r="K152" s="19">
        <v>15078.03</v>
      </c>
    </row>
    <row r="153" spans="1:11" ht="15" customHeight="1" x14ac:dyDescent="0.25">
      <c r="A153" s="17">
        <v>11051</v>
      </c>
      <c r="B153" s="17" t="s">
        <v>164</v>
      </c>
      <c r="C153" s="17" t="s">
        <v>6</v>
      </c>
      <c r="D153" s="18">
        <v>49981</v>
      </c>
      <c r="E153" s="19">
        <v>147060</v>
      </c>
      <c r="G153" s="17">
        <v>23309</v>
      </c>
      <c r="H153" s="17" t="s">
        <v>223</v>
      </c>
      <c r="I153" s="17" t="s">
        <v>7</v>
      </c>
      <c r="J153" s="18">
        <v>21857</v>
      </c>
      <c r="K153" s="19">
        <v>64413.33</v>
      </c>
    </row>
    <row r="154" spans="1:11" ht="15" customHeight="1" x14ac:dyDescent="0.25">
      <c r="A154" s="17">
        <v>18400</v>
      </c>
      <c r="B154" s="17" t="s">
        <v>165</v>
      </c>
      <c r="C154" s="17" t="s">
        <v>6</v>
      </c>
      <c r="D154" s="18">
        <v>81165</v>
      </c>
      <c r="E154" s="19">
        <v>219326.06</v>
      </c>
      <c r="G154" s="17">
        <v>17412</v>
      </c>
      <c r="H154" s="17" t="s">
        <v>224</v>
      </c>
      <c r="I154" s="17" t="s">
        <v>7</v>
      </c>
      <c r="J154" s="18">
        <v>12000</v>
      </c>
      <c r="K154" s="19">
        <v>32541.63</v>
      </c>
    </row>
    <row r="155" spans="1:11" ht="15" customHeight="1" x14ac:dyDescent="0.25">
      <c r="A155" s="17">
        <v>23403</v>
      </c>
      <c r="B155" s="17" t="s">
        <v>166</v>
      </c>
      <c r="C155" s="17" t="s">
        <v>6</v>
      </c>
      <c r="D155" s="18">
        <v>43645</v>
      </c>
      <c r="E155" s="19">
        <v>131035.98</v>
      </c>
      <c r="G155" s="17">
        <v>17404</v>
      </c>
      <c r="H155" s="17" t="s">
        <v>226</v>
      </c>
      <c r="I155" s="17" t="s">
        <v>7</v>
      </c>
      <c r="J155" s="18">
        <v>633</v>
      </c>
      <c r="K155" s="19">
        <v>1779</v>
      </c>
    </row>
    <row r="156" spans="1:11" ht="15" customHeight="1" x14ac:dyDescent="0.25">
      <c r="A156" s="17">
        <v>25200</v>
      </c>
      <c r="B156" s="17" t="s">
        <v>167</v>
      </c>
      <c r="C156" s="17" t="s">
        <v>6</v>
      </c>
      <c r="D156" s="18">
        <v>3037</v>
      </c>
      <c r="E156" s="19">
        <v>12148</v>
      </c>
      <c r="G156" s="17">
        <v>31201</v>
      </c>
      <c r="H156" s="17" t="s">
        <v>227</v>
      </c>
      <c r="I156" s="17" t="s">
        <v>7</v>
      </c>
      <c r="J156" s="18">
        <v>17412</v>
      </c>
      <c r="K156" s="19">
        <v>43121.06</v>
      </c>
    </row>
    <row r="157" spans="1:11" ht="15" customHeight="1" x14ac:dyDescent="0.25">
      <c r="A157" s="17">
        <v>34003</v>
      </c>
      <c r="B157" s="17" t="s">
        <v>168</v>
      </c>
      <c r="C157" s="17" t="s">
        <v>6</v>
      </c>
      <c r="D157" s="18">
        <v>148746</v>
      </c>
      <c r="E157" s="19">
        <v>388137</v>
      </c>
      <c r="G157" s="17">
        <v>17410</v>
      </c>
      <c r="H157" s="17" t="s">
        <v>228</v>
      </c>
      <c r="I157" s="17" t="s">
        <v>7</v>
      </c>
      <c r="J157" s="18">
        <v>20403</v>
      </c>
      <c r="K157" s="19">
        <v>54329</v>
      </c>
    </row>
    <row r="158" spans="1:11" ht="15" customHeight="1" x14ac:dyDescent="0.25">
      <c r="A158" s="17">
        <v>33211</v>
      </c>
      <c r="B158" s="17" t="s">
        <v>169</v>
      </c>
      <c r="C158" s="17" t="s">
        <v>6</v>
      </c>
      <c r="D158" s="18">
        <v>9080</v>
      </c>
      <c r="E158" s="19">
        <v>24258.83</v>
      </c>
      <c r="G158" s="17">
        <v>13156</v>
      </c>
      <c r="H158" s="17" t="s">
        <v>229</v>
      </c>
      <c r="I158" s="17" t="s">
        <v>7</v>
      </c>
      <c r="J158" s="18">
        <v>1293</v>
      </c>
      <c r="K158" s="19">
        <v>2877</v>
      </c>
    </row>
    <row r="159" spans="1:11" ht="15" customHeight="1" x14ac:dyDescent="0.25">
      <c r="A159" s="17">
        <v>17417</v>
      </c>
      <c r="B159" s="17" t="s">
        <v>170</v>
      </c>
      <c r="C159" s="17" t="s">
        <v>6</v>
      </c>
      <c r="D159" s="18">
        <v>215121</v>
      </c>
      <c r="E159" s="19">
        <v>560855</v>
      </c>
      <c r="G159" s="17">
        <v>25118</v>
      </c>
      <c r="H159" s="17" t="s">
        <v>230</v>
      </c>
      <c r="I159" s="17" t="s">
        <v>7</v>
      </c>
      <c r="J159" s="18">
        <v>1356</v>
      </c>
      <c r="K159" s="19">
        <v>3857</v>
      </c>
    </row>
    <row r="160" spans="1:11" ht="15" customHeight="1" x14ac:dyDescent="0.25">
      <c r="A160" s="17">
        <v>15201</v>
      </c>
      <c r="B160" s="17" t="s">
        <v>171</v>
      </c>
      <c r="C160" s="17" t="s">
        <v>6</v>
      </c>
      <c r="D160" s="18">
        <v>49388</v>
      </c>
      <c r="E160" s="19">
        <v>131199</v>
      </c>
      <c r="G160" s="17">
        <v>18402</v>
      </c>
      <c r="H160" s="17" t="s">
        <v>231</v>
      </c>
      <c r="I160" s="17" t="s">
        <v>7</v>
      </c>
      <c r="J160" s="18">
        <v>7039</v>
      </c>
      <c r="K160" s="19">
        <v>20006</v>
      </c>
    </row>
    <row r="161" spans="1:11" ht="15" customHeight="1" x14ac:dyDescent="0.25">
      <c r="A161" s="17">
        <v>38324</v>
      </c>
      <c r="B161" s="17" t="s">
        <v>172</v>
      </c>
      <c r="C161" s="17" t="s">
        <v>6</v>
      </c>
      <c r="D161" s="18">
        <v>905620</v>
      </c>
      <c r="E161" s="19">
        <v>26734.93</v>
      </c>
      <c r="G161" s="17">
        <v>15206</v>
      </c>
      <c r="H161" s="17" t="s">
        <v>232</v>
      </c>
      <c r="I161" s="17" t="s">
        <v>7</v>
      </c>
      <c r="J161" s="18">
        <v>14594</v>
      </c>
      <c r="K161" s="19">
        <v>38564.22</v>
      </c>
    </row>
    <row r="162" spans="1:11" ht="15" customHeight="1" x14ac:dyDescent="0.25">
      <c r="A162" s="17">
        <v>14400</v>
      </c>
      <c r="B162" s="17" t="s">
        <v>173</v>
      </c>
      <c r="C162" s="17" t="s">
        <v>6</v>
      </c>
      <c r="D162" s="18">
        <v>3175</v>
      </c>
      <c r="E162" s="19">
        <v>9313</v>
      </c>
      <c r="G162" s="17">
        <v>22008</v>
      </c>
      <c r="H162" s="17" t="s">
        <v>235</v>
      </c>
      <c r="I162" s="17" t="s">
        <v>7</v>
      </c>
      <c r="J162" s="18">
        <v>1403</v>
      </c>
      <c r="K162" s="19">
        <v>4291.72</v>
      </c>
    </row>
    <row r="163" spans="1:11" ht="15" customHeight="1" x14ac:dyDescent="0.25">
      <c r="A163" s="17">
        <v>25101</v>
      </c>
      <c r="B163" s="17" t="s">
        <v>174</v>
      </c>
      <c r="C163" s="17" t="s">
        <v>6</v>
      </c>
      <c r="D163" s="18">
        <v>15440</v>
      </c>
      <c r="E163" s="19">
        <v>41954</v>
      </c>
      <c r="G163" s="17">
        <v>38322</v>
      </c>
      <c r="H163" s="17" t="s">
        <v>292</v>
      </c>
      <c r="I163" s="17" t="s">
        <v>7</v>
      </c>
      <c r="J163" s="18">
        <v>5990</v>
      </c>
      <c r="K163" s="19">
        <v>16891</v>
      </c>
    </row>
    <row r="164" spans="1:11" ht="15" customHeight="1" x14ac:dyDescent="0.25">
      <c r="A164" s="17">
        <v>14172</v>
      </c>
      <c r="B164" s="17" t="s">
        <v>175</v>
      </c>
      <c r="C164" s="17" t="s">
        <v>6</v>
      </c>
      <c r="D164" s="18">
        <v>10735</v>
      </c>
      <c r="E164" s="19">
        <v>35608.080000000002</v>
      </c>
      <c r="G164" s="17">
        <v>31401</v>
      </c>
      <c r="H164" s="17" t="s">
        <v>236</v>
      </c>
      <c r="I164" s="17" t="s">
        <v>7</v>
      </c>
      <c r="J164" s="18">
        <v>27833</v>
      </c>
      <c r="K164" s="19">
        <v>83867</v>
      </c>
    </row>
    <row r="165" spans="1:11" ht="15" customHeight="1" x14ac:dyDescent="0.25">
      <c r="A165" s="17">
        <v>22105</v>
      </c>
      <c r="B165" s="17" t="s">
        <v>176</v>
      </c>
      <c r="C165" s="17" t="s">
        <v>6</v>
      </c>
      <c r="D165" s="18">
        <v>16906</v>
      </c>
      <c r="E165" s="19">
        <v>52408.6</v>
      </c>
      <c r="G165" s="17">
        <v>11054</v>
      </c>
      <c r="H165" s="17" t="s">
        <v>237</v>
      </c>
      <c r="I165" s="17" t="s">
        <v>7</v>
      </c>
      <c r="J165" s="18">
        <v>4170</v>
      </c>
      <c r="K165" s="19">
        <v>11825</v>
      </c>
    </row>
    <row r="166" spans="1:11" ht="15" customHeight="1" x14ac:dyDescent="0.25">
      <c r="A166" s="17">
        <v>24105</v>
      </c>
      <c r="B166" s="17" t="s">
        <v>177</v>
      </c>
      <c r="C166" s="17" t="s">
        <v>6</v>
      </c>
      <c r="D166" s="18">
        <v>13670</v>
      </c>
      <c r="E166" s="19">
        <v>44602</v>
      </c>
      <c r="G166" s="17">
        <v>7035</v>
      </c>
      <c r="H166" s="17" t="s">
        <v>238</v>
      </c>
      <c r="I166" s="17" t="s">
        <v>7</v>
      </c>
      <c r="J166" s="18">
        <v>2883</v>
      </c>
      <c r="K166" s="19">
        <v>8912</v>
      </c>
    </row>
    <row r="167" spans="1:11" ht="15" customHeight="1" x14ac:dyDescent="0.25">
      <c r="A167" s="17">
        <v>34111</v>
      </c>
      <c r="B167" s="17" t="s">
        <v>178</v>
      </c>
      <c r="C167" s="17" t="s">
        <v>6</v>
      </c>
      <c r="D167" s="18">
        <v>94999</v>
      </c>
      <c r="E167" s="19">
        <v>219323</v>
      </c>
      <c r="G167" s="17">
        <v>27001</v>
      </c>
      <c r="H167" s="17" t="s">
        <v>239</v>
      </c>
      <c r="I167" s="17" t="s">
        <v>7</v>
      </c>
      <c r="J167" s="18">
        <v>8485</v>
      </c>
      <c r="K167" s="19">
        <v>27244.7</v>
      </c>
    </row>
    <row r="168" spans="1:11" ht="15" customHeight="1" x14ac:dyDescent="0.25">
      <c r="A168" s="17">
        <v>24019</v>
      </c>
      <c r="B168" s="17" t="s">
        <v>179</v>
      </c>
      <c r="C168" s="17" t="s">
        <v>6</v>
      </c>
      <c r="D168" s="18">
        <v>25839</v>
      </c>
      <c r="E168" s="19">
        <v>72283</v>
      </c>
      <c r="G168" s="17">
        <v>38304</v>
      </c>
      <c r="H168" s="17" t="s">
        <v>240</v>
      </c>
      <c r="I168" s="17" t="s">
        <v>7</v>
      </c>
      <c r="J168" s="18">
        <v>1197</v>
      </c>
      <c r="K168" s="19">
        <v>2837.65</v>
      </c>
    </row>
    <row r="169" spans="1:11" ht="15" customHeight="1" x14ac:dyDescent="0.25">
      <c r="A169" s="17">
        <v>21300</v>
      </c>
      <c r="B169" s="17" t="s">
        <v>180</v>
      </c>
      <c r="C169" s="17" t="s">
        <v>6</v>
      </c>
      <c r="D169" s="18">
        <v>13371</v>
      </c>
      <c r="E169" s="19">
        <v>46663.79</v>
      </c>
      <c r="G169" s="17">
        <v>30303</v>
      </c>
      <c r="H169" s="17" t="s">
        <v>241</v>
      </c>
      <c r="I169" s="17" t="s">
        <v>7</v>
      </c>
      <c r="J169" s="18">
        <v>345</v>
      </c>
      <c r="K169" s="19">
        <v>961</v>
      </c>
    </row>
    <row r="170" spans="1:11" ht="15" customHeight="1" x14ac:dyDescent="0.25">
      <c r="A170" s="17">
        <v>33030</v>
      </c>
      <c r="B170" s="17" t="s">
        <v>181</v>
      </c>
      <c r="C170" s="17" t="s">
        <v>6</v>
      </c>
      <c r="D170" s="18">
        <v>3246</v>
      </c>
      <c r="E170" s="19">
        <v>11230.32</v>
      </c>
      <c r="G170" s="17">
        <v>27320</v>
      </c>
      <c r="H170" s="17" t="s">
        <v>244</v>
      </c>
      <c r="I170" s="17" t="s">
        <v>7</v>
      </c>
      <c r="J170" s="18">
        <v>37591</v>
      </c>
      <c r="K170" s="19">
        <v>99427</v>
      </c>
    </row>
    <row r="171" spans="1:11" ht="15" customHeight="1" x14ac:dyDescent="0.25">
      <c r="A171" s="17">
        <v>28137</v>
      </c>
      <c r="B171" s="17" t="s">
        <v>182</v>
      </c>
      <c r="C171" s="17" t="s">
        <v>6</v>
      </c>
      <c r="D171" s="18">
        <v>7271</v>
      </c>
      <c r="E171" s="19">
        <v>22177</v>
      </c>
      <c r="G171" s="17">
        <v>39201</v>
      </c>
      <c r="H171" s="17" t="s">
        <v>245</v>
      </c>
      <c r="I171" s="17" t="s">
        <v>7</v>
      </c>
      <c r="J171" s="18">
        <v>11000</v>
      </c>
      <c r="K171" s="19">
        <v>37220</v>
      </c>
    </row>
    <row r="172" spans="1:11" ht="15" customHeight="1" x14ac:dyDescent="0.25">
      <c r="A172" s="17">
        <v>10065</v>
      </c>
      <c r="B172" s="17" t="s">
        <v>183</v>
      </c>
      <c r="C172" s="17" t="s">
        <v>6</v>
      </c>
      <c r="D172" s="18">
        <v>9621</v>
      </c>
      <c r="E172" s="19">
        <v>32627.75</v>
      </c>
      <c r="G172" s="17">
        <v>27010</v>
      </c>
      <c r="H172" s="17" t="s">
        <v>246</v>
      </c>
      <c r="I172" s="17" t="s">
        <v>7</v>
      </c>
      <c r="J172" s="18">
        <v>3264</v>
      </c>
      <c r="K172" s="19">
        <v>9058</v>
      </c>
    </row>
    <row r="173" spans="1:11" ht="15" customHeight="1" x14ac:dyDescent="0.25">
      <c r="A173" s="17">
        <v>9013</v>
      </c>
      <c r="B173" s="17" t="s">
        <v>184</v>
      </c>
      <c r="C173" s="17" t="s">
        <v>6</v>
      </c>
      <c r="D173" s="18">
        <v>8810</v>
      </c>
      <c r="E173" s="19">
        <v>27530.87</v>
      </c>
      <c r="G173" s="17">
        <v>14077</v>
      </c>
      <c r="H173" s="17" t="s">
        <v>247</v>
      </c>
      <c r="I173" s="17" t="s">
        <v>7</v>
      </c>
      <c r="J173" s="18">
        <v>94</v>
      </c>
      <c r="K173" s="19">
        <v>330.94</v>
      </c>
    </row>
    <row r="174" spans="1:11" ht="15" customHeight="1" x14ac:dyDescent="0.25">
      <c r="A174" s="17">
        <v>24410</v>
      </c>
      <c r="B174" s="17" t="s">
        <v>185</v>
      </c>
      <c r="C174" s="17" t="s">
        <v>6</v>
      </c>
      <c r="D174" s="18">
        <v>8917</v>
      </c>
      <c r="E174" s="19">
        <v>24980</v>
      </c>
      <c r="G174" s="17">
        <v>17409</v>
      </c>
      <c r="H174" s="17" t="s">
        <v>248</v>
      </c>
      <c r="I174" s="17" t="s">
        <v>7</v>
      </c>
      <c r="J174" s="18">
        <v>24801</v>
      </c>
      <c r="K174" s="19">
        <v>68540</v>
      </c>
    </row>
    <row r="175" spans="1:11" ht="15" customHeight="1" x14ac:dyDescent="0.25">
      <c r="A175" s="17">
        <v>27344</v>
      </c>
      <c r="B175" s="17" t="s">
        <v>186</v>
      </c>
      <c r="C175" s="17" t="s">
        <v>6</v>
      </c>
      <c r="D175" s="18">
        <v>3019042</v>
      </c>
      <c r="E175" s="19">
        <v>90371.5</v>
      </c>
      <c r="G175" s="17">
        <v>19400</v>
      </c>
      <c r="H175" s="17" t="s">
        <v>251</v>
      </c>
      <c r="I175" s="17" t="s">
        <v>7</v>
      </c>
      <c r="J175" s="18">
        <v>900</v>
      </c>
      <c r="K175" s="19">
        <v>2619.4</v>
      </c>
    </row>
    <row r="176" spans="1:11" ht="15" customHeight="1" x14ac:dyDescent="0.25">
      <c r="A176" s="17">
        <v>1147</v>
      </c>
      <c r="B176" s="17" t="s">
        <v>187</v>
      </c>
      <c r="C176" s="17" t="s">
        <v>6</v>
      </c>
      <c r="D176" s="18">
        <v>51001</v>
      </c>
      <c r="E176" s="19">
        <v>138699</v>
      </c>
      <c r="G176" s="17">
        <v>21237</v>
      </c>
      <c r="H176" s="17" t="s">
        <v>252</v>
      </c>
      <c r="I176" s="17" t="s">
        <v>7</v>
      </c>
      <c r="J176" s="18">
        <v>3926</v>
      </c>
      <c r="K176" s="19">
        <v>11778</v>
      </c>
    </row>
    <row r="177" spans="1:11" ht="15" customHeight="1" x14ac:dyDescent="0.25">
      <c r="A177" s="17">
        <v>9102</v>
      </c>
      <c r="B177" s="17" t="s">
        <v>188</v>
      </c>
      <c r="C177" s="17" t="s">
        <v>6</v>
      </c>
      <c r="D177" s="18">
        <v>4950</v>
      </c>
      <c r="E177" s="19">
        <v>15758.25</v>
      </c>
      <c r="G177" s="17">
        <v>39202</v>
      </c>
      <c r="H177" s="17" t="s">
        <v>254</v>
      </c>
      <c r="I177" s="17" t="s">
        <v>7</v>
      </c>
      <c r="J177" s="18">
        <v>2405</v>
      </c>
      <c r="K177" s="19">
        <v>6494</v>
      </c>
    </row>
    <row r="178" spans="1:11" ht="15" customHeight="1" x14ac:dyDescent="0.25">
      <c r="A178" s="17">
        <v>11001</v>
      </c>
      <c r="B178" s="17" t="s">
        <v>189</v>
      </c>
      <c r="C178" s="17" t="s">
        <v>6</v>
      </c>
      <c r="D178" s="18">
        <v>246071</v>
      </c>
      <c r="E178" s="19">
        <v>747101.15</v>
      </c>
      <c r="G178" s="17">
        <v>8130</v>
      </c>
      <c r="H178" s="17" t="s">
        <v>256</v>
      </c>
      <c r="I178" s="17" t="s">
        <v>7</v>
      </c>
      <c r="J178" s="18">
        <v>2247</v>
      </c>
      <c r="K178" s="19">
        <v>6868.77</v>
      </c>
    </row>
    <row r="179" spans="1:11" ht="15" customHeight="1" x14ac:dyDescent="0.25">
      <c r="A179" s="17">
        <v>24122</v>
      </c>
      <c r="B179" s="17" t="s">
        <v>190</v>
      </c>
      <c r="C179" s="17" t="s">
        <v>6</v>
      </c>
      <c r="D179" s="18">
        <v>7402</v>
      </c>
      <c r="E179" s="19">
        <v>23084</v>
      </c>
      <c r="G179" s="17">
        <v>34033</v>
      </c>
      <c r="H179" s="17" t="s">
        <v>259</v>
      </c>
      <c r="I179" s="17" t="s">
        <v>7</v>
      </c>
      <c r="J179" s="18">
        <v>15445</v>
      </c>
      <c r="K179" s="19">
        <v>47000</v>
      </c>
    </row>
    <row r="180" spans="1:11" ht="15" customHeight="1" x14ac:dyDescent="0.25">
      <c r="A180" s="17">
        <v>3050</v>
      </c>
      <c r="B180" s="17" t="s">
        <v>306</v>
      </c>
      <c r="C180" s="17" t="s">
        <v>6</v>
      </c>
      <c r="D180" s="18">
        <v>7050</v>
      </c>
      <c r="E180" s="19">
        <v>24111</v>
      </c>
      <c r="G180" s="17">
        <v>27083</v>
      </c>
      <c r="H180" s="17" t="s">
        <v>261</v>
      </c>
      <c r="I180" s="17" t="s">
        <v>7</v>
      </c>
      <c r="J180" s="18">
        <v>2257</v>
      </c>
      <c r="K180" s="19">
        <v>5991</v>
      </c>
    </row>
    <row r="181" spans="1:11" ht="15" customHeight="1" x14ac:dyDescent="0.25">
      <c r="A181" s="17">
        <v>21301</v>
      </c>
      <c r="B181" s="17" t="s">
        <v>191</v>
      </c>
      <c r="C181" s="17" t="s">
        <v>6</v>
      </c>
      <c r="D181" s="18">
        <v>6630</v>
      </c>
      <c r="E181" s="19">
        <v>20646.79</v>
      </c>
      <c r="G181" s="17">
        <v>33070</v>
      </c>
      <c r="H181" s="17" t="s">
        <v>262</v>
      </c>
      <c r="I181" s="17" t="s">
        <v>7</v>
      </c>
      <c r="J181" s="18">
        <v>1044</v>
      </c>
      <c r="K181" s="19">
        <v>3093</v>
      </c>
    </row>
    <row r="182" spans="1:11" ht="15" customHeight="1" x14ac:dyDescent="0.25">
      <c r="A182" s="17">
        <v>27401</v>
      </c>
      <c r="B182" s="17" t="s">
        <v>192</v>
      </c>
      <c r="C182" s="17" t="s">
        <v>6</v>
      </c>
      <c r="D182" s="18">
        <v>201463</v>
      </c>
      <c r="E182" s="19">
        <v>521338</v>
      </c>
      <c r="G182" s="17">
        <v>6037</v>
      </c>
      <c r="H182" s="17" t="s">
        <v>263</v>
      </c>
      <c r="I182" s="17" t="s">
        <v>7</v>
      </c>
      <c r="J182" s="18">
        <v>102649</v>
      </c>
      <c r="K182" s="19">
        <v>299217</v>
      </c>
    </row>
    <row r="183" spans="1:11" ht="15" customHeight="1" x14ac:dyDescent="0.25">
      <c r="A183" s="17">
        <v>23402</v>
      </c>
      <c r="B183" s="17" t="s">
        <v>193</v>
      </c>
      <c r="C183" s="17" t="s">
        <v>6</v>
      </c>
      <c r="D183" s="18">
        <v>19755</v>
      </c>
      <c r="E183" s="19">
        <v>51796.06</v>
      </c>
      <c r="G183" s="17">
        <v>17402</v>
      </c>
      <c r="H183" s="17" t="s">
        <v>264</v>
      </c>
      <c r="I183" s="17" t="s">
        <v>7</v>
      </c>
      <c r="J183" s="18">
        <v>2778</v>
      </c>
      <c r="K183" s="19">
        <v>7882.57</v>
      </c>
    </row>
    <row r="184" spans="1:11" ht="15" customHeight="1" x14ac:dyDescent="0.25">
      <c r="A184" s="17">
        <v>12110</v>
      </c>
      <c r="B184" s="17" t="s">
        <v>194</v>
      </c>
      <c r="C184" s="17" t="s">
        <v>6</v>
      </c>
      <c r="D184" s="18">
        <v>10000</v>
      </c>
      <c r="E184" s="19">
        <v>30797</v>
      </c>
      <c r="G184" s="17">
        <v>35200</v>
      </c>
      <c r="H184" s="17" t="s">
        <v>265</v>
      </c>
      <c r="I184" s="17" t="s">
        <v>7</v>
      </c>
      <c r="J184" s="18">
        <v>2970</v>
      </c>
      <c r="K184" s="19">
        <v>7338.25</v>
      </c>
    </row>
    <row r="185" spans="1:11" ht="15" customHeight="1" x14ac:dyDescent="0.25">
      <c r="A185" s="17">
        <v>5121</v>
      </c>
      <c r="B185" s="17" t="s">
        <v>195</v>
      </c>
      <c r="C185" s="17" t="s">
        <v>6</v>
      </c>
      <c r="D185" s="18">
        <v>40821</v>
      </c>
      <c r="E185" s="19">
        <v>122871.21</v>
      </c>
      <c r="G185" s="17">
        <v>36401</v>
      </c>
      <c r="H185" s="17" t="s">
        <v>267</v>
      </c>
      <c r="I185" s="17" t="s">
        <v>7</v>
      </c>
      <c r="J185" s="18">
        <v>82</v>
      </c>
      <c r="K185" s="19">
        <v>239</v>
      </c>
    </row>
    <row r="186" spans="1:11" ht="15" customHeight="1" x14ac:dyDescent="0.25">
      <c r="A186" s="17">
        <v>16050</v>
      </c>
      <c r="B186" s="17" t="s">
        <v>196</v>
      </c>
      <c r="C186" s="17" t="s">
        <v>6</v>
      </c>
      <c r="D186" s="18">
        <v>10882</v>
      </c>
      <c r="E186" s="19">
        <v>28918</v>
      </c>
      <c r="G186" s="17">
        <v>13146</v>
      </c>
      <c r="H186" s="17" t="s">
        <v>270</v>
      </c>
      <c r="I186" s="17" t="s">
        <v>7</v>
      </c>
      <c r="J186" s="18">
        <v>3788</v>
      </c>
      <c r="K186" s="19">
        <v>8195</v>
      </c>
    </row>
    <row r="187" spans="1:11" ht="15" customHeight="1" x14ac:dyDescent="0.25">
      <c r="A187" s="17">
        <v>36402</v>
      </c>
      <c r="B187" s="17" t="s">
        <v>197</v>
      </c>
      <c r="C187" s="17" t="s">
        <v>6</v>
      </c>
      <c r="D187" s="18">
        <v>17309</v>
      </c>
      <c r="E187" s="19">
        <v>56348.33</v>
      </c>
      <c r="G187" s="17">
        <v>6112</v>
      </c>
      <c r="H187" s="17" t="s">
        <v>271</v>
      </c>
      <c r="I187" s="17" t="s">
        <v>7</v>
      </c>
      <c r="J187" s="18">
        <v>13601</v>
      </c>
      <c r="K187" s="19">
        <v>43297</v>
      </c>
    </row>
    <row r="188" spans="1:11" ht="15" customHeight="1" x14ac:dyDescent="0.25">
      <c r="A188" s="17">
        <v>3116</v>
      </c>
      <c r="B188" s="17" t="s">
        <v>198</v>
      </c>
      <c r="C188" s="17" t="s">
        <v>6</v>
      </c>
      <c r="D188" s="18">
        <v>39150</v>
      </c>
      <c r="E188" s="19">
        <v>112785.9</v>
      </c>
      <c r="G188" s="17">
        <v>1109</v>
      </c>
      <c r="H188" s="17" t="s">
        <v>272</v>
      </c>
      <c r="I188" s="17" t="s">
        <v>7</v>
      </c>
      <c r="J188" s="18">
        <v>6059</v>
      </c>
      <c r="K188" s="19">
        <v>16832</v>
      </c>
    </row>
    <row r="189" spans="1:11" ht="15" customHeight="1" x14ac:dyDescent="0.25">
      <c r="A189" s="17">
        <v>17801</v>
      </c>
      <c r="B189" s="17" t="s">
        <v>199</v>
      </c>
      <c r="C189" s="17" t="s">
        <v>6</v>
      </c>
      <c r="D189" s="18">
        <v>16981</v>
      </c>
      <c r="E189" s="19">
        <v>52379.67</v>
      </c>
      <c r="G189" s="17">
        <v>4246</v>
      </c>
      <c r="H189" s="17" t="s">
        <v>275</v>
      </c>
      <c r="I189" s="17" t="s">
        <v>7</v>
      </c>
      <c r="J189" s="18">
        <v>1856</v>
      </c>
      <c r="K189" s="19">
        <v>3957.7</v>
      </c>
    </row>
    <row r="190" spans="1:11" ht="15" customHeight="1" x14ac:dyDescent="0.25">
      <c r="A190" s="17">
        <v>38267</v>
      </c>
      <c r="B190" s="17" t="s">
        <v>200</v>
      </c>
      <c r="C190" s="17" t="s">
        <v>6</v>
      </c>
      <c r="D190" s="18">
        <v>23709</v>
      </c>
      <c r="E190" s="19">
        <v>61397</v>
      </c>
      <c r="G190" s="17">
        <v>32363</v>
      </c>
      <c r="H190" s="17" t="s">
        <v>276</v>
      </c>
      <c r="I190" s="17" t="s">
        <v>7</v>
      </c>
      <c r="J190" s="18">
        <v>111</v>
      </c>
      <c r="K190" s="19">
        <v>1</v>
      </c>
    </row>
    <row r="191" spans="1:11" ht="15" customHeight="1" x14ac:dyDescent="0.25">
      <c r="A191" s="17">
        <v>27003</v>
      </c>
      <c r="B191" s="17" t="s">
        <v>201</v>
      </c>
      <c r="C191" s="17" t="s">
        <v>6</v>
      </c>
      <c r="D191" s="18">
        <v>184273</v>
      </c>
      <c r="E191" s="19">
        <v>512484.34</v>
      </c>
      <c r="G191" s="17">
        <v>21303</v>
      </c>
      <c r="H191" s="17" t="s">
        <v>278</v>
      </c>
      <c r="I191" s="17" t="s">
        <v>7</v>
      </c>
      <c r="J191" s="18">
        <v>2166</v>
      </c>
      <c r="K191" s="19">
        <v>6841.41</v>
      </c>
    </row>
    <row r="192" spans="1:11" ht="15" customHeight="1" x14ac:dyDescent="0.25">
      <c r="A192" s="17">
        <v>16020</v>
      </c>
      <c r="B192" s="17" t="s">
        <v>202</v>
      </c>
      <c r="C192" s="17" t="s">
        <v>6</v>
      </c>
      <c r="D192" s="18">
        <v>770</v>
      </c>
      <c r="E192" s="19">
        <v>2548.6999999999998</v>
      </c>
      <c r="G192" s="17">
        <v>27416</v>
      </c>
      <c r="H192" s="17" t="s">
        <v>279</v>
      </c>
      <c r="I192" s="17" t="s">
        <v>7</v>
      </c>
      <c r="J192" s="18">
        <v>14076</v>
      </c>
      <c r="K192" s="19">
        <v>37764</v>
      </c>
    </row>
    <row r="193" spans="1:11" ht="15" customHeight="1" x14ac:dyDescent="0.25">
      <c r="A193" s="17">
        <v>16048</v>
      </c>
      <c r="B193" s="17" t="s">
        <v>203</v>
      </c>
      <c r="C193" s="17" t="s">
        <v>6</v>
      </c>
      <c r="D193" s="18">
        <v>7696</v>
      </c>
      <c r="E193" s="19">
        <v>17838.509999999998</v>
      </c>
      <c r="G193" s="17">
        <v>20405</v>
      </c>
      <c r="H193" s="17" t="s">
        <v>280</v>
      </c>
      <c r="I193" s="17" t="s">
        <v>7</v>
      </c>
      <c r="J193" s="18">
        <v>3721</v>
      </c>
      <c r="K193" s="19">
        <v>9898.7900000000009</v>
      </c>
    </row>
    <row r="194" spans="1:11" ht="15" customHeight="1" x14ac:dyDescent="0.25">
      <c r="A194" s="17">
        <v>5402</v>
      </c>
      <c r="B194" s="17" t="s">
        <v>204</v>
      </c>
      <c r="C194" s="17" t="s">
        <v>6</v>
      </c>
      <c r="D194" s="18">
        <v>14190</v>
      </c>
      <c r="E194" s="19">
        <v>36160</v>
      </c>
      <c r="G194" s="17">
        <v>25160</v>
      </c>
      <c r="H194" s="17" t="s">
        <v>282</v>
      </c>
      <c r="I194" s="17" t="s">
        <v>7</v>
      </c>
      <c r="J194" s="18">
        <v>6520</v>
      </c>
      <c r="K194" s="19">
        <v>19994.63</v>
      </c>
    </row>
    <row r="195" spans="1:11" ht="15" customHeight="1" x14ac:dyDescent="0.25">
      <c r="A195" s="17">
        <v>13144</v>
      </c>
      <c r="B195" s="17" t="s">
        <v>205</v>
      </c>
      <c r="C195" s="17" t="s">
        <v>6</v>
      </c>
      <c r="D195" s="18">
        <v>51077</v>
      </c>
      <c r="E195" s="19">
        <v>135930</v>
      </c>
      <c r="G195" s="17">
        <v>13167</v>
      </c>
      <c r="H195" s="17" t="s">
        <v>283</v>
      </c>
      <c r="I195" s="17" t="s">
        <v>7</v>
      </c>
      <c r="J195" s="18">
        <v>16287</v>
      </c>
      <c r="K195" s="19">
        <v>50328.1</v>
      </c>
    </row>
    <row r="196" spans="1:11" ht="15" customHeight="1" x14ac:dyDescent="0.25">
      <c r="A196" s="17">
        <v>34307</v>
      </c>
      <c r="B196" s="17" t="s">
        <v>206</v>
      </c>
      <c r="C196" s="17" t="s">
        <v>6</v>
      </c>
      <c r="D196" s="18">
        <v>3843</v>
      </c>
      <c r="E196" s="19">
        <v>11915</v>
      </c>
      <c r="G196" s="17">
        <v>21232</v>
      </c>
      <c r="H196" s="17" t="s">
        <v>284</v>
      </c>
      <c r="I196" s="17" t="s">
        <v>7</v>
      </c>
      <c r="J196" s="18">
        <v>8972</v>
      </c>
      <c r="K196" s="19">
        <v>12985</v>
      </c>
    </row>
    <row r="197" spans="1:11" ht="15" customHeight="1" x14ac:dyDescent="0.25">
      <c r="A197" s="17">
        <v>25116</v>
      </c>
      <c r="B197" s="17" t="s">
        <v>207</v>
      </c>
      <c r="C197" s="17" t="s">
        <v>6</v>
      </c>
      <c r="D197" s="18">
        <v>9675</v>
      </c>
      <c r="E197" s="19">
        <v>28823.5</v>
      </c>
      <c r="G197" s="17">
        <v>20094</v>
      </c>
      <c r="H197" s="17" t="s">
        <v>286</v>
      </c>
      <c r="I197" s="17" t="s">
        <v>7</v>
      </c>
      <c r="J197" s="18">
        <v>126</v>
      </c>
      <c r="K197" s="19">
        <v>389</v>
      </c>
    </row>
    <row r="198" spans="1:11" ht="15" customHeight="1" x14ac:dyDescent="0.25">
      <c r="A198" s="17">
        <v>22009</v>
      </c>
      <c r="B198" s="17" t="s">
        <v>208</v>
      </c>
      <c r="C198" s="17" t="s">
        <v>6</v>
      </c>
      <c r="D198" s="18">
        <v>25298</v>
      </c>
      <c r="E198" s="19">
        <v>61980</v>
      </c>
      <c r="G198" s="17">
        <v>8404</v>
      </c>
      <c r="H198" s="17" t="s">
        <v>287</v>
      </c>
      <c r="I198" s="17" t="s">
        <v>7</v>
      </c>
      <c r="J198" s="18">
        <v>123426</v>
      </c>
      <c r="K198" s="19">
        <v>217229</v>
      </c>
    </row>
    <row r="199" spans="1:11" ht="15" customHeight="1" x14ac:dyDescent="0.25">
      <c r="A199" s="17">
        <v>17403</v>
      </c>
      <c r="B199" s="17" t="s">
        <v>209</v>
      </c>
      <c r="C199" s="17" t="s">
        <v>6</v>
      </c>
      <c r="D199" s="18">
        <v>158663</v>
      </c>
      <c r="E199" s="19">
        <v>417060</v>
      </c>
      <c r="G199" s="17">
        <v>34002</v>
      </c>
      <c r="H199" s="17" t="s">
        <v>289</v>
      </c>
      <c r="I199" s="17" t="s">
        <v>7</v>
      </c>
      <c r="J199" s="18">
        <v>66492</v>
      </c>
      <c r="K199" s="19">
        <v>172299</v>
      </c>
    </row>
    <row r="200" spans="1:11" ht="15" customHeight="1" x14ac:dyDescent="0.25">
      <c r="A200" s="17">
        <v>10309</v>
      </c>
      <c r="B200" s="17" t="s">
        <v>210</v>
      </c>
      <c r="C200" s="17" t="s">
        <v>6</v>
      </c>
      <c r="D200" s="18">
        <v>1177493</v>
      </c>
      <c r="E200" s="19">
        <v>35025.75</v>
      </c>
      <c r="G200" s="17">
        <v>39205</v>
      </c>
      <c r="H200" s="17" t="s">
        <v>290</v>
      </c>
      <c r="I200" s="17" t="s">
        <v>7</v>
      </c>
      <c r="J200" s="18">
        <v>3610</v>
      </c>
      <c r="K200" s="19">
        <v>9974.6</v>
      </c>
    </row>
    <row r="201" spans="1:11" ht="15" customHeight="1" x14ac:dyDescent="0.25">
      <c r="A201" s="17">
        <v>3400</v>
      </c>
      <c r="B201" s="17" t="s">
        <v>211</v>
      </c>
      <c r="C201" s="17" t="s">
        <v>6</v>
      </c>
      <c r="D201" s="18">
        <v>158178</v>
      </c>
      <c r="E201" s="19">
        <v>400178.03</v>
      </c>
      <c r="G201" s="17"/>
      <c r="H201" s="17"/>
      <c r="I201" s="17"/>
      <c r="J201" s="18"/>
      <c r="K201" s="19"/>
    </row>
    <row r="202" spans="1:11" ht="15" customHeight="1" x14ac:dyDescent="0.25">
      <c r="A202" s="17">
        <v>32416</v>
      </c>
      <c r="B202" s="17" t="s">
        <v>291</v>
      </c>
      <c r="C202" s="17" t="s">
        <v>6</v>
      </c>
      <c r="D202" s="18">
        <v>41887</v>
      </c>
      <c r="E202" s="19">
        <v>40528</v>
      </c>
    </row>
    <row r="203" spans="1:11" ht="15" customHeight="1" x14ac:dyDescent="0.25">
      <c r="A203" s="17">
        <v>17407</v>
      </c>
      <c r="B203" s="17" t="s">
        <v>212</v>
      </c>
      <c r="C203" s="17" t="s">
        <v>6</v>
      </c>
      <c r="D203" s="18">
        <v>52451</v>
      </c>
      <c r="E203" s="19">
        <v>153899</v>
      </c>
    </row>
    <row r="204" spans="1:11" ht="15" customHeight="1" x14ac:dyDescent="0.25">
      <c r="A204" s="17">
        <v>34401</v>
      </c>
      <c r="B204" s="17" t="s">
        <v>213</v>
      </c>
      <c r="C204" s="17" t="s">
        <v>6</v>
      </c>
      <c r="D204" s="18">
        <v>47000</v>
      </c>
      <c r="E204" s="19">
        <v>144932</v>
      </c>
    </row>
    <row r="205" spans="1:11" ht="15" customHeight="1" x14ac:dyDescent="0.25">
      <c r="A205" s="17">
        <v>20403</v>
      </c>
      <c r="B205" s="17" t="s">
        <v>214</v>
      </c>
      <c r="C205" s="17" t="s">
        <v>6</v>
      </c>
      <c r="D205" s="18">
        <v>3727</v>
      </c>
      <c r="E205" s="19">
        <v>11274.76</v>
      </c>
    </row>
    <row r="206" spans="1:11" ht="15" customHeight="1" x14ac:dyDescent="0.25">
      <c r="A206" s="17">
        <v>38320</v>
      </c>
      <c r="B206" s="17" t="s">
        <v>215</v>
      </c>
      <c r="C206" s="17" t="s">
        <v>6</v>
      </c>
      <c r="D206" s="18">
        <v>8422</v>
      </c>
      <c r="E206" s="19">
        <v>23160</v>
      </c>
    </row>
    <row r="207" spans="1:11" ht="15" customHeight="1" x14ac:dyDescent="0.25">
      <c r="A207" s="17">
        <v>13160</v>
      </c>
      <c r="B207" s="17" t="s">
        <v>216</v>
      </c>
      <c r="C207" s="17" t="s">
        <v>6</v>
      </c>
      <c r="D207" s="18">
        <v>31686</v>
      </c>
      <c r="E207" s="19">
        <v>87344</v>
      </c>
    </row>
    <row r="208" spans="1:11" ht="15" customHeight="1" x14ac:dyDescent="0.25">
      <c r="A208" s="17">
        <v>28149</v>
      </c>
      <c r="B208" s="17" t="s">
        <v>217</v>
      </c>
      <c r="C208" s="17" t="s">
        <v>6</v>
      </c>
      <c r="D208" s="18">
        <v>4926</v>
      </c>
      <c r="E208" s="19">
        <v>15147</v>
      </c>
    </row>
    <row r="209" spans="1:5" ht="15" customHeight="1" x14ac:dyDescent="0.25">
      <c r="A209" s="17">
        <v>17001</v>
      </c>
      <c r="B209" s="17" t="s">
        <v>218</v>
      </c>
      <c r="C209" s="17" t="s">
        <v>6</v>
      </c>
      <c r="D209" s="18">
        <v>336239</v>
      </c>
      <c r="E209" s="19">
        <v>875819.01</v>
      </c>
    </row>
    <row r="210" spans="1:5" ht="15" customHeight="1" x14ac:dyDescent="0.25">
      <c r="A210" s="17">
        <v>29101</v>
      </c>
      <c r="B210" s="17" t="s">
        <v>219</v>
      </c>
      <c r="C210" s="17" t="s">
        <v>6</v>
      </c>
      <c r="D210" s="18">
        <v>72063</v>
      </c>
      <c r="E210" s="19">
        <v>187494.97</v>
      </c>
    </row>
    <row r="211" spans="1:5" ht="15" customHeight="1" x14ac:dyDescent="0.25">
      <c r="A211" s="17">
        <v>39119</v>
      </c>
      <c r="B211" s="17" t="s">
        <v>220</v>
      </c>
      <c r="C211" s="17" t="s">
        <v>6</v>
      </c>
      <c r="D211" s="18">
        <v>20727</v>
      </c>
      <c r="E211" s="19">
        <v>68534.679999999993</v>
      </c>
    </row>
    <row r="212" spans="1:5" ht="15" customHeight="1" x14ac:dyDescent="0.25">
      <c r="A212" s="17">
        <v>26070</v>
      </c>
      <c r="B212" s="17" t="s">
        <v>221</v>
      </c>
      <c r="C212" s="17" t="s">
        <v>6</v>
      </c>
      <c r="D212" s="18">
        <v>9569</v>
      </c>
      <c r="E212" s="19">
        <v>28344.03</v>
      </c>
    </row>
    <row r="213" spans="1:5" ht="15" customHeight="1" x14ac:dyDescent="0.25">
      <c r="A213" s="17">
        <v>5323</v>
      </c>
      <c r="B213" s="17" t="s">
        <v>222</v>
      </c>
      <c r="C213" s="17" t="s">
        <v>6</v>
      </c>
      <c r="D213" s="18">
        <v>300137</v>
      </c>
      <c r="E213" s="19">
        <v>89072.45</v>
      </c>
    </row>
    <row r="214" spans="1:5" ht="15" customHeight="1" x14ac:dyDescent="0.25">
      <c r="A214" s="17">
        <v>23309</v>
      </c>
      <c r="B214" s="17" t="s">
        <v>223</v>
      </c>
      <c r="C214" s="17" t="s">
        <v>6</v>
      </c>
      <c r="D214" s="18">
        <v>72352</v>
      </c>
      <c r="E214" s="19">
        <v>190436.85</v>
      </c>
    </row>
    <row r="215" spans="1:5" ht="15" customHeight="1" x14ac:dyDescent="0.25">
      <c r="A215" s="17">
        <v>17412</v>
      </c>
      <c r="B215" s="17" t="s">
        <v>224</v>
      </c>
      <c r="C215" s="17" t="s">
        <v>6</v>
      </c>
      <c r="D215" s="18">
        <v>71257</v>
      </c>
      <c r="E215" s="19">
        <v>197350</v>
      </c>
    </row>
    <row r="216" spans="1:5" ht="15" customHeight="1" x14ac:dyDescent="0.25">
      <c r="A216" s="17">
        <v>30002</v>
      </c>
      <c r="B216" s="17" t="s">
        <v>225</v>
      </c>
      <c r="C216" s="17" t="s">
        <v>6</v>
      </c>
      <c r="D216" s="18">
        <v>2863</v>
      </c>
      <c r="E216" s="19">
        <v>2.39</v>
      </c>
    </row>
    <row r="217" spans="1:5" ht="15" customHeight="1" x14ac:dyDescent="0.25">
      <c r="A217" s="17">
        <v>17404</v>
      </c>
      <c r="B217" s="17" t="s">
        <v>226</v>
      </c>
      <c r="C217" s="17" t="s">
        <v>6</v>
      </c>
      <c r="D217" s="18">
        <v>2517</v>
      </c>
      <c r="E217" s="19">
        <v>6074</v>
      </c>
    </row>
    <row r="218" spans="1:5" ht="15" customHeight="1" x14ac:dyDescent="0.25">
      <c r="A218" s="17">
        <v>31201</v>
      </c>
      <c r="B218" s="17" t="s">
        <v>227</v>
      </c>
      <c r="C218" s="17" t="s">
        <v>6</v>
      </c>
      <c r="D218" s="18">
        <v>80795</v>
      </c>
      <c r="E218" s="19">
        <v>212685.72</v>
      </c>
    </row>
    <row r="219" spans="1:5" ht="15" customHeight="1" x14ac:dyDescent="0.25">
      <c r="A219" s="17">
        <v>17410</v>
      </c>
      <c r="B219" s="17" t="s">
        <v>228</v>
      </c>
      <c r="C219" s="17" t="s">
        <v>6</v>
      </c>
      <c r="D219" s="18">
        <v>72050</v>
      </c>
      <c r="E219" s="19">
        <v>187002</v>
      </c>
    </row>
    <row r="220" spans="1:5" ht="15" customHeight="1" x14ac:dyDescent="0.25">
      <c r="A220" s="17">
        <v>13156</v>
      </c>
      <c r="B220" s="17" t="s">
        <v>229</v>
      </c>
      <c r="C220" s="17" t="s">
        <v>6</v>
      </c>
      <c r="D220" s="18">
        <v>11212</v>
      </c>
      <c r="E220" s="19">
        <v>25853</v>
      </c>
    </row>
    <row r="221" spans="1:5" ht="15" customHeight="1" x14ac:dyDescent="0.25">
      <c r="A221" s="17">
        <v>25118</v>
      </c>
      <c r="B221" s="17" t="s">
        <v>230</v>
      </c>
      <c r="C221" s="17" t="s">
        <v>6</v>
      </c>
      <c r="D221" s="18">
        <v>5753</v>
      </c>
      <c r="E221" s="19">
        <v>17164</v>
      </c>
    </row>
    <row r="222" spans="1:5" ht="15" customHeight="1" x14ac:dyDescent="0.25">
      <c r="A222" s="17">
        <v>18402</v>
      </c>
      <c r="B222" s="17" t="s">
        <v>231</v>
      </c>
      <c r="C222" s="17" t="s">
        <v>6</v>
      </c>
      <c r="D222" s="18">
        <v>144763</v>
      </c>
      <c r="E222" s="19">
        <v>379529</v>
      </c>
    </row>
    <row r="223" spans="1:5" ht="15" customHeight="1" x14ac:dyDescent="0.25">
      <c r="A223" s="17">
        <v>15206</v>
      </c>
      <c r="B223" s="17" t="s">
        <v>232</v>
      </c>
      <c r="C223" s="17" t="s">
        <v>6</v>
      </c>
      <c r="D223" s="18">
        <v>36281</v>
      </c>
      <c r="E223" s="19">
        <v>98316.7</v>
      </c>
    </row>
    <row r="224" spans="1:5" ht="15" customHeight="1" x14ac:dyDescent="0.25">
      <c r="A224" s="17">
        <v>23042</v>
      </c>
      <c r="B224" s="17" t="s">
        <v>233</v>
      </c>
      <c r="C224" s="17" t="s">
        <v>6</v>
      </c>
      <c r="D224" s="18">
        <v>2981</v>
      </c>
      <c r="E224" s="19">
        <v>7914.35</v>
      </c>
    </row>
    <row r="225" spans="1:5" ht="15" customHeight="1" x14ac:dyDescent="0.25">
      <c r="A225" s="17">
        <v>32081</v>
      </c>
      <c r="B225" s="17" t="s">
        <v>234</v>
      </c>
      <c r="C225" s="17" t="s">
        <v>6</v>
      </c>
      <c r="D225" s="18">
        <v>233216</v>
      </c>
      <c r="E225" s="19">
        <v>2189645</v>
      </c>
    </row>
    <row r="226" spans="1:5" ht="15" customHeight="1" x14ac:dyDescent="0.25">
      <c r="A226" s="17">
        <v>22008</v>
      </c>
      <c r="B226" s="17" t="s">
        <v>235</v>
      </c>
      <c r="C226" s="17" t="s">
        <v>6</v>
      </c>
      <c r="D226" s="18">
        <v>3491</v>
      </c>
      <c r="E226" s="19">
        <v>10847.54</v>
      </c>
    </row>
    <row r="227" spans="1:5" ht="15" customHeight="1" x14ac:dyDescent="0.25">
      <c r="A227" s="17">
        <v>38322</v>
      </c>
      <c r="B227" s="17" t="s">
        <v>292</v>
      </c>
      <c r="C227" s="17" t="s">
        <v>6</v>
      </c>
      <c r="D227" s="18">
        <v>4469</v>
      </c>
      <c r="E227" s="19">
        <v>13272</v>
      </c>
    </row>
    <row r="228" spans="1:5" ht="15" customHeight="1" x14ac:dyDescent="0.25">
      <c r="A228" s="17">
        <v>31401</v>
      </c>
      <c r="B228" s="17" t="s">
        <v>236</v>
      </c>
      <c r="C228" s="17" t="s">
        <v>6</v>
      </c>
      <c r="D228" s="18">
        <v>81014</v>
      </c>
      <c r="E228" s="19">
        <v>209827</v>
      </c>
    </row>
    <row r="229" spans="1:5" ht="15" customHeight="1" x14ac:dyDescent="0.25">
      <c r="A229" s="17">
        <v>27001</v>
      </c>
      <c r="B229" s="17" t="s">
        <v>239</v>
      </c>
      <c r="C229" s="17" t="s">
        <v>6</v>
      </c>
      <c r="D229" s="18">
        <v>32728</v>
      </c>
      <c r="E229" s="19">
        <v>87814.33</v>
      </c>
    </row>
    <row r="230" spans="1:5" ht="15" customHeight="1" x14ac:dyDescent="0.25">
      <c r="A230" s="17">
        <v>38304</v>
      </c>
      <c r="B230" s="17" t="s">
        <v>240</v>
      </c>
      <c r="C230" s="17" t="s">
        <v>6</v>
      </c>
      <c r="D230" s="18">
        <v>2723</v>
      </c>
      <c r="E230" s="19">
        <v>7867.73</v>
      </c>
    </row>
    <row r="231" spans="1:5" ht="15" customHeight="1" x14ac:dyDescent="0.25">
      <c r="A231" s="17">
        <v>30303</v>
      </c>
      <c r="B231" s="17" t="s">
        <v>241</v>
      </c>
      <c r="C231" s="17" t="s">
        <v>6</v>
      </c>
      <c r="D231" s="18">
        <v>10719</v>
      </c>
      <c r="E231" s="19">
        <v>30242</v>
      </c>
    </row>
    <row r="232" spans="1:5" ht="15" customHeight="1" x14ac:dyDescent="0.25">
      <c r="A232" s="17">
        <v>31311</v>
      </c>
      <c r="B232" s="17" t="s">
        <v>242</v>
      </c>
      <c r="C232" s="17" t="s">
        <v>6</v>
      </c>
      <c r="D232" s="18">
        <v>35507</v>
      </c>
      <c r="E232" s="19">
        <v>102810.96</v>
      </c>
    </row>
    <row r="233" spans="1:5" ht="15" customHeight="1" x14ac:dyDescent="0.25">
      <c r="A233" s="17">
        <v>27320</v>
      </c>
      <c r="B233" s="17" t="s">
        <v>244</v>
      </c>
      <c r="C233" s="17" t="s">
        <v>6</v>
      </c>
      <c r="D233" s="18">
        <v>81509</v>
      </c>
      <c r="E233" s="19">
        <v>214466</v>
      </c>
    </row>
    <row r="234" spans="1:5" ht="15" customHeight="1" x14ac:dyDescent="0.25">
      <c r="A234" s="17">
        <v>39201</v>
      </c>
      <c r="B234" s="17" t="s">
        <v>245</v>
      </c>
      <c r="C234" s="17" t="s">
        <v>6</v>
      </c>
      <c r="D234" s="18">
        <v>89900</v>
      </c>
      <c r="E234" s="19">
        <v>231339.75</v>
      </c>
    </row>
    <row r="235" spans="1:5" ht="15" customHeight="1" x14ac:dyDescent="0.25">
      <c r="A235" s="17">
        <v>27010</v>
      </c>
      <c r="B235" s="17" t="s">
        <v>246</v>
      </c>
      <c r="C235" s="17" t="s">
        <v>6</v>
      </c>
      <c r="D235" s="18">
        <v>214497</v>
      </c>
      <c r="E235" s="19">
        <v>631739</v>
      </c>
    </row>
    <row r="236" spans="1:5" ht="15" customHeight="1" x14ac:dyDescent="0.25">
      <c r="A236" s="17">
        <v>14077</v>
      </c>
      <c r="B236" s="17" t="s">
        <v>247</v>
      </c>
      <c r="C236" s="17" t="s">
        <v>6</v>
      </c>
      <c r="D236" s="18">
        <v>2056</v>
      </c>
      <c r="E236" s="19">
        <v>7064.22</v>
      </c>
    </row>
    <row r="237" spans="1:5" ht="15" customHeight="1" x14ac:dyDescent="0.25">
      <c r="A237" s="17">
        <v>17409</v>
      </c>
      <c r="B237" s="17" t="s">
        <v>248</v>
      </c>
      <c r="C237" s="17" t="s">
        <v>6</v>
      </c>
      <c r="D237" s="18">
        <v>95239</v>
      </c>
      <c r="E237" s="19">
        <v>267847.76</v>
      </c>
    </row>
    <row r="238" spans="1:5" ht="15" customHeight="1" x14ac:dyDescent="0.25">
      <c r="A238" s="17">
        <v>38265</v>
      </c>
      <c r="B238" s="17" t="s">
        <v>249</v>
      </c>
      <c r="C238" s="17" t="s">
        <v>6</v>
      </c>
      <c r="D238" s="18">
        <v>626422</v>
      </c>
      <c r="E238" s="19">
        <v>18973.240000000002</v>
      </c>
    </row>
    <row r="239" spans="1:5" ht="15" customHeight="1" x14ac:dyDescent="0.25">
      <c r="A239" s="17">
        <v>34402</v>
      </c>
      <c r="B239" s="17" t="s">
        <v>250</v>
      </c>
      <c r="C239" s="17" t="s">
        <v>6</v>
      </c>
      <c r="D239" s="18">
        <v>26788</v>
      </c>
      <c r="E239" s="19">
        <v>93758</v>
      </c>
    </row>
    <row r="240" spans="1:5" ht="15" customHeight="1" x14ac:dyDescent="0.25">
      <c r="A240" s="17">
        <v>19400</v>
      </c>
      <c r="B240" s="17" t="s">
        <v>251</v>
      </c>
      <c r="C240" s="17" t="s">
        <v>6</v>
      </c>
      <c r="D240" s="18">
        <v>35691</v>
      </c>
      <c r="E240" s="19">
        <v>10404.629999999999</v>
      </c>
    </row>
    <row r="241" spans="1:5" ht="15" customHeight="1" x14ac:dyDescent="0.25">
      <c r="A241" s="17">
        <v>21237</v>
      </c>
      <c r="B241" s="17" t="s">
        <v>252</v>
      </c>
      <c r="C241" s="17" t="s">
        <v>6</v>
      </c>
      <c r="D241" s="18">
        <v>13454</v>
      </c>
      <c r="E241" s="19">
        <v>40362</v>
      </c>
    </row>
    <row r="242" spans="1:5" ht="15" customHeight="1" x14ac:dyDescent="0.25">
      <c r="A242" s="17">
        <v>24404</v>
      </c>
      <c r="B242" s="17" t="s">
        <v>253</v>
      </c>
      <c r="C242" s="17" t="s">
        <v>6</v>
      </c>
      <c r="D242" s="18">
        <v>19714</v>
      </c>
      <c r="E242" s="19">
        <v>43765</v>
      </c>
    </row>
    <row r="243" spans="1:5" ht="15" customHeight="1" x14ac:dyDescent="0.25">
      <c r="A243" s="17">
        <v>39202</v>
      </c>
      <c r="B243" s="17" t="s">
        <v>254</v>
      </c>
      <c r="C243" s="17" t="s">
        <v>6</v>
      </c>
      <c r="D243" s="18">
        <v>23399</v>
      </c>
      <c r="E243" s="19">
        <v>62907</v>
      </c>
    </row>
    <row r="244" spans="1:5" ht="15" customHeight="1" x14ac:dyDescent="0.25">
      <c r="A244" s="17">
        <v>36300</v>
      </c>
      <c r="B244" s="17" t="s">
        <v>255</v>
      </c>
      <c r="C244" s="17" t="s">
        <v>6</v>
      </c>
      <c r="D244" s="18">
        <v>5716</v>
      </c>
      <c r="E244" s="19">
        <v>18122.12</v>
      </c>
    </row>
    <row r="245" spans="1:5" ht="15" customHeight="1" x14ac:dyDescent="0.25">
      <c r="A245" s="17">
        <v>8130</v>
      </c>
      <c r="B245" s="17" t="s">
        <v>256</v>
      </c>
      <c r="C245" s="17" t="s">
        <v>6</v>
      </c>
      <c r="D245" s="18">
        <v>11526</v>
      </c>
      <c r="E245" s="19">
        <v>39260.97</v>
      </c>
    </row>
    <row r="246" spans="1:5" ht="15" customHeight="1" x14ac:dyDescent="0.25">
      <c r="A246" s="17">
        <v>20400</v>
      </c>
      <c r="B246" s="17" t="s">
        <v>257</v>
      </c>
      <c r="C246" s="17" t="s">
        <v>6</v>
      </c>
      <c r="D246" s="18">
        <v>5133</v>
      </c>
      <c r="E246" s="19">
        <v>18097</v>
      </c>
    </row>
    <row r="247" spans="1:5" ht="15" customHeight="1" x14ac:dyDescent="0.25">
      <c r="A247" s="17">
        <v>17406</v>
      </c>
      <c r="B247" s="17" t="s">
        <v>258</v>
      </c>
      <c r="C247" s="17" t="s">
        <v>6</v>
      </c>
      <c r="D247" s="18">
        <v>20824</v>
      </c>
      <c r="E247" s="19">
        <v>56021.82</v>
      </c>
    </row>
    <row r="248" spans="1:5" ht="15" customHeight="1" x14ac:dyDescent="0.25">
      <c r="A248" s="17">
        <v>34033</v>
      </c>
      <c r="B248" s="17" t="s">
        <v>259</v>
      </c>
      <c r="C248" s="17" t="s">
        <v>6</v>
      </c>
      <c r="D248" s="18">
        <v>109366</v>
      </c>
      <c r="E248" s="19">
        <v>318775</v>
      </c>
    </row>
    <row r="249" spans="1:5" ht="15" customHeight="1" x14ac:dyDescent="0.25">
      <c r="A249" s="17">
        <v>39002</v>
      </c>
      <c r="B249" s="17" t="s">
        <v>260</v>
      </c>
      <c r="C249" s="17" t="s">
        <v>6</v>
      </c>
      <c r="D249" s="18">
        <v>2650</v>
      </c>
      <c r="E249" s="19">
        <v>7753</v>
      </c>
    </row>
    <row r="250" spans="1:5" ht="15" customHeight="1" x14ac:dyDescent="0.25">
      <c r="A250" s="17">
        <v>27083</v>
      </c>
      <c r="B250" s="17" t="s">
        <v>261</v>
      </c>
      <c r="C250" s="17" t="s">
        <v>6</v>
      </c>
      <c r="D250" s="18">
        <v>34241</v>
      </c>
      <c r="E250" s="19">
        <v>90384</v>
      </c>
    </row>
    <row r="251" spans="1:5" ht="15" customHeight="1" x14ac:dyDescent="0.25">
      <c r="A251" s="17">
        <v>33070</v>
      </c>
      <c r="B251" s="17" t="s">
        <v>262</v>
      </c>
      <c r="C251" s="17" t="s">
        <v>6</v>
      </c>
      <c r="D251" s="18">
        <v>31908</v>
      </c>
      <c r="E251" s="19">
        <v>97789</v>
      </c>
    </row>
    <row r="252" spans="1:5" ht="15" customHeight="1" x14ac:dyDescent="0.25">
      <c r="A252" s="17">
        <v>6037</v>
      </c>
      <c r="B252" s="17" t="s">
        <v>263</v>
      </c>
      <c r="C252" s="17" t="s">
        <v>6</v>
      </c>
      <c r="D252" s="18">
        <v>174433</v>
      </c>
      <c r="E252" s="19">
        <v>474506</v>
      </c>
    </row>
    <row r="253" spans="1:5" ht="15" customHeight="1" x14ac:dyDescent="0.25">
      <c r="A253" s="17">
        <v>17402</v>
      </c>
      <c r="B253" s="17" t="s">
        <v>264</v>
      </c>
      <c r="C253" s="17" t="s">
        <v>6</v>
      </c>
      <c r="D253" s="18">
        <v>15082</v>
      </c>
      <c r="E253" s="19">
        <v>34800.43</v>
      </c>
    </row>
    <row r="254" spans="1:5" ht="15" customHeight="1" x14ac:dyDescent="0.25">
      <c r="A254" s="17">
        <v>35200</v>
      </c>
      <c r="B254" s="17" t="s">
        <v>265</v>
      </c>
      <c r="C254" s="17" t="s">
        <v>6</v>
      </c>
      <c r="D254" s="18">
        <v>12928</v>
      </c>
      <c r="E254" s="19">
        <v>32824.17</v>
      </c>
    </row>
    <row r="255" spans="1:5" ht="15" customHeight="1" x14ac:dyDescent="0.25">
      <c r="A255" s="17">
        <v>13073</v>
      </c>
      <c r="B255" s="17" t="s">
        <v>266</v>
      </c>
      <c r="C255" s="17" t="s">
        <v>6</v>
      </c>
      <c r="D255" s="18">
        <v>30142</v>
      </c>
      <c r="E255" s="19">
        <v>64913.33</v>
      </c>
    </row>
    <row r="256" spans="1:5" ht="15" customHeight="1" x14ac:dyDescent="0.25">
      <c r="A256" s="17">
        <v>36401</v>
      </c>
      <c r="B256" s="17" t="s">
        <v>267</v>
      </c>
      <c r="C256" s="17" t="s">
        <v>6</v>
      </c>
      <c r="D256" s="18">
        <v>1952</v>
      </c>
      <c r="E256" s="19">
        <v>6447</v>
      </c>
    </row>
    <row r="257" spans="1:5" ht="15" customHeight="1" x14ac:dyDescent="0.25">
      <c r="A257" s="17">
        <v>36140</v>
      </c>
      <c r="B257" s="17" t="s">
        <v>268</v>
      </c>
      <c r="C257" s="17" t="s">
        <v>6</v>
      </c>
      <c r="D257" s="18">
        <v>38790</v>
      </c>
      <c r="E257" s="19">
        <v>106461.55</v>
      </c>
    </row>
    <row r="258" spans="1:5" ht="15" customHeight="1" x14ac:dyDescent="0.25">
      <c r="A258" s="17">
        <v>39207</v>
      </c>
      <c r="B258" s="17" t="s">
        <v>269</v>
      </c>
      <c r="C258" s="17" t="s">
        <v>6</v>
      </c>
      <c r="D258" s="18">
        <v>59786</v>
      </c>
      <c r="E258" s="19">
        <v>156724</v>
      </c>
    </row>
    <row r="259" spans="1:5" ht="15" customHeight="1" x14ac:dyDescent="0.25">
      <c r="A259" s="17">
        <v>13146</v>
      </c>
      <c r="B259" s="17" t="s">
        <v>270</v>
      </c>
      <c r="C259" s="17" t="s">
        <v>6</v>
      </c>
      <c r="D259" s="18">
        <v>14784</v>
      </c>
      <c r="E259" s="19">
        <v>34096</v>
      </c>
    </row>
    <row r="260" spans="1:5" ht="15" customHeight="1" x14ac:dyDescent="0.25">
      <c r="A260" s="17">
        <v>6112</v>
      </c>
      <c r="B260" s="17" t="s">
        <v>271</v>
      </c>
      <c r="C260" s="17" t="s">
        <v>6</v>
      </c>
      <c r="D260" s="18">
        <v>54352</v>
      </c>
      <c r="E260" s="19">
        <v>142502</v>
      </c>
    </row>
    <row r="261" spans="1:5" ht="15" customHeight="1" x14ac:dyDescent="0.25">
      <c r="A261" s="17">
        <v>1109</v>
      </c>
      <c r="B261" s="17" t="s">
        <v>272</v>
      </c>
      <c r="C261" s="17" t="s">
        <v>6</v>
      </c>
      <c r="D261" s="18">
        <v>479</v>
      </c>
      <c r="E261" s="19">
        <v>1408</v>
      </c>
    </row>
    <row r="262" spans="1:5" ht="15" customHeight="1" x14ac:dyDescent="0.25">
      <c r="A262" s="17">
        <v>9209</v>
      </c>
      <c r="B262" s="17" t="s">
        <v>273</v>
      </c>
      <c r="C262" s="17" t="s">
        <v>6</v>
      </c>
      <c r="D262" s="18">
        <v>8581</v>
      </c>
      <c r="E262" s="19">
        <v>26402.21</v>
      </c>
    </row>
    <row r="263" spans="1:5" ht="15" customHeight="1" x14ac:dyDescent="0.25">
      <c r="A263" s="17">
        <v>4246</v>
      </c>
      <c r="B263" s="17" t="s">
        <v>275</v>
      </c>
      <c r="C263" s="17" t="s">
        <v>6</v>
      </c>
      <c r="D263" s="18">
        <v>54132</v>
      </c>
      <c r="E263" s="19">
        <v>112474.01</v>
      </c>
    </row>
    <row r="264" spans="1:5" ht="15" customHeight="1" x14ac:dyDescent="0.25">
      <c r="A264" s="17">
        <v>32363</v>
      </c>
      <c r="B264" s="17" t="s">
        <v>276</v>
      </c>
      <c r="C264" s="17" t="s">
        <v>6</v>
      </c>
      <c r="D264" s="18">
        <v>40490</v>
      </c>
      <c r="E264" s="19">
        <v>114402.24000000001</v>
      </c>
    </row>
    <row r="265" spans="1:5" ht="15" customHeight="1" x14ac:dyDescent="0.25">
      <c r="A265" s="17">
        <v>39208</v>
      </c>
      <c r="B265" s="17" t="s">
        <v>277</v>
      </c>
      <c r="C265" s="17" t="s">
        <v>6</v>
      </c>
      <c r="D265" s="18">
        <v>5793090</v>
      </c>
      <c r="E265" s="19">
        <v>166211.07</v>
      </c>
    </row>
    <row r="266" spans="1:5" ht="15" customHeight="1" x14ac:dyDescent="0.25">
      <c r="A266" s="17">
        <v>21303</v>
      </c>
      <c r="B266" s="17" t="s">
        <v>278</v>
      </c>
      <c r="C266" s="17" t="s">
        <v>6</v>
      </c>
      <c r="D266" s="18">
        <v>17168</v>
      </c>
      <c r="E266" s="19">
        <v>41141.57</v>
      </c>
    </row>
    <row r="267" spans="1:5" ht="15" customHeight="1" x14ac:dyDescent="0.25">
      <c r="A267" s="17">
        <v>27416</v>
      </c>
      <c r="B267" s="17" t="s">
        <v>279</v>
      </c>
      <c r="C267" s="17" t="s">
        <v>6</v>
      </c>
      <c r="D267" s="18">
        <v>45749</v>
      </c>
      <c r="E267" s="19">
        <v>120234</v>
      </c>
    </row>
    <row r="268" spans="1:5" ht="15" customHeight="1" x14ac:dyDescent="0.25">
      <c r="A268" s="17">
        <v>20405</v>
      </c>
      <c r="B268" s="17" t="s">
        <v>280</v>
      </c>
      <c r="C268" s="17" t="s">
        <v>6</v>
      </c>
      <c r="D268" s="18">
        <v>17540</v>
      </c>
      <c r="E268" s="19">
        <v>48762.67</v>
      </c>
    </row>
    <row r="269" spans="1:5" ht="15" customHeight="1" x14ac:dyDescent="0.25">
      <c r="A269" s="17">
        <v>25160</v>
      </c>
      <c r="B269" s="17" t="s">
        <v>282</v>
      </c>
      <c r="C269" s="17" t="s">
        <v>6</v>
      </c>
      <c r="D269" s="18">
        <v>10796</v>
      </c>
      <c r="E269" s="19">
        <v>30106.02</v>
      </c>
    </row>
    <row r="270" spans="1:5" ht="15" customHeight="1" x14ac:dyDescent="0.25">
      <c r="A270" s="17">
        <v>13167</v>
      </c>
      <c r="B270" s="17" t="s">
        <v>283</v>
      </c>
      <c r="C270" s="17" t="s">
        <v>6</v>
      </c>
      <c r="D270" s="18">
        <v>1781</v>
      </c>
      <c r="E270" s="19">
        <v>4969.8900000000003</v>
      </c>
    </row>
    <row r="271" spans="1:5" ht="15" customHeight="1" x14ac:dyDescent="0.25">
      <c r="A271" s="17">
        <v>21232</v>
      </c>
      <c r="B271" s="17" t="s">
        <v>284</v>
      </c>
      <c r="C271" s="17" t="s">
        <v>6</v>
      </c>
      <c r="D271" s="18">
        <v>9290</v>
      </c>
      <c r="E271" s="19">
        <v>25157</v>
      </c>
    </row>
    <row r="272" spans="1:5" ht="15" customHeight="1" x14ac:dyDescent="0.25">
      <c r="A272" s="17">
        <v>14117</v>
      </c>
      <c r="B272" s="17" t="s">
        <v>285</v>
      </c>
      <c r="C272" s="17" t="s">
        <v>6</v>
      </c>
      <c r="D272" s="18">
        <v>2393</v>
      </c>
      <c r="E272" s="19">
        <v>7530</v>
      </c>
    </row>
    <row r="273" spans="1:5" ht="15" customHeight="1" x14ac:dyDescent="0.25">
      <c r="A273" s="17">
        <v>20094</v>
      </c>
      <c r="B273" s="17" t="s">
        <v>286</v>
      </c>
      <c r="C273" s="17" t="s">
        <v>6</v>
      </c>
      <c r="D273" s="18">
        <v>354</v>
      </c>
      <c r="E273" s="19">
        <v>1055</v>
      </c>
    </row>
    <row r="274" spans="1:5" ht="15" customHeight="1" x14ac:dyDescent="0.25">
      <c r="A274" s="17">
        <v>8404</v>
      </c>
      <c r="B274" s="17" t="s">
        <v>287</v>
      </c>
      <c r="C274" s="17" t="s">
        <v>6</v>
      </c>
      <c r="D274" s="18">
        <v>77336</v>
      </c>
      <c r="E274" s="19">
        <v>155445</v>
      </c>
    </row>
    <row r="275" spans="1:5" ht="15" customHeight="1" x14ac:dyDescent="0.25">
      <c r="A275" s="17">
        <v>39007</v>
      </c>
      <c r="B275" s="17" t="s">
        <v>288</v>
      </c>
      <c r="C275" s="17" t="s">
        <v>6</v>
      </c>
      <c r="D275" s="18">
        <v>77650</v>
      </c>
      <c r="E275" s="19">
        <v>211894.3</v>
      </c>
    </row>
    <row r="276" spans="1:5" ht="15" customHeight="1" x14ac:dyDescent="0.25">
      <c r="A276" s="17">
        <v>34002</v>
      </c>
      <c r="B276" s="17" t="s">
        <v>289</v>
      </c>
      <c r="C276" s="17" t="s">
        <v>6</v>
      </c>
      <c r="D276" s="18">
        <v>106506</v>
      </c>
      <c r="E276" s="19">
        <v>274798</v>
      </c>
    </row>
    <row r="277" spans="1:5" ht="15" customHeight="1" x14ac:dyDescent="0.25">
      <c r="A277" s="17">
        <v>39205</v>
      </c>
      <c r="B277" s="17" t="s">
        <v>290</v>
      </c>
      <c r="C277" s="17" t="s">
        <v>6</v>
      </c>
      <c r="D277" s="18">
        <v>9489</v>
      </c>
      <c r="E277" s="19">
        <v>28203.95</v>
      </c>
    </row>
    <row r="278" spans="1:5" ht="15" customHeight="1" x14ac:dyDescent="0.25">
      <c r="A278" s="17"/>
      <c r="B278" s="17"/>
      <c r="C278" s="17"/>
      <c r="D278" s="18"/>
      <c r="E278" s="19"/>
    </row>
    <row r="279" spans="1:5" ht="15" customHeight="1" x14ac:dyDescent="0.25"/>
    <row r="280" spans="1:5" ht="15" customHeight="1" x14ac:dyDescent="0.25"/>
    <row r="281" spans="1:5" ht="15" customHeight="1" x14ac:dyDescent="0.25"/>
    <row r="282" spans="1:5" ht="15" customHeight="1" x14ac:dyDescent="0.25"/>
    <row r="283" spans="1:5" ht="15" customHeight="1" x14ac:dyDescent="0.25"/>
    <row r="284" spans="1:5" ht="15" customHeight="1" x14ac:dyDescent="0.25"/>
    <row r="285" spans="1:5" ht="15" customHeight="1" x14ac:dyDescent="0.25"/>
    <row r="286" spans="1:5" ht="15" customHeight="1" x14ac:dyDescent="0.25"/>
    <row r="287" spans="1:5" ht="15" customHeight="1" x14ac:dyDescent="0.25"/>
    <row r="288" spans="1:5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0D1FA-BD20-4939-8DA4-5F824974FC66}">
  <dimension ref="A1:Q274"/>
  <sheetViews>
    <sheetView workbookViewId="0">
      <selection activeCell="S12" sqref="S12"/>
    </sheetView>
  </sheetViews>
  <sheetFormatPr defaultRowHeight="15" x14ac:dyDescent="0.25"/>
  <cols>
    <col min="1" max="1" width="9.42578125" customWidth="1"/>
    <col min="2" max="2" width="19.5703125" customWidth="1"/>
    <col min="3" max="3" width="11.7109375" customWidth="1"/>
    <col min="4" max="4" width="10" customWidth="1"/>
    <col min="5" max="5" width="12.7109375" customWidth="1"/>
    <col min="7" max="7" width="9.42578125" customWidth="1"/>
    <col min="8" max="8" width="19.5703125" customWidth="1"/>
    <col min="9" max="9" width="11.7109375" customWidth="1"/>
    <col min="10" max="10" width="10" customWidth="1"/>
    <col min="11" max="11" width="12.7109375" customWidth="1"/>
    <col min="13" max="13" width="9.42578125" customWidth="1"/>
    <col min="14" max="14" width="19.5703125" customWidth="1"/>
    <col min="15" max="15" width="11.7109375" customWidth="1"/>
    <col min="16" max="16" width="10" customWidth="1"/>
    <col min="17" max="17" width="12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M1" t="s">
        <v>0</v>
      </c>
      <c r="N1" t="s">
        <v>1</v>
      </c>
      <c r="O1" t="s">
        <v>2</v>
      </c>
      <c r="P1" t="s">
        <v>3</v>
      </c>
      <c r="Q1" t="s">
        <v>4</v>
      </c>
    </row>
    <row r="2" spans="1:17" x14ac:dyDescent="0.25">
      <c r="A2">
        <v>14005</v>
      </c>
      <c r="B2" t="s">
        <v>5</v>
      </c>
      <c r="C2" t="s">
        <v>6</v>
      </c>
      <c r="D2" s="1">
        <v>21047</v>
      </c>
      <c r="E2" s="29">
        <v>55431</v>
      </c>
      <c r="G2">
        <v>14005</v>
      </c>
      <c r="H2" t="s">
        <v>5</v>
      </c>
      <c r="I2" t="s">
        <v>7</v>
      </c>
      <c r="J2" s="1">
        <v>1652</v>
      </c>
      <c r="K2" s="29">
        <v>4027</v>
      </c>
      <c r="M2">
        <v>22017</v>
      </c>
      <c r="N2" t="s">
        <v>9</v>
      </c>
      <c r="O2" t="s">
        <v>30</v>
      </c>
      <c r="P2">
        <v>652</v>
      </c>
      <c r="Q2">
        <v>961.68</v>
      </c>
    </row>
    <row r="3" spans="1:17" x14ac:dyDescent="0.25">
      <c r="A3">
        <v>21226</v>
      </c>
      <c r="B3" t="s">
        <v>8</v>
      </c>
      <c r="C3" t="s">
        <v>6</v>
      </c>
      <c r="D3" s="1">
        <v>6848</v>
      </c>
      <c r="E3" s="29">
        <v>22238.26</v>
      </c>
      <c r="G3">
        <v>21226</v>
      </c>
      <c r="H3" t="s">
        <v>8</v>
      </c>
      <c r="I3" t="s">
        <v>7</v>
      </c>
      <c r="J3" s="1">
        <v>2458</v>
      </c>
      <c r="K3" s="29">
        <v>8943.1299999999992</v>
      </c>
      <c r="M3">
        <v>29103</v>
      </c>
      <c r="N3" t="s">
        <v>10</v>
      </c>
      <c r="O3" t="s">
        <v>30</v>
      </c>
      <c r="P3" s="1">
        <v>3884</v>
      </c>
      <c r="Q3" s="29">
        <v>7362</v>
      </c>
    </row>
    <row r="4" spans="1:17" x14ac:dyDescent="0.25">
      <c r="A4">
        <v>22017</v>
      </c>
      <c r="B4" t="s">
        <v>9</v>
      </c>
      <c r="C4" t="s">
        <v>6</v>
      </c>
      <c r="D4" s="1">
        <v>4209</v>
      </c>
      <c r="E4" s="29">
        <v>10823.56</v>
      </c>
      <c r="G4">
        <v>22017</v>
      </c>
      <c r="H4" t="s">
        <v>9</v>
      </c>
      <c r="I4" t="s">
        <v>7</v>
      </c>
      <c r="J4">
        <v>155</v>
      </c>
      <c r="K4">
        <v>407.73</v>
      </c>
      <c r="M4">
        <v>2420</v>
      </c>
      <c r="N4" t="s">
        <v>12</v>
      </c>
      <c r="O4" t="s">
        <v>30</v>
      </c>
      <c r="P4">
        <v>593</v>
      </c>
      <c r="Q4" s="29">
        <v>1533.42</v>
      </c>
    </row>
    <row r="5" spans="1:17" x14ac:dyDescent="0.25">
      <c r="A5">
        <v>29103</v>
      </c>
      <c r="B5" t="s">
        <v>10</v>
      </c>
      <c r="C5" t="s">
        <v>6</v>
      </c>
      <c r="D5" s="1">
        <v>18589</v>
      </c>
      <c r="E5" s="29">
        <v>49689</v>
      </c>
      <c r="G5">
        <v>29103</v>
      </c>
      <c r="H5" t="s">
        <v>10</v>
      </c>
      <c r="I5" t="s">
        <v>7</v>
      </c>
      <c r="J5" s="1">
        <v>2544</v>
      </c>
      <c r="K5" s="29">
        <v>7170</v>
      </c>
      <c r="M5">
        <v>17405</v>
      </c>
      <c r="N5" t="s">
        <v>16</v>
      </c>
      <c r="O5" t="s">
        <v>30</v>
      </c>
      <c r="P5" s="1">
        <v>7475</v>
      </c>
      <c r="Q5" s="29">
        <v>14256</v>
      </c>
    </row>
    <row r="6" spans="1:17" x14ac:dyDescent="0.25">
      <c r="A6">
        <v>31016</v>
      </c>
      <c r="B6" t="s">
        <v>11</v>
      </c>
      <c r="C6" t="s">
        <v>6</v>
      </c>
      <c r="D6" s="1">
        <v>24382</v>
      </c>
      <c r="E6" s="29">
        <v>66152</v>
      </c>
      <c r="G6">
        <v>31016</v>
      </c>
      <c r="H6" t="s">
        <v>11</v>
      </c>
      <c r="I6" t="s">
        <v>7</v>
      </c>
      <c r="J6" s="1">
        <v>9448</v>
      </c>
      <c r="K6" s="29">
        <v>24244</v>
      </c>
      <c r="M6">
        <v>27403</v>
      </c>
      <c r="N6" t="s">
        <v>19</v>
      </c>
      <c r="O6" t="s">
        <v>30</v>
      </c>
      <c r="P6" s="1">
        <v>87864</v>
      </c>
      <c r="Q6" s="29">
        <v>91412.98</v>
      </c>
    </row>
    <row r="7" spans="1:17" x14ac:dyDescent="0.25">
      <c r="A7">
        <v>2420</v>
      </c>
      <c r="B7" t="s">
        <v>12</v>
      </c>
      <c r="C7" t="s">
        <v>6</v>
      </c>
      <c r="D7" s="1">
        <v>8769</v>
      </c>
      <c r="E7" s="29">
        <v>26715.43</v>
      </c>
      <c r="G7">
        <v>2420</v>
      </c>
      <c r="H7" t="s">
        <v>12</v>
      </c>
      <c r="I7" t="s">
        <v>7</v>
      </c>
      <c r="J7">
        <v>643</v>
      </c>
      <c r="K7" s="29">
        <v>1732.49</v>
      </c>
      <c r="M7">
        <v>21234</v>
      </c>
      <c r="N7" t="s">
        <v>22</v>
      </c>
      <c r="O7" t="s">
        <v>30</v>
      </c>
      <c r="P7">
        <v>489</v>
      </c>
      <c r="Q7" s="29">
        <v>9044</v>
      </c>
    </row>
    <row r="8" spans="1:17" x14ac:dyDescent="0.25">
      <c r="A8">
        <v>17408</v>
      </c>
      <c r="B8" t="s">
        <v>13</v>
      </c>
      <c r="C8" t="s">
        <v>6</v>
      </c>
      <c r="D8" s="1">
        <v>130455</v>
      </c>
      <c r="E8" s="29">
        <v>329628.34000000003</v>
      </c>
      <c r="G8">
        <v>17408</v>
      </c>
      <c r="H8" t="s">
        <v>13</v>
      </c>
      <c r="I8" t="s">
        <v>7</v>
      </c>
      <c r="J8" s="1">
        <v>10398</v>
      </c>
      <c r="K8" s="29">
        <v>26534.560000000001</v>
      </c>
      <c r="M8">
        <v>6117</v>
      </c>
      <c r="N8" t="s">
        <v>28</v>
      </c>
      <c r="O8" t="s">
        <v>30</v>
      </c>
      <c r="P8" s="1">
        <v>29464</v>
      </c>
      <c r="Q8" s="29">
        <v>35924.730000000003</v>
      </c>
    </row>
    <row r="9" spans="1:17" x14ac:dyDescent="0.25">
      <c r="A9">
        <v>18303</v>
      </c>
      <c r="B9" t="s">
        <v>14</v>
      </c>
      <c r="C9" t="s">
        <v>6</v>
      </c>
      <c r="D9" s="1">
        <v>21181</v>
      </c>
      <c r="E9" s="29">
        <v>53173</v>
      </c>
      <c r="G9">
        <v>18303</v>
      </c>
      <c r="H9" t="s">
        <v>14</v>
      </c>
      <c r="I9" t="s">
        <v>7</v>
      </c>
      <c r="J9">
        <v>451</v>
      </c>
      <c r="K9" s="29">
        <v>1375</v>
      </c>
      <c r="M9">
        <v>5401</v>
      </c>
      <c r="N9" t="s">
        <v>29</v>
      </c>
      <c r="O9" t="s">
        <v>30</v>
      </c>
      <c r="P9">
        <v>426</v>
      </c>
      <c r="Q9" s="29">
        <v>1278</v>
      </c>
    </row>
    <row r="10" spans="1:17" x14ac:dyDescent="0.25">
      <c r="A10">
        <v>6119</v>
      </c>
      <c r="B10" t="s">
        <v>15</v>
      </c>
      <c r="C10" t="s">
        <v>6</v>
      </c>
      <c r="D10" s="1">
        <v>120048</v>
      </c>
      <c r="E10" s="29">
        <v>320749</v>
      </c>
      <c r="G10">
        <v>6119</v>
      </c>
      <c r="H10" t="s">
        <v>15</v>
      </c>
      <c r="I10" t="s">
        <v>7</v>
      </c>
      <c r="J10" s="1">
        <v>57693</v>
      </c>
      <c r="K10" s="29">
        <v>176906.77</v>
      </c>
      <c r="M10">
        <v>2250</v>
      </c>
      <c r="N10" t="s">
        <v>43</v>
      </c>
      <c r="O10" t="s">
        <v>30</v>
      </c>
      <c r="P10" s="1">
        <v>18309</v>
      </c>
      <c r="Q10" s="29">
        <v>47029.48</v>
      </c>
    </row>
    <row r="11" spans="1:17" x14ac:dyDescent="0.25">
      <c r="A11">
        <v>17405</v>
      </c>
      <c r="B11" t="s">
        <v>16</v>
      </c>
      <c r="C11" t="s">
        <v>6</v>
      </c>
      <c r="D11" s="1">
        <v>89104</v>
      </c>
      <c r="E11" s="29">
        <v>217360</v>
      </c>
      <c r="G11">
        <v>37501</v>
      </c>
      <c r="H11" t="s">
        <v>17</v>
      </c>
      <c r="I11" t="s">
        <v>7</v>
      </c>
      <c r="J11" s="1">
        <v>4740</v>
      </c>
      <c r="K11" s="29">
        <v>10986</v>
      </c>
      <c r="M11">
        <v>29011</v>
      </c>
      <c r="N11" t="s">
        <v>52</v>
      </c>
      <c r="O11" t="s">
        <v>30</v>
      </c>
      <c r="P11" s="1">
        <v>1290</v>
      </c>
      <c r="Q11" s="29">
        <v>1552</v>
      </c>
    </row>
    <row r="12" spans="1:17" x14ac:dyDescent="0.25">
      <c r="A12">
        <v>37501</v>
      </c>
      <c r="B12" t="s">
        <v>17</v>
      </c>
      <c r="C12" t="s">
        <v>6</v>
      </c>
      <c r="D12" s="1">
        <v>69447</v>
      </c>
      <c r="E12" s="29">
        <v>178401</v>
      </c>
      <c r="G12">
        <v>1122</v>
      </c>
      <c r="H12" t="s">
        <v>18</v>
      </c>
      <c r="I12" t="s">
        <v>7</v>
      </c>
      <c r="J12" s="1">
        <v>1587</v>
      </c>
      <c r="K12" s="29">
        <v>4365</v>
      </c>
      <c r="M12">
        <v>15204</v>
      </c>
      <c r="N12" t="s">
        <v>56</v>
      </c>
      <c r="O12" t="s">
        <v>30</v>
      </c>
      <c r="P12" s="1">
        <v>4175</v>
      </c>
      <c r="Q12" s="29">
        <v>4300.25</v>
      </c>
    </row>
    <row r="13" spans="1:17" x14ac:dyDescent="0.25">
      <c r="A13">
        <v>27403</v>
      </c>
      <c r="B13" t="s">
        <v>19</v>
      </c>
      <c r="C13" t="s">
        <v>6</v>
      </c>
      <c r="D13" s="1">
        <v>129577</v>
      </c>
      <c r="E13" s="29">
        <v>329268.68</v>
      </c>
      <c r="G13">
        <v>27403</v>
      </c>
      <c r="H13" t="s">
        <v>19</v>
      </c>
      <c r="I13" t="s">
        <v>7</v>
      </c>
      <c r="J13" s="1">
        <v>74519</v>
      </c>
      <c r="K13" s="29">
        <v>188676.9</v>
      </c>
      <c r="M13">
        <v>32361</v>
      </c>
      <c r="N13" t="s">
        <v>67</v>
      </c>
      <c r="O13" t="s">
        <v>30</v>
      </c>
      <c r="P13">
        <v>4</v>
      </c>
      <c r="Q13">
        <v>56.4</v>
      </c>
    </row>
    <row r="14" spans="1:17" x14ac:dyDescent="0.25">
      <c r="A14">
        <v>20203</v>
      </c>
      <c r="B14" t="s">
        <v>20</v>
      </c>
      <c r="C14" t="s">
        <v>6</v>
      </c>
      <c r="D14" s="1">
        <v>4329</v>
      </c>
      <c r="E14" s="29">
        <v>12925.02</v>
      </c>
      <c r="G14">
        <v>20203</v>
      </c>
      <c r="H14" t="s">
        <v>20</v>
      </c>
      <c r="I14" t="s">
        <v>7</v>
      </c>
      <c r="J14">
        <v>441</v>
      </c>
      <c r="K14" s="29">
        <v>1208.3800000000001</v>
      </c>
      <c r="M14">
        <v>9206</v>
      </c>
      <c r="N14" t="s">
        <v>69</v>
      </c>
      <c r="O14" t="s">
        <v>30</v>
      </c>
      <c r="P14" s="1">
        <v>5340</v>
      </c>
      <c r="Q14" s="29">
        <v>10767</v>
      </c>
    </row>
    <row r="15" spans="1:17" x14ac:dyDescent="0.25">
      <c r="A15">
        <v>37503</v>
      </c>
      <c r="B15" t="s">
        <v>21</v>
      </c>
      <c r="C15" t="s">
        <v>6</v>
      </c>
      <c r="D15" s="1">
        <v>19348</v>
      </c>
      <c r="E15" s="29">
        <v>48430.01</v>
      </c>
      <c r="G15">
        <v>37503</v>
      </c>
      <c r="H15" t="s">
        <v>21</v>
      </c>
      <c r="I15" t="s">
        <v>7</v>
      </c>
      <c r="J15" s="1">
        <v>5148</v>
      </c>
      <c r="K15" s="29">
        <v>14101.02</v>
      </c>
      <c r="M15">
        <v>31015</v>
      </c>
      <c r="N15" t="s">
        <v>72</v>
      </c>
      <c r="O15" t="s">
        <v>30</v>
      </c>
      <c r="P15" s="1">
        <v>10033</v>
      </c>
      <c r="Q15" s="29">
        <v>10508.02</v>
      </c>
    </row>
    <row r="16" spans="1:17" x14ac:dyDescent="0.25">
      <c r="A16">
        <v>21234</v>
      </c>
      <c r="B16" t="s">
        <v>22</v>
      </c>
      <c r="C16" t="s">
        <v>6</v>
      </c>
      <c r="D16" s="1">
        <v>4030</v>
      </c>
      <c r="E16" s="29">
        <v>6456</v>
      </c>
      <c r="G16">
        <v>21234</v>
      </c>
      <c r="H16" t="s">
        <v>22</v>
      </c>
      <c r="I16" t="s">
        <v>7</v>
      </c>
      <c r="J16">
        <v>34</v>
      </c>
      <c r="K16">
        <v>78</v>
      </c>
      <c r="M16">
        <v>37502</v>
      </c>
      <c r="N16" t="s">
        <v>86</v>
      </c>
      <c r="O16" t="s">
        <v>30</v>
      </c>
      <c r="P16" s="1">
        <v>10082</v>
      </c>
      <c r="Q16" s="29">
        <v>15468</v>
      </c>
    </row>
    <row r="17" spans="1:17" x14ac:dyDescent="0.25">
      <c r="A17">
        <v>18100</v>
      </c>
      <c r="B17" t="s">
        <v>23</v>
      </c>
      <c r="C17" t="s">
        <v>6</v>
      </c>
      <c r="D17" s="1">
        <v>38200</v>
      </c>
      <c r="E17" s="29">
        <v>94417.71</v>
      </c>
      <c r="G17">
        <v>18100</v>
      </c>
      <c r="H17" t="s">
        <v>23</v>
      </c>
      <c r="I17" t="s">
        <v>7</v>
      </c>
      <c r="J17">
        <v>165</v>
      </c>
      <c r="K17">
        <v>398.94</v>
      </c>
      <c r="M17">
        <v>3053</v>
      </c>
      <c r="N17" t="s">
        <v>88</v>
      </c>
      <c r="O17" t="s">
        <v>30</v>
      </c>
      <c r="P17" s="1">
        <v>2764</v>
      </c>
      <c r="Q17" s="29">
        <v>5672</v>
      </c>
    </row>
    <row r="18" spans="1:17" x14ac:dyDescent="0.25">
      <c r="A18">
        <v>24111</v>
      </c>
      <c r="B18" t="s">
        <v>24</v>
      </c>
      <c r="C18" t="s">
        <v>6</v>
      </c>
      <c r="D18" s="1">
        <v>8590</v>
      </c>
      <c r="E18" s="29">
        <v>21818</v>
      </c>
      <c r="G18">
        <v>9075</v>
      </c>
      <c r="H18" t="s">
        <v>25</v>
      </c>
      <c r="I18" t="s">
        <v>7</v>
      </c>
      <c r="J18">
        <v>483</v>
      </c>
      <c r="K18" s="29">
        <v>1422.27</v>
      </c>
      <c r="M18">
        <v>20404</v>
      </c>
      <c r="N18" t="s">
        <v>93</v>
      </c>
      <c r="O18" t="s">
        <v>30</v>
      </c>
      <c r="P18">
        <v>316</v>
      </c>
      <c r="Q18">
        <v>762</v>
      </c>
    </row>
    <row r="19" spans="1:17" x14ac:dyDescent="0.25">
      <c r="A19">
        <v>9075</v>
      </c>
      <c r="B19" t="s">
        <v>25</v>
      </c>
      <c r="C19" t="s">
        <v>6</v>
      </c>
      <c r="D19" s="1">
        <v>4554</v>
      </c>
      <c r="E19" s="29">
        <v>13095.12</v>
      </c>
      <c r="G19">
        <v>6117</v>
      </c>
      <c r="H19" t="s">
        <v>28</v>
      </c>
      <c r="I19" t="s">
        <v>7</v>
      </c>
      <c r="J19" s="1">
        <v>1490</v>
      </c>
      <c r="K19" s="29">
        <v>4347.25</v>
      </c>
      <c r="M19">
        <v>13301</v>
      </c>
      <c r="N19" t="s">
        <v>94</v>
      </c>
      <c r="O19" t="s">
        <v>30</v>
      </c>
      <c r="P19">
        <v>138</v>
      </c>
      <c r="Q19">
        <v>406.71</v>
      </c>
    </row>
    <row r="20" spans="1:17" x14ac:dyDescent="0.25">
      <c r="A20">
        <v>16046</v>
      </c>
      <c r="B20" t="s">
        <v>26</v>
      </c>
      <c r="C20" t="s">
        <v>6</v>
      </c>
      <c r="D20" s="1">
        <v>2234</v>
      </c>
      <c r="E20" s="29">
        <v>7463.24</v>
      </c>
      <c r="G20">
        <v>5401</v>
      </c>
      <c r="H20" t="s">
        <v>29</v>
      </c>
      <c r="I20" t="s">
        <v>7</v>
      </c>
      <c r="J20">
        <v>106</v>
      </c>
      <c r="K20">
        <v>317</v>
      </c>
      <c r="M20">
        <v>17401</v>
      </c>
      <c r="N20" t="s">
        <v>104</v>
      </c>
      <c r="O20" t="s">
        <v>30</v>
      </c>
      <c r="P20" s="1">
        <v>28163</v>
      </c>
      <c r="Q20" s="29">
        <v>53400</v>
      </c>
    </row>
    <row r="21" spans="1:17" x14ac:dyDescent="0.25">
      <c r="A21">
        <v>29100</v>
      </c>
      <c r="B21" t="s">
        <v>27</v>
      </c>
      <c r="C21" t="s">
        <v>6</v>
      </c>
      <c r="D21" s="1">
        <v>44561</v>
      </c>
      <c r="E21" s="29">
        <v>111418</v>
      </c>
      <c r="G21">
        <v>27019</v>
      </c>
      <c r="H21" t="s">
        <v>31</v>
      </c>
      <c r="I21" t="s">
        <v>7</v>
      </c>
      <c r="J21">
        <v>184</v>
      </c>
      <c r="K21">
        <v>597.5</v>
      </c>
      <c r="M21">
        <v>23404</v>
      </c>
      <c r="N21" t="s">
        <v>106</v>
      </c>
      <c r="O21" t="s">
        <v>30</v>
      </c>
      <c r="P21" s="1">
        <v>1310</v>
      </c>
      <c r="Q21" s="29">
        <v>3215.38</v>
      </c>
    </row>
    <row r="22" spans="1:17" x14ac:dyDescent="0.25">
      <c r="A22">
        <v>6117</v>
      </c>
      <c r="B22" t="s">
        <v>28</v>
      </c>
      <c r="C22" t="s">
        <v>6</v>
      </c>
      <c r="D22" s="1">
        <v>46698</v>
      </c>
      <c r="E22" s="29">
        <v>125190.7</v>
      </c>
      <c r="G22">
        <v>4228</v>
      </c>
      <c r="H22" t="s">
        <v>32</v>
      </c>
      <c r="I22" t="s">
        <v>7</v>
      </c>
      <c r="J22" s="1">
        <v>13956</v>
      </c>
      <c r="K22" s="29">
        <v>32377.919999999998</v>
      </c>
      <c r="M22">
        <v>17415</v>
      </c>
      <c r="N22" t="s">
        <v>114</v>
      </c>
      <c r="O22" t="s">
        <v>30</v>
      </c>
      <c r="P22" s="1">
        <v>46674</v>
      </c>
      <c r="Q22" s="29">
        <v>27338.85</v>
      </c>
    </row>
    <row r="23" spans="1:17" x14ac:dyDescent="0.25">
      <c r="A23">
        <v>5401</v>
      </c>
      <c r="B23" t="s">
        <v>29</v>
      </c>
      <c r="C23" t="s">
        <v>6</v>
      </c>
      <c r="D23" s="1">
        <v>3893</v>
      </c>
      <c r="E23" s="29">
        <v>12419</v>
      </c>
      <c r="G23">
        <v>8401</v>
      </c>
      <c r="H23" t="s">
        <v>34</v>
      </c>
      <c r="I23" t="s">
        <v>7</v>
      </c>
      <c r="J23" s="1">
        <v>3443</v>
      </c>
      <c r="K23" s="29">
        <v>8650.85</v>
      </c>
      <c r="M23">
        <v>1158</v>
      </c>
      <c r="N23" t="s">
        <v>128</v>
      </c>
      <c r="O23" t="s">
        <v>30</v>
      </c>
      <c r="P23" s="1">
        <v>11471</v>
      </c>
      <c r="Q23" s="29">
        <v>30014</v>
      </c>
    </row>
    <row r="24" spans="1:17" x14ac:dyDescent="0.25">
      <c r="A24">
        <v>27019</v>
      </c>
      <c r="B24" t="s">
        <v>31</v>
      </c>
      <c r="C24" t="s">
        <v>6</v>
      </c>
      <c r="D24" s="1">
        <v>1428</v>
      </c>
      <c r="E24" s="29">
        <v>4673.3999999999996</v>
      </c>
      <c r="G24">
        <v>20215</v>
      </c>
      <c r="H24" t="s">
        <v>35</v>
      </c>
      <c r="I24" t="s">
        <v>7</v>
      </c>
      <c r="J24">
        <v>248</v>
      </c>
      <c r="K24">
        <v>703.68</v>
      </c>
      <c r="M24">
        <v>23311</v>
      </c>
      <c r="N24" t="s">
        <v>136</v>
      </c>
      <c r="O24" t="s">
        <v>30</v>
      </c>
      <c r="P24">
        <v>177</v>
      </c>
      <c r="Q24">
        <v>470.65</v>
      </c>
    </row>
    <row r="25" spans="1:17" x14ac:dyDescent="0.25">
      <c r="A25">
        <v>4228</v>
      </c>
      <c r="B25" t="s">
        <v>32</v>
      </c>
      <c r="C25" t="s">
        <v>6</v>
      </c>
      <c r="D25" s="1">
        <v>2307</v>
      </c>
      <c r="E25" s="29">
        <v>6113.55</v>
      </c>
      <c r="G25">
        <v>18401</v>
      </c>
      <c r="H25" t="s">
        <v>36</v>
      </c>
      <c r="I25" t="s">
        <v>7</v>
      </c>
      <c r="J25" s="1">
        <v>13758</v>
      </c>
      <c r="K25" s="29">
        <v>35908.379999999997</v>
      </c>
      <c r="M25">
        <v>32354</v>
      </c>
      <c r="N25" t="s">
        <v>140</v>
      </c>
      <c r="O25" t="s">
        <v>30</v>
      </c>
      <c r="P25" s="1">
        <v>1795</v>
      </c>
      <c r="Q25" s="29">
        <v>3436</v>
      </c>
    </row>
    <row r="26" spans="1:17" x14ac:dyDescent="0.25">
      <c r="A26">
        <v>4222</v>
      </c>
      <c r="B26" t="s">
        <v>33</v>
      </c>
      <c r="C26" t="s">
        <v>6</v>
      </c>
      <c r="D26" s="1">
        <v>10757</v>
      </c>
      <c r="E26" s="29">
        <v>33126</v>
      </c>
      <c r="G26">
        <v>32356</v>
      </c>
      <c r="H26" t="s">
        <v>37</v>
      </c>
      <c r="I26" t="s">
        <v>7</v>
      </c>
      <c r="J26" s="1">
        <v>27742</v>
      </c>
      <c r="K26" s="29">
        <v>51155.16</v>
      </c>
      <c r="M26">
        <v>32326</v>
      </c>
      <c r="N26" t="s">
        <v>141</v>
      </c>
      <c r="O26" t="s">
        <v>30</v>
      </c>
      <c r="P26" s="1">
        <v>11937</v>
      </c>
      <c r="Q26" s="29">
        <v>23400.79</v>
      </c>
    </row>
    <row r="27" spans="1:17" x14ac:dyDescent="0.25">
      <c r="A27">
        <v>8401</v>
      </c>
      <c r="B27" t="s">
        <v>34</v>
      </c>
      <c r="C27" t="s">
        <v>6</v>
      </c>
      <c r="D27" s="1">
        <v>13998</v>
      </c>
      <c r="E27" s="29">
        <v>38022.480000000003</v>
      </c>
      <c r="G27">
        <v>21401</v>
      </c>
      <c r="H27" t="s">
        <v>38</v>
      </c>
      <c r="I27" t="s">
        <v>7</v>
      </c>
      <c r="J27" s="1">
        <v>1058</v>
      </c>
      <c r="K27" s="29">
        <v>2996.11</v>
      </c>
      <c r="M27">
        <v>37505</v>
      </c>
      <c r="N27" t="s">
        <v>143</v>
      </c>
      <c r="O27" t="s">
        <v>30</v>
      </c>
      <c r="P27" s="1">
        <v>5423</v>
      </c>
      <c r="Q27" s="29">
        <v>6471.44</v>
      </c>
    </row>
    <row r="28" spans="1:17" x14ac:dyDescent="0.25">
      <c r="A28">
        <v>20215</v>
      </c>
      <c r="B28" t="s">
        <v>35</v>
      </c>
      <c r="C28" t="s">
        <v>6</v>
      </c>
      <c r="D28" s="1">
        <v>2492</v>
      </c>
      <c r="E28" s="29">
        <v>7902.3</v>
      </c>
      <c r="G28">
        <v>32360</v>
      </c>
      <c r="H28" t="s">
        <v>40</v>
      </c>
      <c r="I28" t="s">
        <v>7</v>
      </c>
      <c r="J28" s="1">
        <v>1129</v>
      </c>
      <c r="K28" s="29">
        <v>2544</v>
      </c>
      <c r="M28">
        <v>24014</v>
      </c>
      <c r="N28" t="s">
        <v>159</v>
      </c>
      <c r="O28" t="s">
        <v>30</v>
      </c>
      <c r="P28">
        <v>55</v>
      </c>
      <c r="Q28">
        <v>164</v>
      </c>
    </row>
    <row r="29" spans="1:17" x14ac:dyDescent="0.25">
      <c r="A29">
        <v>18401</v>
      </c>
      <c r="B29" t="s">
        <v>36</v>
      </c>
      <c r="C29" t="s">
        <v>6</v>
      </c>
      <c r="D29" s="1">
        <v>109164</v>
      </c>
      <c r="E29" s="29">
        <v>331858.56</v>
      </c>
      <c r="G29">
        <v>33036</v>
      </c>
      <c r="H29" t="s">
        <v>41</v>
      </c>
      <c r="I29" t="s">
        <v>7</v>
      </c>
      <c r="J29" s="1">
        <v>1295</v>
      </c>
      <c r="K29" s="29">
        <v>4181</v>
      </c>
      <c r="M29">
        <v>25200</v>
      </c>
      <c r="N29" t="s">
        <v>167</v>
      </c>
      <c r="O29" t="s">
        <v>30</v>
      </c>
      <c r="P29">
        <v>100</v>
      </c>
      <c r="Q29">
        <v>750</v>
      </c>
    </row>
    <row r="30" spans="1:17" x14ac:dyDescent="0.25">
      <c r="A30">
        <v>32356</v>
      </c>
      <c r="B30" t="s">
        <v>37</v>
      </c>
      <c r="C30" t="s">
        <v>6</v>
      </c>
      <c r="D30" s="1">
        <v>88923</v>
      </c>
      <c r="E30" s="29">
        <v>191710.39</v>
      </c>
      <c r="G30">
        <v>16049</v>
      </c>
      <c r="H30" t="s">
        <v>42</v>
      </c>
      <c r="I30" t="s">
        <v>7</v>
      </c>
      <c r="J30" s="1">
        <v>1147</v>
      </c>
      <c r="K30" s="29">
        <v>3580</v>
      </c>
      <c r="M30">
        <v>34003</v>
      </c>
      <c r="N30" t="s">
        <v>168</v>
      </c>
      <c r="O30" t="s">
        <v>30</v>
      </c>
      <c r="P30" s="1">
        <v>4334</v>
      </c>
      <c r="Q30" s="29">
        <v>4429</v>
      </c>
    </row>
    <row r="31" spans="1:17" x14ac:dyDescent="0.25">
      <c r="A31">
        <v>21401</v>
      </c>
      <c r="B31" t="s">
        <v>38</v>
      </c>
      <c r="C31" t="s">
        <v>6</v>
      </c>
      <c r="D31" s="1">
        <v>27044</v>
      </c>
      <c r="E31" s="29">
        <v>76708.12</v>
      </c>
      <c r="G31">
        <v>2250</v>
      </c>
      <c r="H31" t="s">
        <v>43</v>
      </c>
      <c r="I31" t="s">
        <v>7</v>
      </c>
      <c r="J31" s="1">
        <v>2153</v>
      </c>
      <c r="K31" s="29">
        <v>5277.97</v>
      </c>
      <c r="M31">
        <v>17417</v>
      </c>
      <c r="N31" t="s">
        <v>170</v>
      </c>
      <c r="O31" t="s">
        <v>30</v>
      </c>
      <c r="P31" s="1">
        <v>7620</v>
      </c>
      <c r="Q31" s="29">
        <v>8477</v>
      </c>
    </row>
    <row r="32" spans="1:17" x14ac:dyDescent="0.25">
      <c r="A32">
        <v>21302</v>
      </c>
      <c r="B32" t="s">
        <v>39</v>
      </c>
      <c r="C32" t="s">
        <v>6</v>
      </c>
      <c r="D32" s="1">
        <v>19457</v>
      </c>
      <c r="E32" s="29">
        <v>52253.15</v>
      </c>
      <c r="G32">
        <v>27400</v>
      </c>
      <c r="H32" t="s">
        <v>45</v>
      </c>
      <c r="I32" t="s">
        <v>7</v>
      </c>
      <c r="J32" s="1">
        <v>20029</v>
      </c>
      <c r="K32" s="29">
        <v>5038.8900000000003</v>
      </c>
      <c r="M32">
        <v>15201</v>
      </c>
      <c r="N32" t="s">
        <v>171</v>
      </c>
      <c r="O32" t="s">
        <v>30</v>
      </c>
      <c r="P32" s="1">
        <v>21627</v>
      </c>
      <c r="Q32" s="29">
        <v>25277.7</v>
      </c>
    </row>
    <row r="33" spans="1:17" x14ac:dyDescent="0.25">
      <c r="A33">
        <v>32360</v>
      </c>
      <c r="B33" t="s">
        <v>40</v>
      </c>
      <c r="C33" t="s">
        <v>6</v>
      </c>
      <c r="D33" s="1">
        <v>60341</v>
      </c>
      <c r="E33" s="29">
        <v>151432</v>
      </c>
      <c r="G33">
        <v>38300</v>
      </c>
      <c r="H33" t="s">
        <v>46</v>
      </c>
      <c r="I33" t="s">
        <v>7</v>
      </c>
      <c r="J33" s="1">
        <v>2158</v>
      </c>
      <c r="K33" s="29">
        <v>4969.91</v>
      </c>
      <c r="M33">
        <v>14400</v>
      </c>
      <c r="N33" t="s">
        <v>173</v>
      </c>
      <c r="O33" t="s">
        <v>30</v>
      </c>
      <c r="P33" s="1">
        <v>1700</v>
      </c>
      <c r="Q33" s="29">
        <v>3128</v>
      </c>
    </row>
    <row r="34" spans="1:17" x14ac:dyDescent="0.25">
      <c r="A34">
        <v>33036</v>
      </c>
      <c r="B34" t="s">
        <v>41</v>
      </c>
      <c r="C34" t="s">
        <v>6</v>
      </c>
      <c r="D34" s="1">
        <v>10860</v>
      </c>
      <c r="E34" s="29">
        <v>27918</v>
      </c>
      <c r="G34">
        <v>33115</v>
      </c>
      <c r="H34" t="s">
        <v>51</v>
      </c>
      <c r="I34" t="s">
        <v>7</v>
      </c>
      <c r="J34" s="1">
        <v>4177</v>
      </c>
      <c r="K34" s="29">
        <v>12347.93</v>
      </c>
      <c r="M34">
        <v>25101</v>
      </c>
      <c r="N34" t="s">
        <v>174</v>
      </c>
      <c r="O34" t="s">
        <v>30</v>
      </c>
      <c r="P34" s="1">
        <v>5106</v>
      </c>
      <c r="Q34" s="29">
        <v>9670.67</v>
      </c>
    </row>
    <row r="35" spans="1:17" x14ac:dyDescent="0.25">
      <c r="A35">
        <v>16049</v>
      </c>
      <c r="B35" t="s">
        <v>42</v>
      </c>
      <c r="C35" t="s">
        <v>6</v>
      </c>
      <c r="D35" s="1">
        <v>14281</v>
      </c>
      <c r="E35" s="29">
        <v>46796</v>
      </c>
      <c r="G35">
        <v>29011</v>
      </c>
      <c r="H35" t="s">
        <v>52</v>
      </c>
      <c r="I35" t="s">
        <v>7</v>
      </c>
      <c r="J35" s="1">
        <v>1476</v>
      </c>
      <c r="K35" s="29">
        <v>3574</v>
      </c>
      <c r="M35">
        <v>22105</v>
      </c>
      <c r="N35" t="s">
        <v>176</v>
      </c>
      <c r="O35" t="s">
        <v>30</v>
      </c>
      <c r="P35">
        <v>96</v>
      </c>
      <c r="Q35">
        <v>192.5</v>
      </c>
    </row>
    <row r="36" spans="1:17" x14ac:dyDescent="0.25">
      <c r="A36">
        <v>2250</v>
      </c>
      <c r="B36" t="s">
        <v>43</v>
      </c>
      <c r="C36" t="s">
        <v>6</v>
      </c>
      <c r="D36" s="1">
        <v>16156</v>
      </c>
      <c r="E36" s="29">
        <v>41751.51</v>
      </c>
      <c r="G36">
        <v>29317</v>
      </c>
      <c r="H36" t="s">
        <v>53</v>
      </c>
      <c r="I36" t="s">
        <v>7</v>
      </c>
      <c r="J36" s="1">
        <v>1915</v>
      </c>
      <c r="K36" s="29">
        <v>6305.03</v>
      </c>
      <c r="M36">
        <v>24019</v>
      </c>
      <c r="N36" t="s">
        <v>179</v>
      </c>
      <c r="O36" t="s">
        <v>30</v>
      </c>
      <c r="P36" s="1">
        <v>3728</v>
      </c>
      <c r="Q36" s="29">
        <v>6337</v>
      </c>
    </row>
    <row r="37" spans="1:17" x14ac:dyDescent="0.25">
      <c r="A37">
        <v>19404</v>
      </c>
      <c r="B37" t="s">
        <v>44</v>
      </c>
      <c r="C37" t="s">
        <v>6</v>
      </c>
      <c r="D37" s="1">
        <v>8470</v>
      </c>
      <c r="E37" s="29">
        <v>23673</v>
      </c>
      <c r="G37">
        <v>13151</v>
      </c>
      <c r="H37" t="s">
        <v>55</v>
      </c>
      <c r="I37" t="s">
        <v>7</v>
      </c>
      <c r="J37" s="1">
        <v>56292</v>
      </c>
      <c r="K37" s="29">
        <v>1314.99</v>
      </c>
      <c r="M37">
        <v>27344</v>
      </c>
      <c r="N37" t="s">
        <v>186</v>
      </c>
      <c r="O37" t="s">
        <v>30</v>
      </c>
      <c r="P37">
        <v>695</v>
      </c>
      <c r="Q37" s="29">
        <v>3585.39</v>
      </c>
    </row>
    <row r="38" spans="1:17" x14ac:dyDescent="0.25">
      <c r="A38">
        <v>27400</v>
      </c>
      <c r="B38" t="s">
        <v>45</v>
      </c>
      <c r="C38" t="s">
        <v>6</v>
      </c>
      <c r="D38" s="1">
        <v>9624510</v>
      </c>
      <c r="E38" s="29">
        <v>248841.24</v>
      </c>
      <c r="G38">
        <v>15204</v>
      </c>
      <c r="H38" t="s">
        <v>56</v>
      </c>
      <c r="I38" t="s">
        <v>7</v>
      </c>
      <c r="J38">
        <v>800</v>
      </c>
      <c r="K38" s="29">
        <v>2344</v>
      </c>
      <c r="M38">
        <v>1147</v>
      </c>
      <c r="N38" t="s">
        <v>187</v>
      </c>
      <c r="O38" t="s">
        <v>30</v>
      </c>
      <c r="P38" s="1">
        <v>1593</v>
      </c>
      <c r="Q38" s="29">
        <v>3782</v>
      </c>
    </row>
    <row r="39" spans="1:17" x14ac:dyDescent="0.25">
      <c r="A39">
        <v>38300</v>
      </c>
      <c r="B39" t="s">
        <v>46</v>
      </c>
      <c r="C39" t="s">
        <v>6</v>
      </c>
      <c r="D39" s="1">
        <v>12275</v>
      </c>
      <c r="E39" s="29">
        <v>30716.15</v>
      </c>
      <c r="G39">
        <v>5313</v>
      </c>
      <c r="H39" t="s">
        <v>57</v>
      </c>
      <c r="I39" t="s">
        <v>7</v>
      </c>
      <c r="J39">
        <v>858</v>
      </c>
      <c r="K39" s="29">
        <v>3033</v>
      </c>
      <c r="M39">
        <v>3050</v>
      </c>
      <c r="N39" t="s">
        <v>306</v>
      </c>
      <c r="O39" t="s">
        <v>30</v>
      </c>
      <c r="P39">
        <v>55</v>
      </c>
      <c r="Q39">
        <v>147.25</v>
      </c>
    </row>
    <row r="40" spans="1:17" x14ac:dyDescent="0.25">
      <c r="A40">
        <v>36250</v>
      </c>
      <c r="B40" t="s">
        <v>47</v>
      </c>
      <c r="C40" t="s">
        <v>6</v>
      </c>
      <c r="D40" s="1">
        <v>9321</v>
      </c>
      <c r="E40" s="29">
        <v>31712</v>
      </c>
      <c r="G40">
        <v>10050</v>
      </c>
      <c r="H40" t="s">
        <v>59</v>
      </c>
      <c r="I40" t="s">
        <v>7</v>
      </c>
      <c r="J40">
        <v>25</v>
      </c>
      <c r="K40">
        <v>62.5</v>
      </c>
      <c r="M40">
        <v>17801</v>
      </c>
      <c r="N40" t="s">
        <v>199</v>
      </c>
      <c r="O40" t="s">
        <v>30</v>
      </c>
      <c r="P40" s="1">
        <v>8078</v>
      </c>
      <c r="Q40" s="29">
        <v>14068.95</v>
      </c>
    </row>
    <row r="41" spans="1:17" x14ac:dyDescent="0.25">
      <c r="A41">
        <v>38306</v>
      </c>
      <c r="B41" t="s">
        <v>48</v>
      </c>
      <c r="C41" t="s">
        <v>6</v>
      </c>
      <c r="D41" s="1">
        <v>3297</v>
      </c>
      <c r="E41" s="29">
        <v>10392.94</v>
      </c>
      <c r="G41">
        <v>26059</v>
      </c>
      <c r="H41" t="s">
        <v>60</v>
      </c>
      <c r="I41" t="s">
        <v>7</v>
      </c>
      <c r="J41">
        <v>170</v>
      </c>
      <c r="K41">
        <v>431.93</v>
      </c>
      <c r="M41">
        <v>17001</v>
      </c>
      <c r="N41" t="s">
        <v>218</v>
      </c>
      <c r="O41" t="s">
        <v>30</v>
      </c>
      <c r="P41" s="1">
        <v>161057</v>
      </c>
      <c r="Q41" s="29">
        <v>205092.03</v>
      </c>
    </row>
    <row r="42" spans="1:17" x14ac:dyDescent="0.25">
      <c r="A42">
        <v>33206</v>
      </c>
      <c r="B42" t="s">
        <v>49</v>
      </c>
      <c r="C42" t="s">
        <v>6</v>
      </c>
      <c r="D42" s="1">
        <v>4691</v>
      </c>
      <c r="E42" s="29">
        <v>13388</v>
      </c>
      <c r="G42">
        <v>31330</v>
      </c>
      <c r="H42" t="s">
        <v>61</v>
      </c>
      <c r="I42" t="s">
        <v>7</v>
      </c>
      <c r="J42">
        <v>462</v>
      </c>
      <c r="K42" s="29">
        <v>1142</v>
      </c>
      <c r="M42">
        <v>29101</v>
      </c>
      <c r="N42" t="s">
        <v>219</v>
      </c>
      <c r="O42" t="s">
        <v>30</v>
      </c>
      <c r="P42" s="1">
        <v>29658</v>
      </c>
      <c r="Q42" s="29">
        <v>32142.85</v>
      </c>
    </row>
    <row r="43" spans="1:17" x14ac:dyDescent="0.25">
      <c r="A43">
        <v>36400</v>
      </c>
      <c r="B43" t="s">
        <v>50</v>
      </c>
      <c r="C43" t="s">
        <v>6</v>
      </c>
      <c r="D43" s="1">
        <v>6601</v>
      </c>
      <c r="E43" s="29">
        <v>21301</v>
      </c>
      <c r="G43">
        <v>22207</v>
      </c>
      <c r="H43" t="s">
        <v>62</v>
      </c>
      <c r="I43" t="s">
        <v>7</v>
      </c>
      <c r="J43" s="1">
        <v>2651</v>
      </c>
      <c r="K43" s="29">
        <v>6598</v>
      </c>
      <c r="M43">
        <v>31201</v>
      </c>
      <c r="N43" t="s">
        <v>227</v>
      </c>
      <c r="O43" t="s">
        <v>30</v>
      </c>
      <c r="P43" s="1">
        <v>60842</v>
      </c>
      <c r="Q43" s="29">
        <v>64959.18</v>
      </c>
    </row>
    <row r="44" spans="1:17" x14ac:dyDescent="0.25">
      <c r="A44">
        <v>33115</v>
      </c>
      <c r="B44" t="s">
        <v>51</v>
      </c>
      <c r="C44" t="s">
        <v>6</v>
      </c>
      <c r="D44" s="1">
        <v>23813</v>
      </c>
      <c r="E44" s="29">
        <v>74847.570000000007</v>
      </c>
      <c r="G44">
        <v>32414</v>
      </c>
      <c r="H44" t="s">
        <v>64</v>
      </c>
      <c r="I44" t="s">
        <v>7</v>
      </c>
      <c r="J44" s="1">
        <v>23316</v>
      </c>
      <c r="K44" s="29">
        <v>25203</v>
      </c>
      <c r="M44">
        <v>13156</v>
      </c>
      <c r="N44" t="s">
        <v>229</v>
      </c>
      <c r="O44" t="s">
        <v>30</v>
      </c>
      <c r="P44">
        <v>55</v>
      </c>
      <c r="Q44">
        <v>161</v>
      </c>
    </row>
    <row r="45" spans="1:17" x14ac:dyDescent="0.25">
      <c r="A45">
        <v>29011</v>
      </c>
      <c r="B45" t="s">
        <v>52</v>
      </c>
      <c r="C45" t="s">
        <v>6</v>
      </c>
      <c r="D45" s="1">
        <v>14778</v>
      </c>
      <c r="E45" s="29">
        <v>34773</v>
      </c>
      <c r="G45">
        <v>27343</v>
      </c>
      <c r="H45" t="s">
        <v>65</v>
      </c>
      <c r="I45" t="s">
        <v>7</v>
      </c>
      <c r="J45" s="1">
        <v>23148</v>
      </c>
      <c r="K45" s="29">
        <v>428097</v>
      </c>
      <c r="M45">
        <v>18402</v>
      </c>
      <c r="N45" t="s">
        <v>231</v>
      </c>
      <c r="O45" t="s">
        <v>30</v>
      </c>
      <c r="P45" s="1">
        <v>24305</v>
      </c>
      <c r="Q45" s="29">
        <v>25317</v>
      </c>
    </row>
    <row r="46" spans="1:17" x14ac:dyDescent="0.25">
      <c r="A46">
        <v>29317</v>
      </c>
      <c r="B46" t="s">
        <v>53</v>
      </c>
      <c r="C46" t="s">
        <v>6</v>
      </c>
      <c r="D46" s="1">
        <v>4115</v>
      </c>
      <c r="E46" s="29">
        <v>13099.33</v>
      </c>
      <c r="G46">
        <v>32361</v>
      </c>
      <c r="H46" t="s">
        <v>67</v>
      </c>
      <c r="I46" t="s">
        <v>7</v>
      </c>
      <c r="J46" s="1">
        <v>1351</v>
      </c>
      <c r="K46" s="29">
        <v>3687.56</v>
      </c>
      <c r="M46">
        <v>32081</v>
      </c>
      <c r="N46" t="s">
        <v>234</v>
      </c>
      <c r="O46" t="s">
        <v>30</v>
      </c>
      <c r="P46" s="1">
        <v>84192</v>
      </c>
      <c r="Q46" s="29">
        <v>128941</v>
      </c>
    </row>
    <row r="47" spans="1:17" x14ac:dyDescent="0.25">
      <c r="A47">
        <v>14099</v>
      </c>
      <c r="B47" t="s">
        <v>54</v>
      </c>
      <c r="C47" t="s">
        <v>6</v>
      </c>
      <c r="D47" s="1">
        <v>1450</v>
      </c>
      <c r="E47" s="29">
        <v>4761.45</v>
      </c>
      <c r="G47">
        <v>39090</v>
      </c>
      <c r="H47" t="s">
        <v>68</v>
      </c>
      <c r="I47" t="s">
        <v>7</v>
      </c>
      <c r="J47" s="1">
        <v>5366</v>
      </c>
      <c r="K47" s="29">
        <v>12559</v>
      </c>
      <c r="M47">
        <v>22008</v>
      </c>
      <c r="N47" t="s">
        <v>235</v>
      </c>
      <c r="O47" t="s">
        <v>30</v>
      </c>
      <c r="P47" s="1">
        <v>1207</v>
      </c>
      <c r="Q47" s="29">
        <v>3159.79</v>
      </c>
    </row>
    <row r="48" spans="1:17" x14ac:dyDescent="0.25">
      <c r="A48">
        <v>13151</v>
      </c>
      <c r="B48" t="s">
        <v>55</v>
      </c>
      <c r="C48" t="s">
        <v>6</v>
      </c>
      <c r="D48" s="1">
        <v>9338745</v>
      </c>
      <c r="E48" s="29">
        <v>26096.25</v>
      </c>
      <c r="G48">
        <v>9206</v>
      </c>
      <c r="H48" t="s">
        <v>69</v>
      </c>
      <c r="I48" t="s">
        <v>7</v>
      </c>
      <c r="J48" s="1">
        <v>4047</v>
      </c>
      <c r="K48" s="29">
        <v>10484</v>
      </c>
      <c r="M48">
        <v>27010</v>
      </c>
      <c r="N48" t="s">
        <v>246</v>
      </c>
      <c r="O48" t="s">
        <v>30</v>
      </c>
      <c r="P48" s="1">
        <v>59212</v>
      </c>
      <c r="Q48" s="29">
        <v>148030</v>
      </c>
    </row>
    <row r="49" spans="1:17" x14ac:dyDescent="0.25">
      <c r="A49">
        <v>15204</v>
      </c>
      <c r="B49" t="s">
        <v>56</v>
      </c>
      <c r="C49" t="s">
        <v>6</v>
      </c>
      <c r="D49" s="1">
        <v>10176</v>
      </c>
      <c r="E49" s="29">
        <v>29674</v>
      </c>
      <c r="G49">
        <v>27404</v>
      </c>
      <c r="H49" t="s">
        <v>71</v>
      </c>
      <c r="I49" t="s">
        <v>7</v>
      </c>
      <c r="J49" s="1">
        <v>8429</v>
      </c>
      <c r="K49" s="29">
        <v>22515</v>
      </c>
      <c r="M49">
        <v>14077</v>
      </c>
      <c r="N49" t="s">
        <v>247</v>
      </c>
      <c r="O49" t="s">
        <v>30</v>
      </c>
      <c r="P49">
        <v>20</v>
      </c>
      <c r="Q49">
        <v>199.68</v>
      </c>
    </row>
    <row r="50" spans="1:17" x14ac:dyDescent="0.25">
      <c r="A50">
        <v>5313</v>
      </c>
      <c r="B50" t="s">
        <v>57</v>
      </c>
      <c r="C50" t="s">
        <v>6</v>
      </c>
      <c r="D50" s="1">
        <v>1642</v>
      </c>
      <c r="E50" s="29">
        <v>6924</v>
      </c>
      <c r="G50">
        <v>31015</v>
      </c>
      <c r="H50" t="s">
        <v>72</v>
      </c>
      <c r="I50" t="s">
        <v>7</v>
      </c>
      <c r="J50" s="1">
        <v>74724</v>
      </c>
      <c r="K50" s="29">
        <v>178922.73</v>
      </c>
      <c r="M50">
        <v>24404</v>
      </c>
      <c r="N50" t="s">
        <v>253</v>
      </c>
      <c r="O50" t="s">
        <v>30</v>
      </c>
      <c r="P50" s="1">
        <v>7343</v>
      </c>
      <c r="Q50" s="29">
        <v>11241</v>
      </c>
    </row>
    <row r="51" spans="1:17" x14ac:dyDescent="0.25">
      <c r="A51">
        <v>22073</v>
      </c>
      <c r="B51" t="s">
        <v>58</v>
      </c>
      <c r="C51" t="s">
        <v>6</v>
      </c>
      <c r="D51" s="1">
        <v>13528</v>
      </c>
      <c r="E51" s="29">
        <v>36101.79</v>
      </c>
      <c r="G51">
        <v>14068</v>
      </c>
      <c r="H51" t="s">
        <v>76</v>
      </c>
      <c r="I51" t="s">
        <v>7</v>
      </c>
      <c r="J51" s="1">
        <v>1396</v>
      </c>
      <c r="K51" s="29">
        <v>3700.56</v>
      </c>
      <c r="M51">
        <v>39202</v>
      </c>
      <c r="N51" t="s">
        <v>254</v>
      </c>
      <c r="O51" t="s">
        <v>30</v>
      </c>
      <c r="P51" s="1">
        <v>4153</v>
      </c>
      <c r="Q51" s="29">
        <v>5587</v>
      </c>
    </row>
    <row r="52" spans="1:17" x14ac:dyDescent="0.25">
      <c r="A52">
        <v>10050</v>
      </c>
      <c r="B52" t="s">
        <v>59</v>
      </c>
      <c r="C52" t="s">
        <v>6</v>
      </c>
      <c r="D52" s="1">
        <v>7157</v>
      </c>
      <c r="E52" s="29">
        <v>16389.53</v>
      </c>
      <c r="G52">
        <v>4127</v>
      </c>
      <c r="H52" t="s">
        <v>78</v>
      </c>
      <c r="I52" t="s">
        <v>7</v>
      </c>
      <c r="J52">
        <v>196</v>
      </c>
      <c r="K52">
        <v>505</v>
      </c>
      <c r="M52">
        <v>17406</v>
      </c>
      <c r="N52" t="s">
        <v>258</v>
      </c>
      <c r="O52" t="s">
        <v>30</v>
      </c>
      <c r="P52" s="1">
        <v>1369</v>
      </c>
      <c r="Q52">
        <v>932.84</v>
      </c>
    </row>
    <row r="53" spans="1:17" x14ac:dyDescent="0.25">
      <c r="A53">
        <v>26059</v>
      </c>
      <c r="B53" t="s">
        <v>60</v>
      </c>
      <c r="C53" t="s">
        <v>6</v>
      </c>
      <c r="D53" s="1">
        <v>3744</v>
      </c>
      <c r="E53" s="29">
        <v>10203.17</v>
      </c>
      <c r="G53">
        <v>17216</v>
      </c>
      <c r="H53" t="s">
        <v>79</v>
      </c>
      <c r="I53" t="s">
        <v>7</v>
      </c>
      <c r="J53" s="1">
        <v>10259</v>
      </c>
      <c r="K53" s="29">
        <v>26016</v>
      </c>
      <c r="M53">
        <v>27083</v>
      </c>
      <c r="N53" t="s">
        <v>261</v>
      </c>
      <c r="O53" t="s">
        <v>30</v>
      </c>
      <c r="P53" s="1">
        <v>22953</v>
      </c>
      <c r="Q53" s="29">
        <v>24551</v>
      </c>
    </row>
    <row r="54" spans="1:17" x14ac:dyDescent="0.25">
      <c r="A54">
        <v>31330</v>
      </c>
      <c r="B54" t="s">
        <v>61</v>
      </c>
      <c r="C54" t="s">
        <v>6</v>
      </c>
      <c r="D54" s="1">
        <v>5593</v>
      </c>
      <c r="E54" s="29">
        <v>15203</v>
      </c>
      <c r="G54">
        <v>13165</v>
      </c>
      <c r="H54" t="s">
        <v>80</v>
      </c>
      <c r="I54" t="s">
        <v>7</v>
      </c>
      <c r="J54">
        <v>228</v>
      </c>
      <c r="K54">
        <v>681.28</v>
      </c>
    </row>
    <row r="55" spans="1:17" x14ac:dyDescent="0.25">
      <c r="A55">
        <v>22207</v>
      </c>
      <c r="B55" t="s">
        <v>62</v>
      </c>
      <c r="C55" t="s">
        <v>6</v>
      </c>
      <c r="D55" s="1">
        <v>11020</v>
      </c>
      <c r="E55" s="29">
        <v>28210</v>
      </c>
      <c r="G55">
        <v>39801</v>
      </c>
      <c r="H55" t="s">
        <v>298</v>
      </c>
      <c r="I55" t="s">
        <v>7</v>
      </c>
      <c r="J55" s="1">
        <v>5226</v>
      </c>
      <c r="K55" s="29">
        <v>15075</v>
      </c>
    </row>
    <row r="56" spans="1:17" x14ac:dyDescent="0.25">
      <c r="A56">
        <v>7002</v>
      </c>
      <c r="B56" t="s">
        <v>63</v>
      </c>
      <c r="C56" t="s">
        <v>6</v>
      </c>
      <c r="D56" s="1">
        <v>5046</v>
      </c>
      <c r="E56" s="29">
        <v>12902</v>
      </c>
      <c r="G56">
        <v>6801</v>
      </c>
      <c r="H56" t="s">
        <v>73</v>
      </c>
      <c r="I56" t="s">
        <v>7</v>
      </c>
      <c r="J56" s="1">
        <v>26374</v>
      </c>
      <c r="K56" s="29">
        <v>79122</v>
      </c>
    </row>
    <row r="57" spans="1:17" x14ac:dyDescent="0.25">
      <c r="A57">
        <v>32414</v>
      </c>
      <c r="B57" t="s">
        <v>64</v>
      </c>
      <c r="C57" t="s">
        <v>6</v>
      </c>
      <c r="D57" s="1">
        <v>23316</v>
      </c>
      <c r="E57" s="29">
        <v>66490</v>
      </c>
      <c r="G57">
        <v>34801</v>
      </c>
      <c r="H57" t="s">
        <v>74</v>
      </c>
      <c r="I57" t="s">
        <v>7</v>
      </c>
      <c r="J57" s="1">
        <v>3536</v>
      </c>
      <c r="K57" s="29">
        <v>28325</v>
      </c>
    </row>
    <row r="58" spans="1:17" x14ac:dyDescent="0.25">
      <c r="A58">
        <v>27343</v>
      </c>
      <c r="B58" t="s">
        <v>65</v>
      </c>
      <c r="C58" t="s">
        <v>6</v>
      </c>
      <c r="D58" s="1">
        <v>1066443</v>
      </c>
      <c r="E58" s="29">
        <v>3645102</v>
      </c>
      <c r="G58">
        <v>31002</v>
      </c>
      <c r="H58" t="s">
        <v>82</v>
      </c>
      <c r="I58" t="s">
        <v>7</v>
      </c>
      <c r="J58" s="1">
        <v>64275</v>
      </c>
      <c r="K58" s="29">
        <v>185795</v>
      </c>
    </row>
    <row r="59" spans="1:17" x14ac:dyDescent="0.25">
      <c r="A59">
        <v>36101</v>
      </c>
      <c r="B59" t="s">
        <v>66</v>
      </c>
      <c r="C59" t="s">
        <v>6</v>
      </c>
      <c r="D59" s="1">
        <v>1421</v>
      </c>
      <c r="E59" s="29">
        <v>4762.62</v>
      </c>
      <c r="G59">
        <v>6114</v>
      </c>
      <c r="H59" t="s">
        <v>83</v>
      </c>
      <c r="I59" t="s">
        <v>7</v>
      </c>
      <c r="J59" s="1">
        <v>35253</v>
      </c>
      <c r="K59" s="29">
        <v>92212.83</v>
      </c>
    </row>
    <row r="60" spans="1:17" x14ac:dyDescent="0.25">
      <c r="A60">
        <v>32361</v>
      </c>
      <c r="B60" t="s">
        <v>67</v>
      </c>
      <c r="C60" t="s">
        <v>6</v>
      </c>
      <c r="D60" s="1">
        <v>47630</v>
      </c>
      <c r="E60" s="29">
        <v>129355.63</v>
      </c>
      <c r="G60">
        <v>17210</v>
      </c>
      <c r="H60" t="s">
        <v>85</v>
      </c>
      <c r="I60" t="s">
        <v>7</v>
      </c>
      <c r="J60" s="1">
        <v>188605</v>
      </c>
      <c r="K60" s="29">
        <v>433193</v>
      </c>
    </row>
    <row r="61" spans="1:17" x14ac:dyDescent="0.25">
      <c r="A61">
        <v>39090</v>
      </c>
      <c r="B61" t="s">
        <v>68</v>
      </c>
      <c r="C61" t="s">
        <v>6</v>
      </c>
      <c r="D61" s="1">
        <v>29871</v>
      </c>
      <c r="E61" s="29">
        <v>62431</v>
      </c>
      <c r="G61">
        <v>37502</v>
      </c>
      <c r="H61" t="s">
        <v>86</v>
      </c>
      <c r="I61" t="s">
        <v>7</v>
      </c>
      <c r="J61" s="1">
        <v>8746</v>
      </c>
      <c r="K61" s="29">
        <v>21766</v>
      </c>
    </row>
    <row r="62" spans="1:17" x14ac:dyDescent="0.25">
      <c r="A62">
        <v>9206</v>
      </c>
      <c r="B62" t="s">
        <v>69</v>
      </c>
      <c r="C62" t="s">
        <v>6</v>
      </c>
      <c r="D62" s="1">
        <v>32938</v>
      </c>
      <c r="E62" s="29">
        <v>94849</v>
      </c>
      <c r="G62">
        <v>27417</v>
      </c>
      <c r="H62" t="s">
        <v>87</v>
      </c>
      <c r="I62" t="s">
        <v>7</v>
      </c>
      <c r="J62" s="1">
        <v>4212</v>
      </c>
      <c r="K62" s="29">
        <v>10870.35</v>
      </c>
    </row>
    <row r="63" spans="1:17" x14ac:dyDescent="0.25">
      <c r="A63">
        <v>19028</v>
      </c>
      <c r="B63" t="s">
        <v>70</v>
      </c>
      <c r="C63" t="s">
        <v>6</v>
      </c>
      <c r="D63" s="1">
        <v>1618</v>
      </c>
      <c r="E63" s="29">
        <v>4388</v>
      </c>
      <c r="G63">
        <v>3053</v>
      </c>
      <c r="H63" t="s">
        <v>88</v>
      </c>
      <c r="I63" t="s">
        <v>7</v>
      </c>
      <c r="J63">
        <v>491</v>
      </c>
      <c r="K63">
        <v>72</v>
      </c>
    </row>
    <row r="64" spans="1:17" x14ac:dyDescent="0.25">
      <c r="A64">
        <v>27404</v>
      </c>
      <c r="B64" t="s">
        <v>71</v>
      </c>
      <c r="C64" t="s">
        <v>6</v>
      </c>
      <c r="D64" s="1">
        <v>23172</v>
      </c>
      <c r="E64" s="29">
        <v>64499</v>
      </c>
      <c r="G64">
        <v>27402</v>
      </c>
      <c r="H64" t="s">
        <v>89</v>
      </c>
      <c r="I64" t="s">
        <v>7</v>
      </c>
      <c r="J64" s="1">
        <v>1702</v>
      </c>
      <c r="K64" s="29">
        <v>4588.09</v>
      </c>
    </row>
    <row r="65" spans="1:11" x14ac:dyDescent="0.25">
      <c r="A65">
        <v>31015</v>
      </c>
      <c r="B65" t="s">
        <v>72</v>
      </c>
      <c r="C65" t="s">
        <v>6</v>
      </c>
      <c r="D65" s="1">
        <v>135380</v>
      </c>
      <c r="E65" s="29">
        <v>360058.78</v>
      </c>
      <c r="G65">
        <v>32358</v>
      </c>
      <c r="H65" t="s">
        <v>90</v>
      </c>
      <c r="I65" t="s">
        <v>7</v>
      </c>
      <c r="J65" s="1">
        <v>1291</v>
      </c>
      <c r="K65" s="29">
        <v>3023</v>
      </c>
    </row>
    <row r="66" spans="1:11" x14ac:dyDescent="0.25">
      <c r="A66">
        <v>19401</v>
      </c>
      <c r="B66" t="s">
        <v>75</v>
      </c>
      <c r="C66" t="s">
        <v>6</v>
      </c>
      <c r="D66" s="1">
        <v>30165</v>
      </c>
      <c r="E66" s="29">
        <v>76583</v>
      </c>
      <c r="G66">
        <v>38302</v>
      </c>
      <c r="H66" t="s">
        <v>91</v>
      </c>
      <c r="I66" t="s">
        <v>7</v>
      </c>
      <c r="J66" s="1">
        <v>4961</v>
      </c>
      <c r="K66" s="29">
        <v>14047.53</v>
      </c>
    </row>
    <row r="67" spans="1:11" x14ac:dyDescent="0.25">
      <c r="A67">
        <v>14068</v>
      </c>
      <c r="B67" t="s">
        <v>76</v>
      </c>
      <c r="C67" t="s">
        <v>6</v>
      </c>
      <c r="D67" s="1">
        <v>14375</v>
      </c>
      <c r="E67" s="29">
        <v>37074.93</v>
      </c>
      <c r="G67">
        <v>20404</v>
      </c>
      <c r="H67" t="s">
        <v>93</v>
      </c>
      <c r="I67" t="s">
        <v>7</v>
      </c>
      <c r="J67" s="1">
        <v>2342</v>
      </c>
      <c r="K67" s="29">
        <v>7053</v>
      </c>
    </row>
    <row r="68" spans="1:11" x14ac:dyDescent="0.25">
      <c r="A68">
        <v>4127</v>
      </c>
      <c r="B68" t="s">
        <v>78</v>
      </c>
      <c r="C68" t="s">
        <v>6</v>
      </c>
      <c r="D68" s="1">
        <v>5279</v>
      </c>
      <c r="E68" s="29">
        <v>15637</v>
      </c>
      <c r="G68">
        <v>13301</v>
      </c>
      <c r="H68" t="s">
        <v>94</v>
      </c>
      <c r="I68" t="s">
        <v>7</v>
      </c>
      <c r="J68" s="1">
        <v>6715</v>
      </c>
      <c r="K68" s="29">
        <v>17152.419999999998</v>
      </c>
    </row>
    <row r="69" spans="1:11" x14ac:dyDescent="0.25">
      <c r="A69">
        <v>17216</v>
      </c>
      <c r="B69" t="s">
        <v>79</v>
      </c>
      <c r="C69" t="s">
        <v>6</v>
      </c>
      <c r="D69" s="1">
        <v>36744</v>
      </c>
      <c r="E69" s="29">
        <v>93150</v>
      </c>
      <c r="G69">
        <v>39200</v>
      </c>
      <c r="H69" t="s">
        <v>95</v>
      </c>
      <c r="I69" t="s">
        <v>7</v>
      </c>
      <c r="J69" s="1">
        <v>4055</v>
      </c>
      <c r="K69" s="29">
        <v>9735.4</v>
      </c>
    </row>
    <row r="70" spans="1:11" x14ac:dyDescent="0.25">
      <c r="A70">
        <v>13165</v>
      </c>
      <c r="B70" t="s">
        <v>80</v>
      </c>
      <c r="C70" t="s">
        <v>6</v>
      </c>
      <c r="D70" s="1">
        <v>32829</v>
      </c>
      <c r="E70" s="29">
        <v>110907.77</v>
      </c>
      <c r="G70">
        <v>39204</v>
      </c>
      <c r="H70" t="s">
        <v>96</v>
      </c>
      <c r="I70" t="s">
        <v>7</v>
      </c>
      <c r="J70">
        <v>935</v>
      </c>
      <c r="K70" s="29">
        <v>2840</v>
      </c>
    </row>
    <row r="71" spans="1:11" x14ac:dyDescent="0.25">
      <c r="A71">
        <v>39801</v>
      </c>
      <c r="B71" t="s">
        <v>298</v>
      </c>
      <c r="C71" t="s">
        <v>6</v>
      </c>
      <c r="D71" s="1">
        <v>9778</v>
      </c>
      <c r="E71" s="29">
        <v>29444.02</v>
      </c>
      <c r="G71">
        <v>31332</v>
      </c>
      <c r="H71" t="s">
        <v>97</v>
      </c>
      <c r="I71" t="s">
        <v>7</v>
      </c>
      <c r="J71" s="1">
        <v>4412</v>
      </c>
      <c r="K71" s="29">
        <v>13262.38</v>
      </c>
    </row>
    <row r="72" spans="1:11" x14ac:dyDescent="0.25">
      <c r="A72">
        <v>6801</v>
      </c>
      <c r="B72" t="s">
        <v>73</v>
      </c>
      <c r="C72" t="s">
        <v>6</v>
      </c>
      <c r="D72" s="1">
        <v>39563</v>
      </c>
      <c r="E72" s="29">
        <v>118689</v>
      </c>
      <c r="G72">
        <v>32312</v>
      </c>
      <c r="H72" t="s">
        <v>99</v>
      </c>
      <c r="I72" t="s">
        <v>7</v>
      </c>
      <c r="J72">
        <v>347</v>
      </c>
      <c r="K72">
        <v>944.58</v>
      </c>
    </row>
    <row r="73" spans="1:11" x14ac:dyDescent="0.25">
      <c r="A73">
        <v>34801</v>
      </c>
      <c r="B73" t="s">
        <v>74</v>
      </c>
      <c r="C73" t="s">
        <v>6</v>
      </c>
      <c r="D73" s="1">
        <v>2226</v>
      </c>
      <c r="E73" s="29">
        <v>7137.36</v>
      </c>
      <c r="G73">
        <v>6103</v>
      </c>
      <c r="H73" t="s">
        <v>100</v>
      </c>
      <c r="I73" t="s">
        <v>7</v>
      </c>
      <c r="J73">
        <v>252</v>
      </c>
      <c r="K73">
        <v>919.84</v>
      </c>
    </row>
    <row r="74" spans="1:11" x14ac:dyDescent="0.25">
      <c r="A74">
        <v>21036</v>
      </c>
      <c r="B74" t="s">
        <v>81</v>
      </c>
      <c r="C74" t="s">
        <v>6</v>
      </c>
      <c r="D74">
        <v>921</v>
      </c>
      <c r="E74" s="29">
        <v>2512.48</v>
      </c>
      <c r="G74">
        <v>39203</v>
      </c>
      <c r="H74" t="s">
        <v>103</v>
      </c>
      <c r="I74" t="s">
        <v>7</v>
      </c>
      <c r="J74">
        <v>825</v>
      </c>
      <c r="K74" s="29">
        <v>2087.25</v>
      </c>
    </row>
    <row r="75" spans="1:11" x14ac:dyDescent="0.25">
      <c r="A75">
        <v>31002</v>
      </c>
      <c r="B75" t="s">
        <v>82</v>
      </c>
      <c r="C75" t="s">
        <v>6</v>
      </c>
      <c r="D75" s="1">
        <v>97172</v>
      </c>
      <c r="E75" s="29">
        <v>267982</v>
      </c>
      <c r="G75">
        <v>17401</v>
      </c>
      <c r="H75" t="s">
        <v>104</v>
      </c>
      <c r="I75" t="s">
        <v>7</v>
      </c>
      <c r="J75" s="1">
        <v>17740</v>
      </c>
      <c r="K75" s="29">
        <v>45405</v>
      </c>
    </row>
    <row r="76" spans="1:11" x14ac:dyDescent="0.25">
      <c r="A76">
        <v>6114</v>
      </c>
      <c r="B76" t="s">
        <v>83</v>
      </c>
      <c r="C76" t="s">
        <v>6</v>
      </c>
      <c r="D76" s="1">
        <v>166036</v>
      </c>
      <c r="E76" s="29">
        <v>433279.93</v>
      </c>
      <c r="G76">
        <v>6098</v>
      </c>
      <c r="H76" t="s">
        <v>105</v>
      </c>
      <c r="I76" t="s">
        <v>7</v>
      </c>
      <c r="J76" s="1">
        <v>4534</v>
      </c>
      <c r="K76" s="29">
        <v>13067</v>
      </c>
    </row>
    <row r="77" spans="1:11" x14ac:dyDescent="0.25">
      <c r="A77">
        <v>17210</v>
      </c>
      <c r="B77" t="s">
        <v>85</v>
      </c>
      <c r="C77" t="s">
        <v>6</v>
      </c>
      <c r="D77" s="1">
        <v>95353</v>
      </c>
      <c r="E77" s="29">
        <v>223051</v>
      </c>
      <c r="G77">
        <v>23404</v>
      </c>
      <c r="H77" t="s">
        <v>106</v>
      </c>
      <c r="I77" t="s">
        <v>7</v>
      </c>
      <c r="J77" s="1">
        <v>2540</v>
      </c>
      <c r="K77" s="29">
        <v>8487.48</v>
      </c>
    </row>
    <row r="78" spans="1:11" x14ac:dyDescent="0.25">
      <c r="A78">
        <v>37502</v>
      </c>
      <c r="B78" t="s">
        <v>86</v>
      </c>
      <c r="C78" t="s">
        <v>6</v>
      </c>
      <c r="D78" s="1">
        <v>37598</v>
      </c>
      <c r="E78" s="29">
        <v>95282</v>
      </c>
      <c r="G78">
        <v>31063</v>
      </c>
      <c r="H78" t="s">
        <v>108</v>
      </c>
      <c r="I78" t="s">
        <v>7</v>
      </c>
      <c r="J78" s="1">
        <v>1176</v>
      </c>
      <c r="K78" s="29">
        <v>3861.73</v>
      </c>
    </row>
    <row r="79" spans="1:11" x14ac:dyDescent="0.25">
      <c r="A79">
        <v>27417</v>
      </c>
      <c r="B79" t="s">
        <v>87</v>
      </c>
      <c r="C79" t="s">
        <v>6</v>
      </c>
      <c r="D79" s="1">
        <v>29699</v>
      </c>
      <c r="E79" s="29">
        <v>71774</v>
      </c>
      <c r="G79">
        <v>17411</v>
      </c>
      <c r="H79" t="s">
        <v>109</v>
      </c>
      <c r="I79" t="s">
        <v>7</v>
      </c>
      <c r="J79" s="1">
        <v>51765</v>
      </c>
      <c r="K79" s="29">
        <v>135787.84</v>
      </c>
    </row>
    <row r="80" spans="1:11" x14ac:dyDescent="0.25">
      <c r="A80">
        <v>3053</v>
      </c>
      <c r="B80" t="s">
        <v>88</v>
      </c>
      <c r="C80" t="s">
        <v>6</v>
      </c>
      <c r="D80" s="1">
        <v>9415</v>
      </c>
      <c r="E80" s="29">
        <v>20643</v>
      </c>
      <c r="G80">
        <v>11056</v>
      </c>
      <c r="H80" t="s">
        <v>110</v>
      </c>
      <c r="I80" t="s">
        <v>7</v>
      </c>
      <c r="J80" s="1">
        <v>1560</v>
      </c>
      <c r="K80" s="29">
        <v>4681</v>
      </c>
    </row>
    <row r="81" spans="1:11" x14ac:dyDescent="0.25">
      <c r="A81">
        <v>27402</v>
      </c>
      <c r="B81" t="s">
        <v>89</v>
      </c>
      <c r="C81" t="s">
        <v>6</v>
      </c>
      <c r="D81" s="1">
        <v>65821</v>
      </c>
      <c r="E81" s="29">
        <v>170282.55</v>
      </c>
      <c r="G81">
        <v>8458</v>
      </c>
      <c r="H81" t="s">
        <v>112</v>
      </c>
      <c r="I81" t="s">
        <v>7</v>
      </c>
      <c r="J81" s="1">
        <v>10847</v>
      </c>
      <c r="K81" s="29">
        <v>27226.76</v>
      </c>
    </row>
    <row r="82" spans="1:11" x14ac:dyDescent="0.25">
      <c r="A82">
        <v>32358</v>
      </c>
      <c r="B82" t="s">
        <v>90</v>
      </c>
      <c r="C82" t="s">
        <v>6</v>
      </c>
      <c r="D82" s="1">
        <v>22537</v>
      </c>
      <c r="E82" s="29">
        <v>45710</v>
      </c>
      <c r="G82">
        <v>17415</v>
      </c>
      <c r="H82" t="s">
        <v>114</v>
      </c>
      <c r="I82" t="s">
        <v>7</v>
      </c>
      <c r="J82" s="1">
        <v>1911</v>
      </c>
      <c r="K82" s="29">
        <v>4398</v>
      </c>
    </row>
    <row r="83" spans="1:11" x14ac:dyDescent="0.25">
      <c r="A83">
        <v>38302</v>
      </c>
      <c r="B83" t="s">
        <v>91</v>
      </c>
      <c r="C83" t="s">
        <v>6</v>
      </c>
      <c r="D83" s="1">
        <v>5935</v>
      </c>
      <c r="E83" s="29">
        <v>18484.68</v>
      </c>
      <c r="G83">
        <v>33212</v>
      </c>
      <c r="H83" t="s">
        <v>115</v>
      </c>
      <c r="I83" t="s">
        <v>7</v>
      </c>
      <c r="J83">
        <v>799</v>
      </c>
      <c r="K83" s="29">
        <v>1996.19</v>
      </c>
    </row>
    <row r="84" spans="1:11" x14ac:dyDescent="0.25">
      <c r="A84">
        <v>20401</v>
      </c>
      <c r="B84" t="s">
        <v>92</v>
      </c>
      <c r="C84" t="s">
        <v>6</v>
      </c>
      <c r="D84" s="1">
        <v>2305</v>
      </c>
      <c r="E84" s="29">
        <v>7189.93</v>
      </c>
      <c r="G84">
        <v>29311</v>
      </c>
      <c r="H84" t="s">
        <v>119</v>
      </c>
      <c r="I84" t="s">
        <v>7</v>
      </c>
      <c r="J84" s="1">
        <v>3837</v>
      </c>
      <c r="K84" s="29">
        <v>11006</v>
      </c>
    </row>
    <row r="85" spans="1:11" x14ac:dyDescent="0.25">
      <c r="A85">
        <v>20404</v>
      </c>
      <c r="B85" t="s">
        <v>93</v>
      </c>
      <c r="C85" t="s">
        <v>6</v>
      </c>
      <c r="D85" s="1">
        <v>8581</v>
      </c>
      <c r="E85" s="29">
        <v>27500</v>
      </c>
      <c r="G85">
        <v>38126</v>
      </c>
      <c r="H85" t="s">
        <v>120</v>
      </c>
      <c r="I85" t="s">
        <v>7</v>
      </c>
      <c r="J85" s="1">
        <v>7239</v>
      </c>
      <c r="K85" s="29">
        <v>19939</v>
      </c>
    </row>
    <row r="86" spans="1:11" x14ac:dyDescent="0.25">
      <c r="A86">
        <v>13301</v>
      </c>
      <c r="B86" t="s">
        <v>94</v>
      </c>
      <c r="C86" t="s">
        <v>6</v>
      </c>
      <c r="D86" s="1">
        <v>8553</v>
      </c>
      <c r="E86" s="29">
        <v>23727.07</v>
      </c>
      <c r="G86">
        <v>4129</v>
      </c>
      <c r="H86" t="s">
        <v>121</v>
      </c>
      <c r="I86" t="s">
        <v>7</v>
      </c>
      <c r="J86">
        <v>908</v>
      </c>
      <c r="K86" s="29">
        <v>2404</v>
      </c>
    </row>
    <row r="87" spans="1:11" x14ac:dyDescent="0.25">
      <c r="A87">
        <v>39200</v>
      </c>
      <c r="B87" t="s">
        <v>95</v>
      </c>
      <c r="C87" t="s">
        <v>6</v>
      </c>
      <c r="D87" s="1">
        <v>25190</v>
      </c>
      <c r="E87" s="29">
        <v>64194.32</v>
      </c>
      <c r="G87">
        <v>14097</v>
      </c>
      <c r="H87" t="s">
        <v>122</v>
      </c>
      <c r="I87" t="s">
        <v>7</v>
      </c>
      <c r="J87">
        <v>494</v>
      </c>
      <c r="K87" s="29">
        <v>1170</v>
      </c>
    </row>
    <row r="88" spans="1:11" x14ac:dyDescent="0.25">
      <c r="A88">
        <v>39204</v>
      </c>
      <c r="B88" t="s">
        <v>96</v>
      </c>
      <c r="C88" t="s">
        <v>6</v>
      </c>
      <c r="D88" s="1">
        <v>9128</v>
      </c>
      <c r="E88" s="29">
        <v>24998</v>
      </c>
      <c r="G88">
        <v>31004</v>
      </c>
      <c r="H88" t="s">
        <v>123</v>
      </c>
      <c r="I88" t="s">
        <v>7</v>
      </c>
      <c r="J88" s="1">
        <v>7852</v>
      </c>
      <c r="K88" s="29">
        <v>24041.65</v>
      </c>
    </row>
    <row r="89" spans="1:11" x14ac:dyDescent="0.25">
      <c r="A89">
        <v>31332</v>
      </c>
      <c r="B89" t="s">
        <v>97</v>
      </c>
      <c r="C89" t="s">
        <v>6</v>
      </c>
      <c r="D89" s="1">
        <v>29668</v>
      </c>
      <c r="E89" s="29">
        <v>65404.38</v>
      </c>
      <c r="G89">
        <v>17414</v>
      </c>
      <c r="H89" t="s">
        <v>124</v>
      </c>
      <c r="I89" t="s">
        <v>7</v>
      </c>
      <c r="J89" s="1">
        <v>11831</v>
      </c>
      <c r="K89" s="29">
        <v>29460</v>
      </c>
    </row>
    <row r="90" spans="1:11" x14ac:dyDescent="0.25">
      <c r="A90">
        <v>23054</v>
      </c>
      <c r="B90" t="s">
        <v>98</v>
      </c>
      <c r="C90" t="s">
        <v>6</v>
      </c>
      <c r="D90" s="1">
        <v>2416</v>
      </c>
      <c r="E90" s="29">
        <v>6377</v>
      </c>
      <c r="G90">
        <v>31306</v>
      </c>
      <c r="H90" t="s">
        <v>125</v>
      </c>
      <c r="I90" t="s">
        <v>7</v>
      </c>
      <c r="J90" s="1">
        <v>5050</v>
      </c>
      <c r="K90" s="29">
        <v>1248</v>
      </c>
    </row>
    <row r="91" spans="1:11" x14ac:dyDescent="0.25">
      <c r="A91">
        <v>32312</v>
      </c>
      <c r="B91" t="s">
        <v>99</v>
      </c>
      <c r="C91" t="s">
        <v>6</v>
      </c>
      <c r="D91" s="1">
        <v>3081</v>
      </c>
      <c r="E91" s="29">
        <v>9512.33</v>
      </c>
      <c r="G91">
        <v>38264</v>
      </c>
      <c r="H91" t="s">
        <v>126</v>
      </c>
      <c r="I91" t="s">
        <v>7</v>
      </c>
      <c r="J91">
        <v>704</v>
      </c>
      <c r="K91" s="29">
        <v>2483.64</v>
      </c>
    </row>
    <row r="92" spans="1:11" x14ac:dyDescent="0.25">
      <c r="A92">
        <v>6103</v>
      </c>
      <c r="B92" t="s">
        <v>100</v>
      </c>
      <c r="C92" t="s">
        <v>6</v>
      </c>
      <c r="D92" s="1">
        <v>30056</v>
      </c>
      <c r="E92" s="29">
        <v>8407.75</v>
      </c>
      <c r="G92">
        <v>32362</v>
      </c>
      <c r="H92" t="s">
        <v>127</v>
      </c>
      <c r="I92" t="s">
        <v>7</v>
      </c>
      <c r="J92" s="1">
        <v>4200</v>
      </c>
      <c r="K92" s="29">
        <v>7486.45</v>
      </c>
    </row>
    <row r="93" spans="1:11" x14ac:dyDescent="0.25">
      <c r="A93">
        <v>34324</v>
      </c>
      <c r="B93" t="s">
        <v>101</v>
      </c>
      <c r="C93" t="s">
        <v>6</v>
      </c>
      <c r="D93" s="1">
        <v>12317</v>
      </c>
      <c r="E93" s="29">
        <v>27624</v>
      </c>
      <c r="G93">
        <v>1158</v>
      </c>
      <c r="H93" t="s">
        <v>128</v>
      </c>
      <c r="I93" t="s">
        <v>7</v>
      </c>
      <c r="J93" s="1">
        <v>6132</v>
      </c>
      <c r="K93" s="29">
        <v>20072</v>
      </c>
    </row>
    <row r="94" spans="1:11" x14ac:dyDescent="0.25">
      <c r="A94">
        <v>22204</v>
      </c>
      <c r="B94" t="s">
        <v>102</v>
      </c>
      <c r="C94" t="s">
        <v>6</v>
      </c>
      <c r="D94" s="1">
        <v>4335</v>
      </c>
      <c r="E94" s="29">
        <v>13185</v>
      </c>
      <c r="G94">
        <v>8122</v>
      </c>
      <c r="H94" t="s">
        <v>129</v>
      </c>
      <c r="I94" t="s">
        <v>7</v>
      </c>
      <c r="J94" s="1">
        <v>20871</v>
      </c>
      <c r="K94" s="29">
        <v>59982</v>
      </c>
    </row>
    <row r="95" spans="1:11" x14ac:dyDescent="0.25">
      <c r="A95">
        <v>39203</v>
      </c>
      <c r="B95" t="s">
        <v>103</v>
      </c>
      <c r="C95" t="s">
        <v>6</v>
      </c>
      <c r="D95" s="1">
        <v>12401</v>
      </c>
      <c r="E95" s="29">
        <v>32400.18</v>
      </c>
      <c r="G95">
        <v>37504</v>
      </c>
      <c r="H95" t="s">
        <v>132</v>
      </c>
      <c r="I95" t="s">
        <v>7</v>
      </c>
      <c r="J95" s="1">
        <v>2293</v>
      </c>
      <c r="K95" s="29">
        <v>5293</v>
      </c>
    </row>
    <row r="96" spans="1:11" x14ac:dyDescent="0.25">
      <c r="A96">
        <v>17401</v>
      </c>
      <c r="B96" t="s">
        <v>104</v>
      </c>
      <c r="C96" t="s">
        <v>6</v>
      </c>
      <c r="D96" s="1">
        <v>76985</v>
      </c>
      <c r="E96" s="29">
        <v>179536</v>
      </c>
      <c r="G96">
        <v>39120</v>
      </c>
      <c r="H96" t="s">
        <v>133</v>
      </c>
      <c r="I96" t="s">
        <v>7</v>
      </c>
      <c r="J96">
        <v>460</v>
      </c>
      <c r="K96" s="29">
        <v>1311</v>
      </c>
    </row>
    <row r="97" spans="1:11" x14ac:dyDescent="0.25">
      <c r="A97">
        <v>6098</v>
      </c>
      <c r="B97" t="s">
        <v>105</v>
      </c>
      <c r="C97" t="s">
        <v>6</v>
      </c>
      <c r="D97" s="1">
        <v>21951</v>
      </c>
      <c r="E97" s="29">
        <v>56484</v>
      </c>
      <c r="G97">
        <v>9207</v>
      </c>
      <c r="H97" t="s">
        <v>134</v>
      </c>
      <c r="I97" t="s">
        <v>7</v>
      </c>
      <c r="J97" s="1">
        <v>43481</v>
      </c>
      <c r="K97" s="29">
        <v>1323.63</v>
      </c>
    </row>
    <row r="98" spans="1:11" x14ac:dyDescent="0.25">
      <c r="A98">
        <v>23404</v>
      </c>
      <c r="B98" t="s">
        <v>106</v>
      </c>
      <c r="C98" t="s">
        <v>6</v>
      </c>
      <c r="D98" s="1">
        <v>5862</v>
      </c>
      <c r="E98" s="29">
        <v>19949.48</v>
      </c>
      <c r="G98">
        <v>31025</v>
      </c>
      <c r="H98" t="s">
        <v>138</v>
      </c>
      <c r="I98" t="s">
        <v>7</v>
      </c>
      <c r="J98" s="1">
        <v>31988</v>
      </c>
      <c r="K98" s="29">
        <v>75519</v>
      </c>
    </row>
    <row r="99" spans="1:11" x14ac:dyDescent="0.25">
      <c r="A99">
        <v>14028</v>
      </c>
      <c r="B99" t="s">
        <v>107</v>
      </c>
      <c r="C99" t="s">
        <v>6</v>
      </c>
      <c r="D99" s="1">
        <v>13939</v>
      </c>
      <c r="E99" s="29">
        <v>37879</v>
      </c>
      <c r="G99">
        <v>14065</v>
      </c>
      <c r="H99" t="s">
        <v>139</v>
      </c>
      <c r="I99" t="s">
        <v>7</v>
      </c>
      <c r="J99">
        <v>311</v>
      </c>
      <c r="K99" s="29">
        <v>1196</v>
      </c>
    </row>
    <row r="100" spans="1:11" x14ac:dyDescent="0.25">
      <c r="A100">
        <v>31063</v>
      </c>
      <c r="B100" t="s">
        <v>108</v>
      </c>
      <c r="C100" t="s">
        <v>6</v>
      </c>
      <c r="D100">
        <v>717</v>
      </c>
      <c r="E100" s="29">
        <v>1930.64</v>
      </c>
      <c r="G100">
        <v>32354</v>
      </c>
      <c r="H100" t="s">
        <v>140</v>
      </c>
      <c r="I100" t="s">
        <v>7</v>
      </c>
      <c r="J100" s="1">
        <v>9491</v>
      </c>
      <c r="K100" s="29">
        <v>23404</v>
      </c>
    </row>
    <row r="101" spans="1:11" x14ac:dyDescent="0.25">
      <c r="A101">
        <v>17411</v>
      </c>
      <c r="B101" t="s">
        <v>109</v>
      </c>
      <c r="C101" t="s">
        <v>6</v>
      </c>
      <c r="D101" s="1">
        <v>125730</v>
      </c>
      <c r="E101" s="29">
        <v>325361.58</v>
      </c>
      <c r="G101">
        <v>32326</v>
      </c>
      <c r="H101" t="s">
        <v>141</v>
      </c>
      <c r="I101" t="s">
        <v>7</v>
      </c>
      <c r="J101" s="1">
        <v>13138</v>
      </c>
      <c r="K101" s="29">
        <v>23240.35</v>
      </c>
    </row>
    <row r="102" spans="1:11" x14ac:dyDescent="0.25">
      <c r="A102">
        <v>11056</v>
      </c>
      <c r="B102" t="s">
        <v>110</v>
      </c>
      <c r="C102" t="s">
        <v>6</v>
      </c>
      <c r="D102">
        <v>167</v>
      </c>
      <c r="E102">
        <v>560</v>
      </c>
      <c r="G102">
        <v>17400</v>
      </c>
      <c r="H102" t="s">
        <v>142</v>
      </c>
      <c r="I102" t="s">
        <v>7</v>
      </c>
      <c r="J102" s="1">
        <v>4240</v>
      </c>
      <c r="K102" s="29">
        <v>11826</v>
      </c>
    </row>
    <row r="103" spans="1:11" x14ac:dyDescent="0.25">
      <c r="A103">
        <v>8458</v>
      </c>
      <c r="B103" t="s">
        <v>112</v>
      </c>
      <c r="C103" t="s">
        <v>6</v>
      </c>
      <c r="D103" s="1">
        <v>33859</v>
      </c>
      <c r="E103" s="29">
        <v>88385.66</v>
      </c>
      <c r="G103">
        <v>37505</v>
      </c>
      <c r="H103" t="s">
        <v>143</v>
      </c>
      <c r="I103" t="s">
        <v>7</v>
      </c>
      <c r="J103" s="1">
        <v>1492</v>
      </c>
      <c r="K103" s="29">
        <v>3992.2</v>
      </c>
    </row>
    <row r="104" spans="1:11" x14ac:dyDescent="0.25">
      <c r="A104">
        <v>3017</v>
      </c>
      <c r="B104" t="s">
        <v>113</v>
      </c>
      <c r="C104" t="s">
        <v>6</v>
      </c>
      <c r="D104" s="1">
        <v>134279</v>
      </c>
      <c r="E104" s="29">
        <v>403103</v>
      </c>
      <c r="G104">
        <v>30031</v>
      </c>
      <c r="H104" t="s">
        <v>145</v>
      </c>
      <c r="I104" t="s">
        <v>7</v>
      </c>
      <c r="J104">
        <v>168</v>
      </c>
      <c r="K104">
        <v>440.25</v>
      </c>
    </row>
    <row r="105" spans="1:11" x14ac:dyDescent="0.25">
      <c r="A105">
        <v>17415</v>
      </c>
      <c r="B105" t="s">
        <v>114</v>
      </c>
      <c r="C105" t="s">
        <v>6</v>
      </c>
      <c r="D105" s="1">
        <v>129391</v>
      </c>
      <c r="E105" s="29">
        <v>321912</v>
      </c>
      <c r="G105">
        <v>31103</v>
      </c>
      <c r="H105" t="s">
        <v>146</v>
      </c>
      <c r="I105" t="s">
        <v>7</v>
      </c>
      <c r="J105" s="1">
        <v>32445</v>
      </c>
      <c r="K105" s="29">
        <v>72725.820000000007</v>
      </c>
    </row>
    <row r="106" spans="1:11" x14ac:dyDescent="0.25">
      <c r="A106">
        <v>33212</v>
      </c>
      <c r="B106" t="s">
        <v>115</v>
      </c>
      <c r="C106" t="s">
        <v>6</v>
      </c>
      <c r="D106" s="1">
        <v>21656</v>
      </c>
      <c r="E106" s="29">
        <v>53734.71</v>
      </c>
      <c r="G106">
        <v>14066</v>
      </c>
      <c r="H106" t="s">
        <v>147</v>
      </c>
      <c r="I106" t="s">
        <v>7</v>
      </c>
      <c r="J106" s="1">
        <v>277550</v>
      </c>
      <c r="K106" s="29">
        <v>9431.58</v>
      </c>
    </row>
    <row r="107" spans="1:11" x14ac:dyDescent="0.25">
      <c r="A107">
        <v>3052</v>
      </c>
      <c r="B107" t="s">
        <v>116</v>
      </c>
      <c r="C107" t="s">
        <v>6</v>
      </c>
      <c r="D107" s="1">
        <v>12619</v>
      </c>
      <c r="E107" s="29">
        <v>31965</v>
      </c>
      <c r="G107">
        <v>21214</v>
      </c>
      <c r="H107" t="s">
        <v>148</v>
      </c>
      <c r="I107" t="s">
        <v>7</v>
      </c>
      <c r="J107">
        <v>313</v>
      </c>
      <c r="K107">
        <v>792.57</v>
      </c>
    </row>
    <row r="108" spans="1:11" x14ac:dyDescent="0.25">
      <c r="A108">
        <v>19403</v>
      </c>
      <c r="B108" t="s">
        <v>117</v>
      </c>
      <c r="C108" t="s">
        <v>6</v>
      </c>
      <c r="D108" s="1">
        <v>6065</v>
      </c>
      <c r="E108" s="29">
        <v>12983</v>
      </c>
      <c r="G108">
        <v>21206</v>
      </c>
      <c r="H108" t="s">
        <v>150</v>
      </c>
      <c r="I108" t="s">
        <v>7</v>
      </c>
      <c r="J108" s="1">
        <v>1562</v>
      </c>
      <c r="K108" s="29">
        <v>4417</v>
      </c>
    </row>
    <row r="109" spans="1:11" x14ac:dyDescent="0.25">
      <c r="A109">
        <v>20402</v>
      </c>
      <c r="B109" t="s">
        <v>118</v>
      </c>
      <c r="C109" t="s">
        <v>6</v>
      </c>
      <c r="D109" s="1">
        <v>1757</v>
      </c>
      <c r="E109" s="29">
        <v>5977.95</v>
      </c>
      <c r="G109">
        <v>39209</v>
      </c>
      <c r="H109" t="s">
        <v>151</v>
      </c>
      <c r="I109" t="s">
        <v>7</v>
      </c>
      <c r="J109" s="1">
        <v>7308</v>
      </c>
      <c r="K109">
        <v>2.4</v>
      </c>
    </row>
    <row r="110" spans="1:11" x14ac:dyDescent="0.25">
      <c r="A110">
        <v>29311</v>
      </c>
      <c r="B110" t="s">
        <v>119</v>
      </c>
      <c r="C110" t="s">
        <v>6</v>
      </c>
      <c r="D110" s="1">
        <v>10377</v>
      </c>
      <c r="E110" s="29">
        <v>33246</v>
      </c>
      <c r="G110">
        <v>37507</v>
      </c>
      <c r="H110" t="s">
        <v>152</v>
      </c>
      <c r="I110" t="s">
        <v>7</v>
      </c>
      <c r="J110" s="1">
        <v>17016</v>
      </c>
      <c r="K110" s="29">
        <v>39426.5</v>
      </c>
    </row>
    <row r="111" spans="1:11" x14ac:dyDescent="0.25">
      <c r="A111">
        <v>38126</v>
      </c>
      <c r="B111" t="s">
        <v>120</v>
      </c>
      <c r="C111" t="s">
        <v>6</v>
      </c>
      <c r="D111">
        <v>535</v>
      </c>
      <c r="E111" s="29">
        <v>1683</v>
      </c>
      <c r="G111">
        <v>29320</v>
      </c>
      <c r="H111" t="s">
        <v>154</v>
      </c>
      <c r="I111" t="s">
        <v>7</v>
      </c>
      <c r="J111" s="1">
        <v>15294</v>
      </c>
      <c r="K111" s="29">
        <v>38509</v>
      </c>
    </row>
    <row r="112" spans="1:11" x14ac:dyDescent="0.25">
      <c r="A112">
        <v>4129</v>
      </c>
      <c r="B112" t="s">
        <v>121</v>
      </c>
      <c r="C112" t="s">
        <v>6</v>
      </c>
      <c r="D112" s="1">
        <v>10126</v>
      </c>
      <c r="E112" s="29">
        <v>28159</v>
      </c>
      <c r="G112">
        <v>31006</v>
      </c>
      <c r="H112" t="s">
        <v>155</v>
      </c>
      <c r="I112" t="s">
        <v>7</v>
      </c>
      <c r="J112" s="1">
        <v>27993</v>
      </c>
      <c r="K112" s="29">
        <v>69431</v>
      </c>
    </row>
    <row r="113" spans="1:11" x14ac:dyDescent="0.25">
      <c r="A113">
        <v>14097</v>
      </c>
      <c r="B113" t="s">
        <v>122</v>
      </c>
      <c r="C113" t="s">
        <v>6</v>
      </c>
      <c r="D113" s="1">
        <v>5855</v>
      </c>
      <c r="E113" s="29">
        <v>16299</v>
      </c>
      <c r="G113">
        <v>39003</v>
      </c>
      <c r="H113" t="s">
        <v>156</v>
      </c>
      <c r="I113" t="s">
        <v>7</v>
      </c>
      <c r="J113" s="1">
        <v>1529</v>
      </c>
      <c r="K113" s="29">
        <v>3349</v>
      </c>
    </row>
    <row r="114" spans="1:11" x14ac:dyDescent="0.25">
      <c r="A114">
        <v>31004</v>
      </c>
      <c r="B114" t="s">
        <v>123</v>
      </c>
      <c r="C114" t="s">
        <v>6</v>
      </c>
      <c r="D114" s="1">
        <v>85799</v>
      </c>
      <c r="E114" s="29">
        <v>233943.53</v>
      </c>
      <c r="G114">
        <v>25155</v>
      </c>
      <c r="H114" t="s">
        <v>158</v>
      </c>
      <c r="I114" t="s">
        <v>7</v>
      </c>
      <c r="J114" s="1">
        <v>1727</v>
      </c>
      <c r="K114" s="29">
        <v>4596</v>
      </c>
    </row>
    <row r="115" spans="1:11" x14ac:dyDescent="0.25">
      <c r="A115">
        <v>17414</v>
      </c>
      <c r="B115" t="s">
        <v>124</v>
      </c>
      <c r="C115" t="s">
        <v>6</v>
      </c>
      <c r="D115" s="1">
        <v>103679</v>
      </c>
      <c r="E115" s="29">
        <v>270092</v>
      </c>
      <c r="G115">
        <v>24014</v>
      </c>
      <c r="H115" t="s">
        <v>159</v>
      </c>
      <c r="I115" t="s">
        <v>7</v>
      </c>
      <c r="J115">
        <v>779</v>
      </c>
      <c r="K115" s="29">
        <v>2168</v>
      </c>
    </row>
    <row r="116" spans="1:11" x14ac:dyDescent="0.25">
      <c r="A116">
        <v>31306</v>
      </c>
      <c r="B116" t="s">
        <v>125</v>
      </c>
      <c r="C116" t="s">
        <v>6</v>
      </c>
      <c r="D116" s="1">
        <v>15470</v>
      </c>
      <c r="E116" s="29">
        <v>50800</v>
      </c>
      <c r="G116">
        <v>26056</v>
      </c>
      <c r="H116" t="s">
        <v>160</v>
      </c>
      <c r="I116" t="s">
        <v>7</v>
      </c>
      <c r="J116">
        <v>985</v>
      </c>
      <c r="K116">
        <v>2.25</v>
      </c>
    </row>
    <row r="117" spans="1:11" x14ac:dyDescent="0.25">
      <c r="A117">
        <v>38264</v>
      </c>
      <c r="B117" t="s">
        <v>126</v>
      </c>
      <c r="C117" t="s">
        <v>6</v>
      </c>
      <c r="D117" s="1">
        <v>9814</v>
      </c>
      <c r="E117" s="29">
        <v>2806.5</v>
      </c>
      <c r="G117">
        <v>32325</v>
      </c>
      <c r="H117" t="s">
        <v>161</v>
      </c>
      <c r="I117" t="s">
        <v>7</v>
      </c>
      <c r="J117" s="1">
        <v>3189</v>
      </c>
      <c r="K117" s="29">
        <v>61980</v>
      </c>
    </row>
    <row r="118" spans="1:11" x14ac:dyDescent="0.25">
      <c r="A118">
        <v>32362</v>
      </c>
      <c r="B118" t="s">
        <v>127</v>
      </c>
      <c r="C118" t="s">
        <v>6</v>
      </c>
      <c r="D118" s="1">
        <v>14784</v>
      </c>
      <c r="E118" s="29">
        <v>30848.21</v>
      </c>
      <c r="G118">
        <v>37506</v>
      </c>
      <c r="H118" t="s">
        <v>162</v>
      </c>
      <c r="I118" t="s">
        <v>7</v>
      </c>
      <c r="J118" s="1">
        <v>8242</v>
      </c>
      <c r="K118" s="29">
        <v>20342.71</v>
      </c>
    </row>
    <row r="119" spans="1:11" x14ac:dyDescent="0.25">
      <c r="A119">
        <v>1158</v>
      </c>
      <c r="B119" t="s">
        <v>128</v>
      </c>
      <c r="C119" t="s">
        <v>6</v>
      </c>
      <c r="D119" s="1">
        <v>12671</v>
      </c>
      <c r="E119" s="29">
        <v>35420</v>
      </c>
      <c r="G119">
        <v>14064</v>
      </c>
      <c r="H119" t="s">
        <v>163</v>
      </c>
      <c r="I119" t="s">
        <v>7</v>
      </c>
      <c r="J119" s="1">
        <v>6777</v>
      </c>
      <c r="K119" s="29">
        <v>15151</v>
      </c>
    </row>
    <row r="120" spans="1:11" x14ac:dyDescent="0.25">
      <c r="A120">
        <v>8122</v>
      </c>
      <c r="B120" t="s">
        <v>129</v>
      </c>
      <c r="C120" t="s">
        <v>6</v>
      </c>
      <c r="D120" s="1">
        <v>36661</v>
      </c>
      <c r="E120" s="29">
        <v>100396.76</v>
      </c>
      <c r="G120">
        <v>11051</v>
      </c>
      <c r="H120" t="s">
        <v>164</v>
      </c>
      <c r="I120" t="s">
        <v>7</v>
      </c>
      <c r="J120">
        <v>34</v>
      </c>
      <c r="K120">
        <v>61</v>
      </c>
    </row>
    <row r="121" spans="1:11" x14ac:dyDescent="0.25">
      <c r="A121">
        <v>28144</v>
      </c>
      <c r="B121" t="s">
        <v>130</v>
      </c>
      <c r="C121" t="s">
        <v>6</v>
      </c>
      <c r="D121" s="1">
        <v>2159</v>
      </c>
      <c r="E121" s="29">
        <v>6853</v>
      </c>
      <c r="G121">
        <v>18400</v>
      </c>
      <c r="H121" t="s">
        <v>165</v>
      </c>
      <c r="I121" t="s">
        <v>7</v>
      </c>
      <c r="J121" s="1">
        <v>4820</v>
      </c>
      <c r="K121" s="29">
        <v>12580.46</v>
      </c>
    </row>
    <row r="122" spans="1:11" x14ac:dyDescent="0.25">
      <c r="A122">
        <v>20406</v>
      </c>
      <c r="B122" t="s">
        <v>131</v>
      </c>
      <c r="C122" t="s">
        <v>6</v>
      </c>
      <c r="D122" s="1">
        <v>6575</v>
      </c>
      <c r="E122" s="29">
        <v>17964</v>
      </c>
      <c r="G122">
        <v>23403</v>
      </c>
      <c r="H122" t="s">
        <v>166</v>
      </c>
      <c r="I122" t="s">
        <v>7</v>
      </c>
      <c r="J122" s="1">
        <v>13013</v>
      </c>
      <c r="K122" s="29">
        <v>23981</v>
      </c>
    </row>
    <row r="123" spans="1:11" x14ac:dyDescent="0.25">
      <c r="A123">
        <v>37504</v>
      </c>
      <c r="B123" t="s">
        <v>132</v>
      </c>
      <c r="C123" t="s">
        <v>6</v>
      </c>
      <c r="D123" s="1">
        <v>24268</v>
      </c>
      <c r="E123" s="29">
        <v>62658</v>
      </c>
      <c r="G123">
        <v>34003</v>
      </c>
      <c r="H123" t="s">
        <v>168</v>
      </c>
      <c r="I123" t="s">
        <v>7</v>
      </c>
      <c r="J123" s="1">
        <v>20276</v>
      </c>
      <c r="K123" s="29">
        <v>46918</v>
      </c>
    </row>
    <row r="124" spans="1:11" x14ac:dyDescent="0.25">
      <c r="A124">
        <v>39120</v>
      </c>
      <c r="B124" t="s">
        <v>133</v>
      </c>
      <c r="C124" t="s">
        <v>6</v>
      </c>
      <c r="D124" s="1">
        <v>3500</v>
      </c>
      <c r="E124" s="29">
        <v>11128</v>
      </c>
      <c r="G124">
        <v>17417</v>
      </c>
      <c r="H124" t="s">
        <v>170</v>
      </c>
      <c r="I124" t="s">
        <v>7</v>
      </c>
      <c r="J124" s="1">
        <v>9848</v>
      </c>
      <c r="K124" s="29">
        <v>24878</v>
      </c>
    </row>
    <row r="125" spans="1:11" x14ac:dyDescent="0.25">
      <c r="A125">
        <v>9207</v>
      </c>
      <c r="B125" t="s">
        <v>134</v>
      </c>
      <c r="C125" t="s">
        <v>6</v>
      </c>
      <c r="D125" s="1">
        <v>5138</v>
      </c>
      <c r="E125" s="29">
        <v>16175</v>
      </c>
      <c r="G125">
        <v>15201</v>
      </c>
      <c r="H125" t="s">
        <v>171</v>
      </c>
      <c r="I125" t="s">
        <v>7</v>
      </c>
      <c r="J125" s="1">
        <v>99457</v>
      </c>
      <c r="K125" s="29">
        <v>23293.71</v>
      </c>
    </row>
    <row r="126" spans="1:11" x14ac:dyDescent="0.25">
      <c r="A126">
        <v>23311</v>
      </c>
      <c r="B126" t="s">
        <v>136</v>
      </c>
      <c r="C126" t="s">
        <v>6</v>
      </c>
      <c r="D126">
        <v>47</v>
      </c>
      <c r="E126">
        <v>122</v>
      </c>
      <c r="G126">
        <v>14400</v>
      </c>
      <c r="H126" t="s">
        <v>173</v>
      </c>
      <c r="I126" t="s">
        <v>7</v>
      </c>
      <c r="J126" s="1">
        <v>1420</v>
      </c>
      <c r="K126" s="29">
        <v>3510</v>
      </c>
    </row>
    <row r="127" spans="1:11" x14ac:dyDescent="0.25">
      <c r="A127">
        <v>31025</v>
      </c>
      <c r="B127" t="s">
        <v>138</v>
      </c>
      <c r="C127" t="s">
        <v>6</v>
      </c>
      <c r="D127" s="1">
        <v>80370</v>
      </c>
      <c r="E127" s="29">
        <v>188290</v>
      </c>
      <c r="G127">
        <v>25101</v>
      </c>
      <c r="H127" t="s">
        <v>174</v>
      </c>
      <c r="I127" t="s">
        <v>7</v>
      </c>
      <c r="J127" s="1">
        <v>1073</v>
      </c>
      <c r="K127" s="29">
        <v>3197.59</v>
      </c>
    </row>
    <row r="128" spans="1:11" x14ac:dyDescent="0.25">
      <c r="A128">
        <v>14065</v>
      </c>
      <c r="B128" t="s">
        <v>139</v>
      </c>
      <c r="C128" t="s">
        <v>6</v>
      </c>
      <c r="D128" s="1">
        <v>1981</v>
      </c>
      <c r="E128" s="29">
        <v>6844</v>
      </c>
      <c r="G128">
        <v>14172</v>
      </c>
      <c r="H128" t="s">
        <v>175</v>
      </c>
      <c r="I128" t="s">
        <v>7</v>
      </c>
      <c r="J128" s="1">
        <v>3332</v>
      </c>
      <c r="K128" s="29">
        <v>10349.86</v>
      </c>
    </row>
    <row r="129" spans="1:11" x14ac:dyDescent="0.25">
      <c r="A129">
        <v>32354</v>
      </c>
      <c r="B129" t="s">
        <v>140</v>
      </c>
      <c r="C129" t="s">
        <v>6</v>
      </c>
      <c r="D129" s="1">
        <v>101184</v>
      </c>
      <c r="E129" s="29">
        <v>267076</v>
      </c>
      <c r="G129">
        <v>34111</v>
      </c>
      <c r="H129" t="s">
        <v>178</v>
      </c>
      <c r="I129" t="s">
        <v>7</v>
      </c>
      <c r="J129" s="1">
        <v>13702</v>
      </c>
      <c r="K129" s="29">
        <v>32421.45</v>
      </c>
    </row>
    <row r="130" spans="1:11" x14ac:dyDescent="0.25">
      <c r="A130">
        <v>32326</v>
      </c>
      <c r="B130" t="s">
        <v>141</v>
      </c>
      <c r="C130" t="s">
        <v>6</v>
      </c>
      <c r="D130" s="1">
        <v>19001</v>
      </c>
      <c r="E130" s="29">
        <v>48139.69</v>
      </c>
      <c r="G130">
        <v>21300</v>
      </c>
      <c r="H130" t="s">
        <v>180</v>
      </c>
      <c r="I130" t="s">
        <v>7</v>
      </c>
      <c r="J130" s="1">
        <v>2349</v>
      </c>
      <c r="K130" s="29">
        <v>6694.65</v>
      </c>
    </row>
    <row r="131" spans="1:11" x14ac:dyDescent="0.25">
      <c r="A131">
        <v>17400</v>
      </c>
      <c r="B131" t="s">
        <v>142</v>
      </c>
      <c r="C131" t="s">
        <v>6</v>
      </c>
      <c r="D131" s="1">
        <v>14269</v>
      </c>
      <c r="E131" s="29">
        <v>41498</v>
      </c>
      <c r="G131">
        <v>9013</v>
      </c>
      <c r="H131" t="s">
        <v>184</v>
      </c>
      <c r="I131" t="s">
        <v>7</v>
      </c>
      <c r="J131">
        <v>728</v>
      </c>
      <c r="K131" s="29">
        <v>2111.7800000000002</v>
      </c>
    </row>
    <row r="132" spans="1:11" x14ac:dyDescent="0.25">
      <c r="A132">
        <v>37505</v>
      </c>
      <c r="B132" t="s">
        <v>143</v>
      </c>
      <c r="C132" t="s">
        <v>6</v>
      </c>
      <c r="D132" s="1">
        <v>13646</v>
      </c>
      <c r="E132" s="29">
        <v>37220</v>
      </c>
      <c r="G132">
        <v>27344</v>
      </c>
      <c r="H132" t="s">
        <v>186</v>
      </c>
      <c r="I132" t="s">
        <v>7</v>
      </c>
      <c r="J132" s="1">
        <v>1967</v>
      </c>
      <c r="K132" s="29">
        <v>5615.82</v>
      </c>
    </row>
    <row r="133" spans="1:11" x14ac:dyDescent="0.25">
      <c r="A133">
        <v>24350</v>
      </c>
      <c r="B133" t="s">
        <v>144</v>
      </c>
      <c r="C133" t="s">
        <v>6</v>
      </c>
      <c r="D133" s="1">
        <v>1526124</v>
      </c>
      <c r="E133" s="29">
        <v>42659.8</v>
      </c>
      <c r="G133">
        <v>1147</v>
      </c>
      <c r="H133" t="s">
        <v>187</v>
      </c>
      <c r="I133" t="s">
        <v>7</v>
      </c>
      <c r="J133" s="1">
        <v>2214</v>
      </c>
      <c r="K133" s="29">
        <v>5208</v>
      </c>
    </row>
    <row r="134" spans="1:11" x14ac:dyDescent="0.25">
      <c r="A134">
        <v>30031</v>
      </c>
      <c r="B134" t="s">
        <v>145</v>
      </c>
      <c r="C134" t="s">
        <v>6</v>
      </c>
      <c r="D134" s="1">
        <v>1520</v>
      </c>
      <c r="E134" s="29">
        <v>4320</v>
      </c>
      <c r="G134">
        <v>11001</v>
      </c>
      <c r="H134" t="s">
        <v>189</v>
      </c>
      <c r="I134" t="s">
        <v>7</v>
      </c>
      <c r="J134" s="1">
        <v>30326</v>
      </c>
      <c r="K134" s="29">
        <v>83184.78</v>
      </c>
    </row>
    <row r="135" spans="1:11" x14ac:dyDescent="0.25">
      <c r="A135">
        <v>31103</v>
      </c>
      <c r="B135" t="s">
        <v>146</v>
      </c>
      <c r="C135" t="s">
        <v>6</v>
      </c>
      <c r="D135" s="1">
        <v>56862</v>
      </c>
      <c r="E135" s="29">
        <v>137793.60000000001</v>
      </c>
      <c r="G135">
        <v>3050</v>
      </c>
      <c r="H135" t="s">
        <v>306</v>
      </c>
      <c r="I135" t="s">
        <v>7</v>
      </c>
      <c r="J135" s="1">
        <v>3177</v>
      </c>
      <c r="K135" s="29">
        <v>8570.15</v>
      </c>
    </row>
    <row r="136" spans="1:11" x14ac:dyDescent="0.25">
      <c r="A136">
        <v>14066</v>
      </c>
      <c r="B136" t="s">
        <v>147</v>
      </c>
      <c r="C136" t="s">
        <v>6</v>
      </c>
      <c r="D136" s="1">
        <v>1146670</v>
      </c>
      <c r="E136" s="29">
        <v>32857.879999999997</v>
      </c>
      <c r="G136">
        <v>21301</v>
      </c>
      <c r="H136" t="s">
        <v>191</v>
      </c>
      <c r="I136" t="s">
        <v>7</v>
      </c>
      <c r="J136" s="1">
        <v>1980</v>
      </c>
      <c r="K136" s="29">
        <v>6055.94</v>
      </c>
    </row>
    <row r="137" spans="1:11" x14ac:dyDescent="0.25">
      <c r="A137">
        <v>21214</v>
      </c>
      <c r="B137" t="s">
        <v>148</v>
      </c>
      <c r="C137" t="s">
        <v>6</v>
      </c>
      <c r="D137" s="1">
        <v>5838</v>
      </c>
      <c r="E137" s="29">
        <v>17366.18</v>
      </c>
      <c r="G137">
        <v>27401</v>
      </c>
      <c r="H137" t="s">
        <v>192</v>
      </c>
      <c r="I137" t="s">
        <v>7</v>
      </c>
      <c r="J137" s="1">
        <v>15487</v>
      </c>
      <c r="K137" s="29">
        <v>37658</v>
      </c>
    </row>
    <row r="138" spans="1:11" x14ac:dyDescent="0.25">
      <c r="A138">
        <v>13161</v>
      </c>
      <c r="B138" t="s">
        <v>149</v>
      </c>
      <c r="C138" t="s">
        <v>6</v>
      </c>
      <c r="D138" s="1">
        <v>93968</v>
      </c>
      <c r="E138" s="29">
        <v>270817.42</v>
      </c>
      <c r="G138">
        <v>23402</v>
      </c>
      <c r="H138" t="s">
        <v>193</v>
      </c>
      <c r="I138" t="s">
        <v>7</v>
      </c>
      <c r="J138" s="1">
        <v>3232</v>
      </c>
      <c r="K138" s="29">
        <v>8931.91</v>
      </c>
    </row>
    <row r="139" spans="1:11" x14ac:dyDescent="0.25">
      <c r="A139">
        <v>21206</v>
      </c>
      <c r="B139" t="s">
        <v>150</v>
      </c>
      <c r="C139" t="s">
        <v>6</v>
      </c>
      <c r="D139" s="1">
        <v>8043</v>
      </c>
      <c r="E139" s="29">
        <v>22202</v>
      </c>
      <c r="G139">
        <v>12110</v>
      </c>
      <c r="H139" t="s">
        <v>194</v>
      </c>
      <c r="I139" t="s">
        <v>7</v>
      </c>
      <c r="J139">
        <v>2</v>
      </c>
      <c r="K139">
        <v>5.66</v>
      </c>
    </row>
    <row r="140" spans="1:11" x14ac:dyDescent="0.25">
      <c r="A140">
        <v>39209</v>
      </c>
      <c r="B140" t="s">
        <v>151</v>
      </c>
      <c r="C140" t="s">
        <v>6</v>
      </c>
      <c r="D140" s="1">
        <v>21479</v>
      </c>
      <c r="E140">
        <v>2.27</v>
      </c>
      <c r="G140">
        <v>5121</v>
      </c>
      <c r="H140" t="s">
        <v>195</v>
      </c>
      <c r="I140" t="s">
        <v>7</v>
      </c>
      <c r="J140" s="1">
        <v>10283</v>
      </c>
      <c r="K140" s="29">
        <v>33118.379999999997</v>
      </c>
    </row>
    <row r="141" spans="1:11" x14ac:dyDescent="0.25">
      <c r="A141">
        <v>37507</v>
      </c>
      <c r="B141" t="s">
        <v>152</v>
      </c>
      <c r="C141" t="s">
        <v>6</v>
      </c>
      <c r="D141" s="1">
        <v>32563</v>
      </c>
      <c r="E141" s="29">
        <v>81569.37</v>
      </c>
      <c r="G141">
        <v>16050</v>
      </c>
      <c r="H141" t="s">
        <v>196</v>
      </c>
      <c r="I141" t="s">
        <v>7</v>
      </c>
      <c r="J141" s="1">
        <v>1461</v>
      </c>
      <c r="K141" s="29">
        <v>4878</v>
      </c>
    </row>
    <row r="142" spans="1:11" x14ac:dyDescent="0.25">
      <c r="A142">
        <v>30029</v>
      </c>
      <c r="B142" t="s">
        <v>153</v>
      </c>
      <c r="C142" t="s">
        <v>6</v>
      </c>
      <c r="D142" s="1">
        <v>1355</v>
      </c>
      <c r="E142" s="29">
        <v>4248.8100000000004</v>
      </c>
      <c r="G142">
        <v>36402</v>
      </c>
      <c r="H142" t="s">
        <v>197</v>
      </c>
      <c r="I142" t="s">
        <v>7</v>
      </c>
      <c r="J142" s="1">
        <v>1280</v>
      </c>
      <c r="K142" s="29">
        <v>3867.05</v>
      </c>
    </row>
    <row r="143" spans="1:11" x14ac:dyDescent="0.25">
      <c r="A143">
        <v>29320</v>
      </c>
      <c r="B143" t="s">
        <v>154</v>
      </c>
      <c r="C143" t="s">
        <v>6</v>
      </c>
      <c r="D143" s="1">
        <v>27511</v>
      </c>
      <c r="E143" s="29">
        <v>136004</v>
      </c>
      <c r="G143">
        <v>17801</v>
      </c>
      <c r="H143" t="s">
        <v>199</v>
      </c>
      <c r="I143" t="s">
        <v>7</v>
      </c>
      <c r="J143" s="1">
        <v>11814</v>
      </c>
      <c r="K143" s="29">
        <v>36277.08</v>
      </c>
    </row>
    <row r="144" spans="1:11" x14ac:dyDescent="0.25">
      <c r="A144">
        <v>31006</v>
      </c>
      <c r="B144" t="s">
        <v>155</v>
      </c>
      <c r="C144" t="s">
        <v>6</v>
      </c>
      <c r="D144" s="1">
        <v>80422</v>
      </c>
      <c r="E144" s="29">
        <v>201190</v>
      </c>
      <c r="G144">
        <v>38267</v>
      </c>
      <c r="H144" t="s">
        <v>200</v>
      </c>
      <c r="I144" t="s">
        <v>7</v>
      </c>
      <c r="J144" s="1">
        <v>4341</v>
      </c>
      <c r="K144" s="29">
        <v>8688</v>
      </c>
    </row>
    <row r="145" spans="1:11" x14ac:dyDescent="0.25">
      <c r="A145">
        <v>39003</v>
      </c>
      <c r="B145" t="s">
        <v>156</v>
      </c>
      <c r="C145" t="s">
        <v>6</v>
      </c>
      <c r="D145" s="1">
        <v>15860</v>
      </c>
      <c r="E145" s="29">
        <v>39038</v>
      </c>
      <c r="G145">
        <v>27003</v>
      </c>
      <c r="H145" t="s">
        <v>201</v>
      </c>
      <c r="I145" t="s">
        <v>7</v>
      </c>
      <c r="J145" s="1">
        <v>77810</v>
      </c>
      <c r="K145" s="29">
        <v>194765</v>
      </c>
    </row>
    <row r="146" spans="1:11" x14ac:dyDescent="0.25">
      <c r="A146">
        <v>21014</v>
      </c>
      <c r="B146" t="s">
        <v>157</v>
      </c>
      <c r="C146" t="s">
        <v>6</v>
      </c>
      <c r="D146" s="1">
        <v>7607</v>
      </c>
      <c r="E146" s="29">
        <v>23373</v>
      </c>
      <c r="G146">
        <v>16048</v>
      </c>
      <c r="H146" t="s">
        <v>203</v>
      </c>
      <c r="I146" t="s">
        <v>7</v>
      </c>
      <c r="J146" s="1">
        <v>2682</v>
      </c>
      <c r="K146" s="29">
        <v>7403</v>
      </c>
    </row>
    <row r="147" spans="1:11" x14ac:dyDescent="0.25">
      <c r="A147">
        <v>25155</v>
      </c>
      <c r="B147" t="s">
        <v>158</v>
      </c>
      <c r="C147" t="s">
        <v>6</v>
      </c>
      <c r="D147" s="1">
        <v>7829</v>
      </c>
      <c r="E147" s="29">
        <v>20892</v>
      </c>
      <c r="G147">
        <v>5402</v>
      </c>
      <c r="H147" t="s">
        <v>204</v>
      </c>
      <c r="I147" t="s">
        <v>7</v>
      </c>
      <c r="J147">
        <v>50</v>
      </c>
      <c r="K147">
        <v>100.18</v>
      </c>
    </row>
    <row r="148" spans="1:11" x14ac:dyDescent="0.25">
      <c r="A148">
        <v>24014</v>
      </c>
      <c r="B148" t="s">
        <v>159</v>
      </c>
      <c r="C148" t="s">
        <v>6</v>
      </c>
      <c r="D148" s="1">
        <v>3265</v>
      </c>
      <c r="E148" s="29">
        <v>10364</v>
      </c>
      <c r="G148">
        <v>34307</v>
      </c>
      <c r="H148" t="s">
        <v>206</v>
      </c>
      <c r="I148" t="s">
        <v>7</v>
      </c>
      <c r="J148" s="1">
        <v>2256</v>
      </c>
      <c r="K148" s="29">
        <v>6520</v>
      </c>
    </row>
    <row r="149" spans="1:11" x14ac:dyDescent="0.25">
      <c r="A149">
        <v>26056</v>
      </c>
      <c r="B149" t="s">
        <v>160</v>
      </c>
      <c r="C149" t="s">
        <v>6</v>
      </c>
      <c r="D149" s="1">
        <v>19925</v>
      </c>
      <c r="E149">
        <v>2.14</v>
      </c>
      <c r="G149">
        <v>25116</v>
      </c>
      <c r="H149" t="s">
        <v>207</v>
      </c>
      <c r="I149" t="s">
        <v>7</v>
      </c>
      <c r="J149" s="1">
        <v>1389337</v>
      </c>
      <c r="K149" s="29">
        <v>3342.77</v>
      </c>
    </row>
    <row r="150" spans="1:11" x14ac:dyDescent="0.25">
      <c r="A150">
        <v>37506</v>
      </c>
      <c r="B150" t="s">
        <v>162</v>
      </c>
      <c r="C150" t="s">
        <v>6</v>
      </c>
      <c r="D150" s="1">
        <v>20836</v>
      </c>
      <c r="E150" s="29">
        <v>52649.51</v>
      </c>
      <c r="G150">
        <v>22009</v>
      </c>
      <c r="H150" t="s">
        <v>208</v>
      </c>
      <c r="I150" t="s">
        <v>7</v>
      </c>
      <c r="J150">
        <v>733</v>
      </c>
      <c r="K150" s="29">
        <v>1993.76</v>
      </c>
    </row>
    <row r="151" spans="1:11" x14ac:dyDescent="0.25">
      <c r="A151">
        <v>14064</v>
      </c>
      <c r="B151" t="s">
        <v>163</v>
      </c>
      <c r="C151" t="s">
        <v>6</v>
      </c>
      <c r="D151" s="1">
        <v>10679</v>
      </c>
      <c r="E151" s="29">
        <v>31604</v>
      </c>
      <c r="G151">
        <v>17403</v>
      </c>
      <c r="H151" t="s">
        <v>209</v>
      </c>
      <c r="I151" t="s">
        <v>7</v>
      </c>
      <c r="J151" s="1">
        <v>21113</v>
      </c>
      <c r="K151" s="29">
        <v>56463</v>
      </c>
    </row>
    <row r="152" spans="1:11" x14ac:dyDescent="0.25">
      <c r="A152">
        <v>11051</v>
      </c>
      <c r="B152" t="s">
        <v>164</v>
      </c>
      <c r="C152" t="s">
        <v>6</v>
      </c>
      <c r="D152" s="1">
        <v>38302</v>
      </c>
      <c r="E152" s="29">
        <v>105245</v>
      </c>
      <c r="G152">
        <v>32416</v>
      </c>
      <c r="H152" t="s">
        <v>291</v>
      </c>
      <c r="I152" t="s">
        <v>7</v>
      </c>
      <c r="J152" s="1">
        <v>5223</v>
      </c>
      <c r="K152" s="29">
        <v>15626</v>
      </c>
    </row>
    <row r="153" spans="1:11" x14ac:dyDescent="0.25">
      <c r="A153">
        <v>18400</v>
      </c>
      <c r="B153" t="s">
        <v>165</v>
      </c>
      <c r="C153" t="s">
        <v>6</v>
      </c>
      <c r="D153" s="1">
        <v>51857</v>
      </c>
      <c r="E153" s="29">
        <v>131716.01999999999</v>
      </c>
      <c r="G153">
        <v>17407</v>
      </c>
      <c r="H153" t="s">
        <v>212</v>
      </c>
      <c r="I153" t="s">
        <v>7</v>
      </c>
      <c r="J153" s="1">
        <v>6998</v>
      </c>
      <c r="K153" s="29">
        <v>18113</v>
      </c>
    </row>
    <row r="154" spans="1:11" x14ac:dyDescent="0.25">
      <c r="A154">
        <v>23403</v>
      </c>
      <c r="B154" t="s">
        <v>166</v>
      </c>
      <c r="C154" t="s">
        <v>6</v>
      </c>
      <c r="D154" s="1">
        <v>28900</v>
      </c>
      <c r="E154" s="29">
        <v>84326</v>
      </c>
      <c r="G154">
        <v>34401</v>
      </c>
      <c r="H154" t="s">
        <v>213</v>
      </c>
      <c r="I154" t="s">
        <v>7</v>
      </c>
      <c r="J154" s="1">
        <v>1205</v>
      </c>
      <c r="K154" s="29">
        <v>2543</v>
      </c>
    </row>
    <row r="155" spans="1:11" x14ac:dyDescent="0.25">
      <c r="A155">
        <v>25200</v>
      </c>
      <c r="B155" t="s">
        <v>167</v>
      </c>
      <c r="C155" t="s">
        <v>6</v>
      </c>
      <c r="D155" s="1">
        <v>1850</v>
      </c>
      <c r="E155" s="29">
        <v>6290</v>
      </c>
      <c r="G155">
        <v>20403</v>
      </c>
      <c r="H155" t="s">
        <v>214</v>
      </c>
      <c r="I155" t="s">
        <v>7</v>
      </c>
      <c r="J155" s="1">
        <v>2634</v>
      </c>
      <c r="K155" s="29">
        <v>7918.72</v>
      </c>
    </row>
    <row r="156" spans="1:11" x14ac:dyDescent="0.25">
      <c r="A156">
        <v>34003</v>
      </c>
      <c r="B156" t="s">
        <v>168</v>
      </c>
      <c r="C156" t="s">
        <v>6</v>
      </c>
      <c r="D156" s="1">
        <v>96630</v>
      </c>
      <c r="E156" s="29">
        <v>229806</v>
      </c>
      <c r="G156">
        <v>28149</v>
      </c>
      <c r="H156" t="s">
        <v>217</v>
      </c>
      <c r="I156" t="s">
        <v>7</v>
      </c>
      <c r="J156">
        <v>574</v>
      </c>
      <c r="K156" s="29">
        <v>1176</v>
      </c>
    </row>
    <row r="157" spans="1:11" x14ac:dyDescent="0.25">
      <c r="A157">
        <v>33211</v>
      </c>
      <c r="B157" t="s">
        <v>169</v>
      </c>
      <c r="C157" t="s">
        <v>6</v>
      </c>
      <c r="D157" s="1">
        <v>60886</v>
      </c>
      <c r="E157" s="29">
        <v>13668.31</v>
      </c>
      <c r="G157">
        <v>29101</v>
      </c>
      <c r="H157" t="s">
        <v>219</v>
      </c>
      <c r="I157" t="s">
        <v>7</v>
      </c>
      <c r="J157" s="1">
        <v>11622</v>
      </c>
      <c r="K157" s="29">
        <v>12128.84</v>
      </c>
    </row>
    <row r="158" spans="1:11" x14ac:dyDescent="0.25">
      <c r="A158">
        <v>17417</v>
      </c>
      <c r="B158" t="s">
        <v>170</v>
      </c>
      <c r="C158" t="s">
        <v>6</v>
      </c>
      <c r="D158" s="1">
        <v>139134</v>
      </c>
      <c r="E158" s="29">
        <v>359166</v>
      </c>
      <c r="G158">
        <v>39119</v>
      </c>
      <c r="H158" t="s">
        <v>220</v>
      </c>
      <c r="I158" t="s">
        <v>7</v>
      </c>
      <c r="J158" s="1">
        <v>5166</v>
      </c>
      <c r="K158" s="29">
        <v>16425.21</v>
      </c>
    </row>
    <row r="159" spans="1:11" x14ac:dyDescent="0.25">
      <c r="A159">
        <v>15201</v>
      </c>
      <c r="B159" t="s">
        <v>171</v>
      </c>
      <c r="C159" t="s">
        <v>6</v>
      </c>
      <c r="D159" s="1">
        <v>37844</v>
      </c>
      <c r="E159" s="29">
        <v>92847.89</v>
      </c>
      <c r="G159">
        <v>5323</v>
      </c>
      <c r="H159" t="s">
        <v>222</v>
      </c>
      <c r="I159" t="s">
        <v>7</v>
      </c>
      <c r="J159" s="1">
        <v>2935</v>
      </c>
      <c r="K159" s="29">
        <v>10612.37</v>
      </c>
    </row>
    <row r="160" spans="1:11" x14ac:dyDescent="0.25">
      <c r="A160">
        <v>38324</v>
      </c>
      <c r="B160" t="s">
        <v>172</v>
      </c>
      <c r="C160" t="s">
        <v>6</v>
      </c>
      <c r="D160" s="1">
        <v>6136</v>
      </c>
      <c r="E160" s="29">
        <v>16812</v>
      </c>
      <c r="G160">
        <v>23309</v>
      </c>
      <c r="H160" t="s">
        <v>223</v>
      </c>
      <c r="I160" t="s">
        <v>7</v>
      </c>
      <c r="J160" s="1">
        <v>17342</v>
      </c>
      <c r="K160" s="29">
        <v>48461.61</v>
      </c>
    </row>
    <row r="161" spans="1:11" x14ac:dyDescent="0.25">
      <c r="A161">
        <v>14400</v>
      </c>
      <c r="B161" t="s">
        <v>173</v>
      </c>
      <c r="C161" t="s">
        <v>6</v>
      </c>
      <c r="D161" s="1">
        <v>1869</v>
      </c>
      <c r="E161" s="29">
        <v>4506</v>
      </c>
      <c r="G161">
        <v>17412</v>
      </c>
      <c r="H161" t="s">
        <v>224</v>
      </c>
      <c r="I161" t="s">
        <v>7</v>
      </c>
      <c r="J161" s="1">
        <v>11499</v>
      </c>
      <c r="K161" s="29">
        <v>24813.17</v>
      </c>
    </row>
    <row r="162" spans="1:11" x14ac:dyDescent="0.25">
      <c r="A162">
        <v>25101</v>
      </c>
      <c r="B162" t="s">
        <v>174</v>
      </c>
      <c r="C162" t="s">
        <v>6</v>
      </c>
      <c r="D162" s="1">
        <v>29674</v>
      </c>
      <c r="E162" s="29">
        <v>76012</v>
      </c>
      <c r="G162">
        <v>17404</v>
      </c>
      <c r="H162" t="s">
        <v>226</v>
      </c>
      <c r="I162" t="s">
        <v>7</v>
      </c>
      <c r="J162">
        <v>647</v>
      </c>
      <c r="K162" s="29">
        <v>1712.73</v>
      </c>
    </row>
    <row r="163" spans="1:11" x14ac:dyDescent="0.25">
      <c r="A163">
        <v>14172</v>
      </c>
      <c r="B163" t="s">
        <v>175</v>
      </c>
      <c r="C163" t="s">
        <v>6</v>
      </c>
      <c r="D163" s="1">
        <v>7671</v>
      </c>
      <c r="E163" s="29">
        <v>21613.64</v>
      </c>
      <c r="G163">
        <v>31201</v>
      </c>
      <c r="H163" t="s">
        <v>227</v>
      </c>
      <c r="I163" t="s">
        <v>7</v>
      </c>
      <c r="J163" s="1">
        <v>17990</v>
      </c>
      <c r="K163" s="29">
        <v>43365.11</v>
      </c>
    </row>
    <row r="164" spans="1:11" x14ac:dyDescent="0.25">
      <c r="A164">
        <v>22105</v>
      </c>
      <c r="B164" t="s">
        <v>176</v>
      </c>
      <c r="C164" t="s">
        <v>6</v>
      </c>
      <c r="D164" s="1">
        <v>10397</v>
      </c>
      <c r="E164" s="29">
        <v>25992.5</v>
      </c>
      <c r="G164">
        <v>17410</v>
      </c>
      <c r="H164" t="s">
        <v>228</v>
      </c>
      <c r="I164" t="s">
        <v>7</v>
      </c>
      <c r="J164" s="1">
        <v>15554</v>
      </c>
      <c r="K164" s="29">
        <v>38854</v>
      </c>
    </row>
    <row r="165" spans="1:11" x14ac:dyDescent="0.25">
      <c r="A165">
        <v>24105</v>
      </c>
      <c r="B165" t="s">
        <v>177</v>
      </c>
      <c r="C165" t="s">
        <v>6</v>
      </c>
      <c r="D165" s="1">
        <v>9814</v>
      </c>
      <c r="E165" s="29">
        <v>22133</v>
      </c>
      <c r="G165">
        <v>13156</v>
      </c>
      <c r="H165" t="s">
        <v>229</v>
      </c>
      <c r="I165" t="s">
        <v>7</v>
      </c>
      <c r="J165" s="1">
        <v>1960</v>
      </c>
      <c r="K165" s="29">
        <v>3258</v>
      </c>
    </row>
    <row r="166" spans="1:11" x14ac:dyDescent="0.25">
      <c r="A166">
        <v>34111</v>
      </c>
      <c r="B166" t="s">
        <v>178</v>
      </c>
      <c r="C166" t="s">
        <v>6</v>
      </c>
      <c r="D166" s="1">
        <v>65660</v>
      </c>
      <c r="E166" s="29">
        <v>163967</v>
      </c>
      <c r="G166">
        <v>25118</v>
      </c>
      <c r="H166" t="s">
        <v>230</v>
      </c>
      <c r="I166" t="s">
        <v>7</v>
      </c>
      <c r="J166" s="1">
        <v>1277</v>
      </c>
      <c r="K166" s="29">
        <v>3012.99</v>
      </c>
    </row>
    <row r="167" spans="1:11" x14ac:dyDescent="0.25">
      <c r="A167">
        <v>24019</v>
      </c>
      <c r="B167" t="s">
        <v>179</v>
      </c>
      <c r="C167" t="s">
        <v>6</v>
      </c>
      <c r="D167" s="1">
        <v>18270</v>
      </c>
      <c r="E167" s="29">
        <v>49329</v>
      </c>
      <c r="G167">
        <v>18402</v>
      </c>
      <c r="H167" t="s">
        <v>231</v>
      </c>
      <c r="I167" t="s">
        <v>7</v>
      </c>
      <c r="J167" s="1">
        <v>2850</v>
      </c>
      <c r="K167" s="29">
        <v>8319</v>
      </c>
    </row>
    <row r="168" spans="1:11" x14ac:dyDescent="0.25">
      <c r="A168">
        <v>21300</v>
      </c>
      <c r="B168" t="s">
        <v>180</v>
      </c>
      <c r="C168" t="s">
        <v>6</v>
      </c>
      <c r="D168" s="1">
        <v>9337</v>
      </c>
      <c r="E168" s="29">
        <v>25500.27</v>
      </c>
      <c r="G168">
        <v>15206</v>
      </c>
      <c r="H168" t="s">
        <v>232</v>
      </c>
      <c r="I168" t="s">
        <v>7</v>
      </c>
      <c r="J168" s="1">
        <v>13602</v>
      </c>
      <c r="K168" s="29">
        <v>29519.279999999999</v>
      </c>
    </row>
    <row r="169" spans="1:11" x14ac:dyDescent="0.25">
      <c r="A169">
        <v>33030</v>
      </c>
      <c r="B169" t="s">
        <v>181</v>
      </c>
      <c r="C169" t="s">
        <v>6</v>
      </c>
      <c r="D169" s="1">
        <v>2350</v>
      </c>
      <c r="E169" s="29">
        <v>7652</v>
      </c>
      <c r="G169">
        <v>22008</v>
      </c>
      <c r="H169" t="s">
        <v>235</v>
      </c>
      <c r="I169" t="s">
        <v>7</v>
      </c>
      <c r="J169">
        <v>875</v>
      </c>
      <c r="K169" s="29">
        <v>2389.1999999999998</v>
      </c>
    </row>
    <row r="170" spans="1:11" x14ac:dyDescent="0.25">
      <c r="A170">
        <v>28137</v>
      </c>
      <c r="B170" t="s">
        <v>182</v>
      </c>
      <c r="C170" t="s">
        <v>6</v>
      </c>
      <c r="D170" s="1">
        <v>5631</v>
      </c>
      <c r="E170" s="29">
        <v>17062</v>
      </c>
      <c r="G170">
        <v>38322</v>
      </c>
      <c r="H170" t="s">
        <v>292</v>
      </c>
      <c r="I170" t="s">
        <v>7</v>
      </c>
      <c r="J170" s="1">
        <v>40955</v>
      </c>
      <c r="K170" s="29">
        <v>13538.81</v>
      </c>
    </row>
    <row r="171" spans="1:11" x14ac:dyDescent="0.25">
      <c r="A171">
        <v>10065</v>
      </c>
      <c r="B171" t="s">
        <v>183</v>
      </c>
      <c r="C171" t="s">
        <v>6</v>
      </c>
      <c r="D171" s="1">
        <v>6248</v>
      </c>
      <c r="E171" s="29">
        <v>19228.060000000001</v>
      </c>
      <c r="G171">
        <v>31401</v>
      </c>
      <c r="H171" t="s">
        <v>236</v>
      </c>
      <c r="I171" t="s">
        <v>7</v>
      </c>
      <c r="J171" s="1">
        <v>18281</v>
      </c>
      <c r="K171" s="29">
        <v>54348</v>
      </c>
    </row>
    <row r="172" spans="1:11" x14ac:dyDescent="0.25">
      <c r="A172">
        <v>9013</v>
      </c>
      <c r="B172" t="s">
        <v>184</v>
      </c>
      <c r="C172" t="s">
        <v>6</v>
      </c>
      <c r="D172" s="1">
        <v>6829</v>
      </c>
      <c r="E172" s="29">
        <v>16172.25</v>
      </c>
      <c r="G172">
        <v>11054</v>
      </c>
      <c r="H172" t="s">
        <v>237</v>
      </c>
      <c r="I172" t="s">
        <v>7</v>
      </c>
      <c r="J172" s="1">
        <v>1299</v>
      </c>
      <c r="K172" s="29">
        <v>3020.58</v>
      </c>
    </row>
    <row r="173" spans="1:11" x14ac:dyDescent="0.25">
      <c r="A173">
        <v>24410</v>
      </c>
      <c r="B173" t="s">
        <v>185</v>
      </c>
      <c r="C173" t="s">
        <v>6</v>
      </c>
      <c r="D173" s="1">
        <v>6373</v>
      </c>
      <c r="E173" s="29">
        <v>16791</v>
      </c>
      <c r="G173">
        <v>38304</v>
      </c>
      <c r="H173" t="s">
        <v>240</v>
      </c>
      <c r="I173" t="s">
        <v>7</v>
      </c>
      <c r="J173">
        <v>963</v>
      </c>
      <c r="K173" s="29">
        <v>2699.77</v>
      </c>
    </row>
    <row r="174" spans="1:11" x14ac:dyDescent="0.25">
      <c r="A174">
        <v>27344</v>
      </c>
      <c r="B174" t="s">
        <v>186</v>
      </c>
      <c r="C174" t="s">
        <v>6</v>
      </c>
      <c r="D174" s="1">
        <v>19998</v>
      </c>
      <c r="E174" s="29">
        <v>42004.57</v>
      </c>
      <c r="G174">
        <v>30303</v>
      </c>
      <c r="H174" t="s">
        <v>241</v>
      </c>
      <c r="I174" t="s">
        <v>7</v>
      </c>
      <c r="J174" s="1">
        <v>4078</v>
      </c>
      <c r="K174" s="29">
        <v>12078.48</v>
      </c>
    </row>
    <row r="175" spans="1:11" x14ac:dyDescent="0.25">
      <c r="A175">
        <v>1147</v>
      </c>
      <c r="B175" t="s">
        <v>187</v>
      </c>
      <c r="C175" t="s">
        <v>6</v>
      </c>
      <c r="D175" s="1">
        <v>29538</v>
      </c>
      <c r="E175" s="29">
        <v>74556</v>
      </c>
      <c r="G175">
        <v>27320</v>
      </c>
      <c r="H175" t="s">
        <v>244</v>
      </c>
      <c r="I175" t="s">
        <v>7</v>
      </c>
      <c r="J175" s="1">
        <v>23236</v>
      </c>
      <c r="K175" s="29">
        <v>60174</v>
      </c>
    </row>
    <row r="176" spans="1:11" x14ac:dyDescent="0.25">
      <c r="A176">
        <v>9102</v>
      </c>
      <c r="B176" t="s">
        <v>188</v>
      </c>
      <c r="C176" t="s">
        <v>6</v>
      </c>
      <c r="D176" s="1">
        <v>3948</v>
      </c>
      <c r="E176" s="29">
        <v>11121</v>
      </c>
      <c r="G176">
        <v>39201</v>
      </c>
      <c r="H176" t="s">
        <v>245</v>
      </c>
      <c r="I176" t="s">
        <v>7</v>
      </c>
      <c r="J176" s="1">
        <v>10300</v>
      </c>
      <c r="K176" s="29">
        <v>25073</v>
      </c>
    </row>
    <row r="177" spans="1:11" x14ac:dyDescent="0.25">
      <c r="A177">
        <v>11001</v>
      </c>
      <c r="B177" t="s">
        <v>189</v>
      </c>
      <c r="C177" t="s">
        <v>6</v>
      </c>
      <c r="D177" s="1">
        <v>279010</v>
      </c>
      <c r="E177" s="29">
        <v>509109.35</v>
      </c>
      <c r="G177">
        <v>27010</v>
      </c>
      <c r="H177" t="s">
        <v>246</v>
      </c>
      <c r="I177" t="s">
        <v>7</v>
      </c>
      <c r="J177" s="1">
        <v>2604</v>
      </c>
      <c r="K177" s="29">
        <v>6748</v>
      </c>
    </row>
    <row r="178" spans="1:11" x14ac:dyDescent="0.25">
      <c r="A178">
        <v>24122</v>
      </c>
      <c r="B178" t="s">
        <v>190</v>
      </c>
      <c r="C178" t="s">
        <v>6</v>
      </c>
      <c r="D178" s="1">
        <v>4073513</v>
      </c>
      <c r="E178" s="29">
        <v>13990.15</v>
      </c>
      <c r="G178">
        <v>14077</v>
      </c>
      <c r="H178" t="s">
        <v>247</v>
      </c>
      <c r="I178" t="s">
        <v>7</v>
      </c>
      <c r="J178">
        <v>754</v>
      </c>
      <c r="K178" s="29">
        <v>2430.8200000000002</v>
      </c>
    </row>
    <row r="179" spans="1:11" x14ac:dyDescent="0.25">
      <c r="A179">
        <v>3050</v>
      </c>
      <c r="B179" t="s">
        <v>306</v>
      </c>
      <c r="C179" t="s">
        <v>6</v>
      </c>
      <c r="D179" s="1">
        <v>4314</v>
      </c>
      <c r="E179" s="29">
        <v>12628.96</v>
      </c>
      <c r="G179">
        <v>17409</v>
      </c>
      <c r="H179" t="s">
        <v>248</v>
      </c>
      <c r="I179" t="s">
        <v>7</v>
      </c>
      <c r="J179" s="1">
        <v>23688</v>
      </c>
      <c r="K179" s="29">
        <v>57453.31</v>
      </c>
    </row>
    <row r="180" spans="1:11" x14ac:dyDescent="0.25">
      <c r="A180">
        <v>21301</v>
      </c>
      <c r="B180" t="s">
        <v>191</v>
      </c>
      <c r="C180" t="s">
        <v>6</v>
      </c>
      <c r="D180" s="1">
        <v>3994</v>
      </c>
      <c r="E180" s="29">
        <v>5921.42</v>
      </c>
      <c r="G180">
        <v>19400</v>
      </c>
      <c r="H180" t="s">
        <v>251</v>
      </c>
      <c r="I180" t="s">
        <v>7</v>
      </c>
      <c r="J180">
        <v>959</v>
      </c>
      <c r="K180" s="29">
        <v>2321.5</v>
      </c>
    </row>
    <row r="181" spans="1:11" x14ac:dyDescent="0.25">
      <c r="A181">
        <v>27401</v>
      </c>
      <c r="B181" t="s">
        <v>192</v>
      </c>
      <c r="C181" t="s">
        <v>6</v>
      </c>
      <c r="D181" s="1">
        <v>1045376</v>
      </c>
      <c r="E181" s="29">
        <v>372253</v>
      </c>
      <c r="G181">
        <v>21237</v>
      </c>
      <c r="H181" t="s">
        <v>252</v>
      </c>
      <c r="I181" t="s">
        <v>7</v>
      </c>
      <c r="J181" s="1">
        <v>1795</v>
      </c>
      <c r="K181" s="29">
        <v>4696</v>
      </c>
    </row>
    <row r="182" spans="1:11" x14ac:dyDescent="0.25">
      <c r="A182">
        <v>23402</v>
      </c>
      <c r="B182" t="s">
        <v>193</v>
      </c>
      <c r="C182" t="s">
        <v>6</v>
      </c>
      <c r="D182" s="1">
        <v>11601</v>
      </c>
      <c r="E182" s="29">
        <v>28499.15</v>
      </c>
      <c r="G182">
        <v>39202</v>
      </c>
      <c r="H182" t="s">
        <v>254</v>
      </c>
      <c r="I182" t="s">
        <v>7</v>
      </c>
      <c r="J182" s="1">
        <v>1337</v>
      </c>
      <c r="K182" s="29">
        <v>3573</v>
      </c>
    </row>
    <row r="183" spans="1:11" x14ac:dyDescent="0.25">
      <c r="A183">
        <v>12110</v>
      </c>
      <c r="B183" t="s">
        <v>194</v>
      </c>
      <c r="C183" t="s">
        <v>6</v>
      </c>
      <c r="D183" s="1">
        <v>8063</v>
      </c>
      <c r="E183" s="29">
        <v>23912.61</v>
      </c>
      <c r="G183">
        <v>8130</v>
      </c>
      <c r="H183" t="s">
        <v>256</v>
      </c>
      <c r="I183" t="s">
        <v>7</v>
      </c>
      <c r="J183" s="1">
        <v>2208</v>
      </c>
      <c r="K183" s="29">
        <v>6624.3</v>
      </c>
    </row>
    <row r="184" spans="1:11" x14ac:dyDescent="0.25">
      <c r="A184">
        <v>5121</v>
      </c>
      <c r="B184" t="s">
        <v>195</v>
      </c>
      <c r="C184" t="s">
        <v>6</v>
      </c>
      <c r="D184" s="1">
        <v>30429</v>
      </c>
      <c r="E184" s="29">
        <v>90069.84</v>
      </c>
      <c r="G184">
        <v>34033</v>
      </c>
      <c r="H184" t="s">
        <v>259</v>
      </c>
      <c r="I184" t="s">
        <v>7</v>
      </c>
      <c r="J184" s="1">
        <v>10770</v>
      </c>
      <c r="K184" s="29">
        <v>28332.44</v>
      </c>
    </row>
    <row r="185" spans="1:11" x14ac:dyDescent="0.25">
      <c r="A185">
        <v>16050</v>
      </c>
      <c r="B185" t="s">
        <v>196</v>
      </c>
      <c r="C185" t="s">
        <v>6</v>
      </c>
      <c r="D185" s="1">
        <v>10541</v>
      </c>
      <c r="E185" s="29">
        <v>32563</v>
      </c>
      <c r="G185">
        <v>39002</v>
      </c>
      <c r="H185" t="s">
        <v>260</v>
      </c>
      <c r="I185" t="s">
        <v>7</v>
      </c>
      <c r="J185">
        <v>239</v>
      </c>
      <c r="K185">
        <v>635.03</v>
      </c>
    </row>
    <row r="186" spans="1:11" x14ac:dyDescent="0.25">
      <c r="A186">
        <v>36402</v>
      </c>
      <c r="B186" t="s">
        <v>197</v>
      </c>
      <c r="C186" t="s">
        <v>6</v>
      </c>
      <c r="D186" s="1">
        <v>11584</v>
      </c>
      <c r="E186" s="29">
        <v>36423.61</v>
      </c>
      <c r="G186">
        <v>27083</v>
      </c>
      <c r="H186" t="s">
        <v>261</v>
      </c>
      <c r="I186" t="s">
        <v>7</v>
      </c>
      <c r="J186">
        <v>232</v>
      </c>
      <c r="K186">
        <v>549</v>
      </c>
    </row>
    <row r="187" spans="1:11" x14ac:dyDescent="0.25">
      <c r="A187">
        <v>3116</v>
      </c>
      <c r="B187" t="s">
        <v>198</v>
      </c>
      <c r="C187" t="s">
        <v>6</v>
      </c>
      <c r="D187" s="1">
        <v>26661</v>
      </c>
      <c r="E187" s="29">
        <v>69949</v>
      </c>
      <c r="G187">
        <v>33070</v>
      </c>
      <c r="H187" t="s">
        <v>262</v>
      </c>
      <c r="I187" t="s">
        <v>7</v>
      </c>
      <c r="J187">
        <v>593</v>
      </c>
      <c r="K187" s="29">
        <v>2097.25</v>
      </c>
    </row>
    <row r="188" spans="1:11" x14ac:dyDescent="0.25">
      <c r="A188">
        <v>17801</v>
      </c>
      <c r="B188" t="s">
        <v>199</v>
      </c>
      <c r="C188" t="s">
        <v>6</v>
      </c>
      <c r="D188" s="1">
        <v>8783</v>
      </c>
      <c r="E188" s="29">
        <v>26558.53</v>
      </c>
      <c r="G188">
        <v>6037</v>
      </c>
      <c r="H188" t="s">
        <v>263</v>
      </c>
      <c r="I188" t="s">
        <v>7</v>
      </c>
      <c r="J188" s="1">
        <v>71138</v>
      </c>
      <c r="K188" s="29">
        <v>206896.65</v>
      </c>
    </row>
    <row r="189" spans="1:11" x14ac:dyDescent="0.25">
      <c r="A189">
        <v>38267</v>
      </c>
      <c r="B189" t="s">
        <v>200</v>
      </c>
      <c r="C189" t="s">
        <v>6</v>
      </c>
      <c r="D189" s="1">
        <v>12745</v>
      </c>
      <c r="E189" s="29">
        <v>35450</v>
      </c>
      <c r="G189">
        <v>17402</v>
      </c>
      <c r="H189" t="s">
        <v>264</v>
      </c>
      <c r="I189" t="s">
        <v>7</v>
      </c>
      <c r="J189" s="1">
        <v>2273</v>
      </c>
      <c r="K189" s="29">
        <v>8032.24</v>
      </c>
    </row>
    <row r="190" spans="1:11" x14ac:dyDescent="0.25">
      <c r="A190">
        <v>27003</v>
      </c>
      <c r="B190" t="s">
        <v>201</v>
      </c>
      <c r="C190" t="s">
        <v>6</v>
      </c>
      <c r="D190" s="1">
        <v>40558</v>
      </c>
      <c r="E190" s="29">
        <v>339884</v>
      </c>
      <c r="G190">
        <v>35200</v>
      </c>
      <c r="H190" t="s">
        <v>265</v>
      </c>
      <c r="I190" t="s">
        <v>7</v>
      </c>
      <c r="J190" s="1">
        <v>2970</v>
      </c>
      <c r="K190" s="29">
        <v>7338.25</v>
      </c>
    </row>
    <row r="191" spans="1:11" x14ac:dyDescent="0.25">
      <c r="A191">
        <v>16020</v>
      </c>
      <c r="B191" t="s">
        <v>202</v>
      </c>
      <c r="C191" t="s">
        <v>6</v>
      </c>
      <c r="D191">
        <v>760</v>
      </c>
      <c r="E191" s="29">
        <v>2422.71</v>
      </c>
      <c r="G191">
        <v>13146</v>
      </c>
      <c r="H191" t="s">
        <v>270</v>
      </c>
      <c r="I191" t="s">
        <v>7</v>
      </c>
      <c r="J191" s="1">
        <v>3374</v>
      </c>
      <c r="K191" s="29">
        <v>8177.36</v>
      </c>
    </row>
    <row r="192" spans="1:11" x14ac:dyDescent="0.25">
      <c r="A192">
        <v>16048</v>
      </c>
      <c r="B192" t="s">
        <v>203</v>
      </c>
      <c r="C192" t="s">
        <v>6</v>
      </c>
      <c r="D192" s="1">
        <v>4392</v>
      </c>
      <c r="E192" s="29">
        <v>12375</v>
      </c>
      <c r="G192">
        <v>6112</v>
      </c>
      <c r="H192" t="s">
        <v>271</v>
      </c>
      <c r="I192" t="s">
        <v>7</v>
      </c>
      <c r="J192" s="1">
        <v>3093</v>
      </c>
      <c r="K192" s="29">
        <v>10796.56</v>
      </c>
    </row>
    <row r="193" spans="1:11" x14ac:dyDescent="0.25">
      <c r="A193">
        <v>5402</v>
      </c>
      <c r="B193" t="s">
        <v>204</v>
      </c>
      <c r="C193" t="s">
        <v>6</v>
      </c>
      <c r="D193" s="1">
        <v>1282433</v>
      </c>
      <c r="E193" s="29">
        <v>31616.41</v>
      </c>
      <c r="G193">
        <v>1109</v>
      </c>
      <c r="H193" t="s">
        <v>272</v>
      </c>
      <c r="I193" t="s">
        <v>7</v>
      </c>
      <c r="J193" s="1">
        <v>4156</v>
      </c>
      <c r="K193" s="29">
        <v>10760</v>
      </c>
    </row>
    <row r="194" spans="1:11" x14ac:dyDescent="0.25">
      <c r="A194">
        <v>13144</v>
      </c>
      <c r="B194" t="s">
        <v>205</v>
      </c>
      <c r="C194" t="s">
        <v>6</v>
      </c>
      <c r="D194" s="1">
        <v>34565</v>
      </c>
      <c r="E194" s="29">
        <v>87064</v>
      </c>
      <c r="G194">
        <v>4246</v>
      </c>
      <c r="H194" t="s">
        <v>275</v>
      </c>
      <c r="I194" t="s">
        <v>7</v>
      </c>
      <c r="J194">
        <v>287</v>
      </c>
      <c r="K194">
        <v>671.35</v>
      </c>
    </row>
    <row r="195" spans="1:11" x14ac:dyDescent="0.25">
      <c r="A195">
        <v>34307</v>
      </c>
      <c r="B195" t="s">
        <v>206</v>
      </c>
      <c r="C195" t="s">
        <v>6</v>
      </c>
      <c r="D195" s="1">
        <v>3695</v>
      </c>
      <c r="E195" s="29">
        <v>11270</v>
      </c>
      <c r="G195">
        <v>39208</v>
      </c>
      <c r="H195" t="s">
        <v>277</v>
      </c>
      <c r="I195" t="s">
        <v>7</v>
      </c>
      <c r="J195" s="1">
        <v>1697</v>
      </c>
      <c r="K195" s="29">
        <v>3917.86</v>
      </c>
    </row>
    <row r="196" spans="1:11" x14ac:dyDescent="0.25">
      <c r="A196">
        <v>25116</v>
      </c>
      <c r="B196" t="s">
        <v>207</v>
      </c>
      <c r="C196" t="s">
        <v>6</v>
      </c>
      <c r="D196" s="1">
        <v>6828240</v>
      </c>
      <c r="E196" s="29">
        <v>19294.599999999999</v>
      </c>
      <c r="G196">
        <v>21303</v>
      </c>
      <c r="H196" t="s">
        <v>278</v>
      </c>
      <c r="I196" t="s">
        <v>7</v>
      </c>
      <c r="J196" s="1">
        <v>1624</v>
      </c>
      <c r="K196" s="29">
        <v>4399</v>
      </c>
    </row>
    <row r="197" spans="1:11" x14ac:dyDescent="0.25">
      <c r="A197">
        <v>22009</v>
      </c>
      <c r="B197" t="s">
        <v>208</v>
      </c>
      <c r="C197" t="s">
        <v>6</v>
      </c>
      <c r="D197" s="1">
        <v>16396</v>
      </c>
      <c r="E197" s="29">
        <v>42958</v>
      </c>
      <c r="G197">
        <v>27416</v>
      </c>
      <c r="H197" t="s">
        <v>279</v>
      </c>
      <c r="I197" t="s">
        <v>7</v>
      </c>
      <c r="J197" s="1">
        <v>9903</v>
      </c>
      <c r="K197" s="29">
        <v>29882.5</v>
      </c>
    </row>
    <row r="198" spans="1:11" x14ac:dyDescent="0.25">
      <c r="A198">
        <v>17403</v>
      </c>
      <c r="B198" t="s">
        <v>209</v>
      </c>
      <c r="C198" t="s">
        <v>6</v>
      </c>
      <c r="D198" s="1">
        <v>116159</v>
      </c>
      <c r="E198" s="29">
        <v>297322</v>
      </c>
      <c r="G198">
        <v>20405</v>
      </c>
      <c r="H198" t="s">
        <v>280</v>
      </c>
      <c r="I198" t="s">
        <v>7</v>
      </c>
      <c r="J198" s="1">
        <v>2742</v>
      </c>
      <c r="K198" s="29">
        <v>6360.22</v>
      </c>
    </row>
    <row r="199" spans="1:11" x14ac:dyDescent="0.25">
      <c r="A199">
        <v>10309</v>
      </c>
      <c r="B199" t="s">
        <v>210</v>
      </c>
      <c r="C199" t="s">
        <v>6</v>
      </c>
      <c r="D199" s="1">
        <v>8170</v>
      </c>
      <c r="E199" s="29">
        <v>22250</v>
      </c>
      <c r="G199">
        <v>25160</v>
      </c>
      <c r="H199" t="s">
        <v>282</v>
      </c>
      <c r="I199" t="s">
        <v>7</v>
      </c>
      <c r="J199" s="1">
        <v>2754</v>
      </c>
      <c r="K199" s="29">
        <v>8487.11</v>
      </c>
    </row>
    <row r="200" spans="1:11" x14ac:dyDescent="0.25">
      <c r="A200">
        <v>3400</v>
      </c>
      <c r="B200" t="s">
        <v>211</v>
      </c>
      <c r="C200" t="s">
        <v>6</v>
      </c>
      <c r="D200" s="1">
        <v>94356</v>
      </c>
      <c r="E200" s="29">
        <v>263555.08</v>
      </c>
      <c r="G200">
        <v>13167</v>
      </c>
      <c r="H200" t="s">
        <v>283</v>
      </c>
      <c r="I200" t="s">
        <v>7</v>
      </c>
      <c r="J200">
        <v>409</v>
      </c>
      <c r="K200" s="29">
        <v>2787</v>
      </c>
    </row>
    <row r="201" spans="1:11" x14ac:dyDescent="0.25">
      <c r="A201">
        <v>32416</v>
      </c>
      <c r="B201" t="s">
        <v>291</v>
      </c>
      <c r="C201" t="s">
        <v>6</v>
      </c>
      <c r="D201" s="1">
        <v>28017</v>
      </c>
      <c r="E201" s="29">
        <v>55596</v>
      </c>
      <c r="G201">
        <v>21232</v>
      </c>
      <c r="H201" t="s">
        <v>284</v>
      </c>
      <c r="I201" t="s">
        <v>7</v>
      </c>
      <c r="J201" s="1">
        <v>2994</v>
      </c>
      <c r="K201" s="29">
        <v>7485</v>
      </c>
    </row>
    <row r="202" spans="1:11" x14ac:dyDescent="0.25">
      <c r="A202">
        <v>17407</v>
      </c>
      <c r="B202" t="s">
        <v>212</v>
      </c>
      <c r="C202" t="s">
        <v>6</v>
      </c>
      <c r="D202" s="1">
        <v>33118</v>
      </c>
      <c r="E202" s="29">
        <v>92806</v>
      </c>
      <c r="G202">
        <v>20094</v>
      </c>
      <c r="H202" t="s">
        <v>286</v>
      </c>
      <c r="I202" t="s">
        <v>7</v>
      </c>
      <c r="J202">
        <v>195</v>
      </c>
      <c r="K202">
        <v>598</v>
      </c>
    </row>
    <row r="203" spans="1:11" x14ac:dyDescent="0.25">
      <c r="A203">
        <v>34401</v>
      </c>
      <c r="B203" t="s">
        <v>213</v>
      </c>
      <c r="C203" t="s">
        <v>6</v>
      </c>
      <c r="D203" s="1">
        <v>34476</v>
      </c>
      <c r="E203" s="29">
        <v>92591</v>
      </c>
      <c r="G203">
        <v>8404</v>
      </c>
      <c r="H203" t="s">
        <v>287</v>
      </c>
      <c r="I203" t="s">
        <v>7</v>
      </c>
      <c r="J203" s="1">
        <v>60007</v>
      </c>
      <c r="K203" s="29">
        <v>140356.79999999999</v>
      </c>
    </row>
    <row r="204" spans="1:11" x14ac:dyDescent="0.25">
      <c r="A204">
        <v>38320</v>
      </c>
      <c r="B204" t="s">
        <v>215</v>
      </c>
      <c r="C204" t="s">
        <v>6</v>
      </c>
      <c r="D204" s="1">
        <v>9339</v>
      </c>
      <c r="E204" s="29">
        <v>18678.400000000001</v>
      </c>
      <c r="G204">
        <v>34002</v>
      </c>
      <c r="H204" t="s">
        <v>289</v>
      </c>
      <c r="I204" t="s">
        <v>7</v>
      </c>
      <c r="J204" s="1">
        <v>9332</v>
      </c>
      <c r="K204" s="29">
        <v>22015</v>
      </c>
    </row>
    <row r="205" spans="1:11" x14ac:dyDescent="0.25">
      <c r="A205">
        <v>13160</v>
      </c>
      <c r="B205" t="s">
        <v>216</v>
      </c>
      <c r="C205" t="s">
        <v>6</v>
      </c>
      <c r="D205" s="1">
        <v>21047</v>
      </c>
      <c r="E205" s="29">
        <v>55715</v>
      </c>
      <c r="G205">
        <v>39205</v>
      </c>
      <c r="H205" t="s">
        <v>290</v>
      </c>
      <c r="I205" t="s">
        <v>7</v>
      </c>
      <c r="J205">
        <v>475</v>
      </c>
      <c r="K205" s="29">
        <v>1246</v>
      </c>
    </row>
    <row r="206" spans="1:11" x14ac:dyDescent="0.25">
      <c r="A206">
        <v>28149</v>
      </c>
      <c r="B206" t="s">
        <v>217</v>
      </c>
      <c r="C206" t="s">
        <v>6</v>
      </c>
      <c r="D206" s="1">
        <v>4920</v>
      </c>
      <c r="E206" s="29">
        <v>15147</v>
      </c>
      <c r="J206" s="1"/>
      <c r="K206" s="29"/>
    </row>
    <row r="207" spans="1:11" x14ac:dyDescent="0.25">
      <c r="A207">
        <v>17001</v>
      </c>
      <c r="B207" t="s">
        <v>218</v>
      </c>
      <c r="C207" t="s">
        <v>6</v>
      </c>
      <c r="D207" s="1">
        <v>231300</v>
      </c>
      <c r="E207" s="29">
        <v>569550.92000000004</v>
      </c>
    </row>
    <row r="208" spans="1:11" x14ac:dyDescent="0.25">
      <c r="A208">
        <v>29101</v>
      </c>
      <c r="B208" t="s">
        <v>219</v>
      </c>
      <c r="C208" t="s">
        <v>6</v>
      </c>
      <c r="D208" s="1">
        <v>46403</v>
      </c>
      <c r="E208" s="29">
        <v>112230.93</v>
      </c>
    </row>
    <row r="209" spans="1:5" x14ac:dyDescent="0.25">
      <c r="A209">
        <v>39119</v>
      </c>
      <c r="B209" t="s">
        <v>220</v>
      </c>
      <c r="C209" t="s">
        <v>6</v>
      </c>
      <c r="D209" s="1">
        <v>15195</v>
      </c>
      <c r="E209" s="29">
        <v>48960.28</v>
      </c>
    </row>
    <row r="210" spans="1:5" x14ac:dyDescent="0.25">
      <c r="A210">
        <v>5323</v>
      </c>
      <c r="B210" t="s">
        <v>222</v>
      </c>
      <c r="C210" t="s">
        <v>6</v>
      </c>
      <c r="D210" s="1">
        <v>17785</v>
      </c>
      <c r="E210" s="29">
        <v>50047.91</v>
      </c>
    </row>
    <row r="211" spans="1:5" x14ac:dyDescent="0.25">
      <c r="A211">
        <v>23309</v>
      </c>
      <c r="B211" t="s">
        <v>223</v>
      </c>
      <c r="C211" t="s">
        <v>6</v>
      </c>
      <c r="D211" s="1">
        <v>52575</v>
      </c>
      <c r="E211" s="29">
        <v>132679.79999999999</v>
      </c>
    </row>
    <row r="212" spans="1:5" x14ac:dyDescent="0.25">
      <c r="A212">
        <v>17412</v>
      </c>
      <c r="B212" t="s">
        <v>224</v>
      </c>
      <c r="C212" t="s">
        <v>6</v>
      </c>
      <c r="D212" s="1">
        <v>52407</v>
      </c>
      <c r="E212" s="29">
        <v>125402.76</v>
      </c>
    </row>
    <row r="213" spans="1:5" x14ac:dyDescent="0.25">
      <c r="A213">
        <v>30002</v>
      </c>
      <c r="B213" t="s">
        <v>225</v>
      </c>
      <c r="C213" t="s">
        <v>6</v>
      </c>
      <c r="D213" s="1">
        <v>1524</v>
      </c>
      <c r="E213" s="29">
        <v>4088</v>
      </c>
    </row>
    <row r="214" spans="1:5" x14ac:dyDescent="0.25">
      <c r="A214">
        <v>17404</v>
      </c>
      <c r="B214" t="s">
        <v>226</v>
      </c>
      <c r="C214" t="s">
        <v>6</v>
      </c>
      <c r="D214" s="1">
        <v>1589</v>
      </c>
      <c r="E214" s="29">
        <v>3654.5</v>
      </c>
    </row>
    <row r="215" spans="1:5" x14ac:dyDescent="0.25">
      <c r="A215">
        <v>31201</v>
      </c>
      <c r="B215" t="s">
        <v>227</v>
      </c>
      <c r="C215" t="s">
        <v>6</v>
      </c>
      <c r="D215" s="1">
        <v>54259</v>
      </c>
      <c r="E215" s="29">
        <v>142256.03</v>
      </c>
    </row>
    <row r="216" spans="1:5" x14ac:dyDescent="0.25">
      <c r="A216">
        <v>17410</v>
      </c>
      <c r="B216" t="s">
        <v>228</v>
      </c>
      <c r="C216" t="s">
        <v>6</v>
      </c>
      <c r="D216" s="1">
        <v>42965</v>
      </c>
      <c r="E216" s="29">
        <v>108501</v>
      </c>
    </row>
    <row r="217" spans="1:5" x14ac:dyDescent="0.25">
      <c r="A217">
        <v>13156</v>
      </c>
      <c r="B217" t="s">
        <v>229</v>
      </c>
      <c r="C217" t="s">
        <v>6</v>
      </c>
      <c r="D217" s="1">
        <v>8966</v>
      </c>
      <c r="E217" s="29">
        <v>14707</v>
      </c>
    </row>
    <row r="218" spans="1:5" x14ac:dyDescent="0.25">
      <c r="A218">
        <v>25118</v>
      </c>
      <c r="B218" t="s">
        <v>230</v>
      </c>
      <c r="C218" t="s">
        <v>6</v>
      </c>
      <c r="D218" s="1">
        <v>3227</v>
      </c>
      <c r="E218" s="29">
        <v>8709.19</v>
      </c>
    </row>
    <row r="219" spans="1:5" x14ac:dyDescent="0.25">
      <c r="A219">
        <v>18402</v>
      </c>
      <c r="B219" t="s">
        <v>231</v>
      </c>
      <c r="C219" t="s">
        <v>6</v>
      </c>
      <c r="D219" s="1">
        <v>98429</v>
      </c>
      <c r="E219" s="29">
        <v>262833</v>
      </c>
    </row>
    <row r="220" spans="1:5" x14ac:dyDescent="0.25">
      <c r="A220">
        <v>15206</v>
      </c>
      <c r="B220" t="s">
        <v>232</v>
      </c>
      <c r="C220" t="s">
        <v>6</v>
      </c>
      <c r="D220" s="1">
        <v>30801</v>
      </c>
      <c r="E220" s="29">
        <v>68733.19</v>
      </c>
    </row>
    <row r="221" spans="1:5" x14ac:dyDescent="0.25">
      <c r="A221">
        <v>23042</v>
      </c>
      <c r="B221" t="s">
        <v>233</v>
      </c>
      <c r="C221" t="s">
        <v>6</v>
      </c>
      <c r="D221" s="1">
        <v>1970</v>
      </c>
      <c r="E221" s="29">
        <v>4868.87</v>
      </c>
    </row>
    <row r="222" spans="1:5" x14ac:dyDescent="0.25">
      <c r="A222">
        <v>32081</v>
      </c>
      <c r="B222" t="s">
        <v>234</v>
      </c>
      <c r="C222" t="s">
        <v>6</v>
      </c>
      <c r="D222" s="1">
        <v>126096</v>
      </c>
      <c r="E222" s="29">
        <v>996662</v>
      </c>
    </row>
    <row r="223" spans="1:5" x14ac:dyDescent="0.25">
      <c r="A223">
        <v>22008</v>
      </c>
      <c r="B223" t="s">
        <v>235</v>
      </c>
      <c r="C223" t="s">
        <v>6</v>
      </c>
      <c r="D223" s="1">
        <v>2388</v>
      </c>
      <c r="E223" s="29">
        <v>7006.86</v>
      </c>
    </row>
    <row r="224" spans="1:5" x14ac:dyDescent="0.25">
      <c r="A224">
        <v>38322</v>
      </c>
      <c r="B224" t="s">
        <v>292</v>
      </c>
      <c r="C224" t="s">
        <v>6</v>
      </c>
      <c r="D224" s="1">
        <v>4074</v>
      </c>
      <c r="E224" s="29">
        <v>11780.29</v>
      </c>
    </row>
    <row r="225" spans="1:5" x14ac:dyDescent="0.25">
      <c r="A225">
        <v>31401</v>
      </c>
      <c r="B225" t="s">
        <v>236</v>
      </c>
      <c r="C225" t="s">
        <v>6</v>
      </c>
      <c r="D225" s="1">
        <v>50043</v>
      </c>
      <c r="E225" s="29">
        <v>120851</v>
      </c>
    </row>
    <row r="226" spans="1:5" x14ac:dyDescent="0.25">
      <c r="A226">
        <v>38304</v>
      </c>
      <c r="B226" t="s">
        <v>240</v>
      </c>
      <c r="C226" t="s">
        <v>6</v>
      </c>
      <c r="D226" s="1">
        <v>1843</v>
      </c>
      <c r="E226" s="29">
        <v>5024.3</v>
      </c>
    </row>
    <row r="227" spans="1:5" x14ac:dyDescent="0.25">
      <c r="A227">
        <v>30303</v>
      </c>
      <c r="B227" t="s">
        <v>241</v>
      </c>
      <c r="C227" t="s">
        <v>6</v>
      </c>
      <c r="D227" s="1">
        <v>10556</v>
      </c>
      <c r="E227" s="29">
        <v>33217.9</v>
      </c>
    </row>
    <row r="228" spans="1:5" x14ac:dyDescent="0.25">
      <c r="A228">
        <v>31311</v>
      </c>
      <c r="B228" t="s">
        <v>242</v>
      </c>
      <c r="C228" t="s">
        <v>6</v>
      </c>
      <c r="D228" s="1">
        <v>30731</v>
      </c>
      <c r="E228" s="29">
        <v>83328.61</v>
      </c>
    </row>
    <row r="229" spans="1:5" x14ac:dyDescent="0.25">
      <c r="A229">
        <v>27320</v>
      </c>
      <c r="B229" t="s">
        <v>244</v>
      </c>
      <c r="C229" t="s">
        <v>6</v>
      </c>
      <c r="D229" s="1">
        <v>5133</v>
      </c>
      <c r="E229" s="29">
        <v>130680</v>
      </c>
    </row>
    <row r="230" spans="1:5" x14ac:dyDescent="0.25">
      <c r="A230">
        <v>39201</v>
      </c>
      <c r="B230" t="s">
        <v>245</v>
      </c>
      <c r="C230" t="s">
        <v>6</v>
      </c>
      <c r="D230" s="1">
        <v>52700</v>
      </c>
      <c r="E230" s="29">
        <v>137382</v>
      </c>
    </row>
    <row r="231" spans="1:5" x14ac:dyDescent="0.25">
      <c r="A231">
        <v>27010</v>
      </c>
      <c r="B231" t="s">
        <v>246</v>
      </c>
      <c r="C231" t="s">
        <v>6</v>
      </c>
      <c r="D231" s="1">
        <v>167029</v>
      </c>
      <c r="E231" s="29">
        <v>476815</v>
      </c>
    </row>
    <row r="232" spans="1:5" x14ac:dyDescent="0.25">
      <c r="A232">
        <v>14077</v>
      </c>
      <c r="B232" t="s">
        <v>247</v>
      </c>
      <c r="C232" t="s">
        <v>6</v>
      </c>
      <c r="D232" s="1">
        <v>1777</v>
      </c>
      <c r="E232" s="29">
        <v>5807.33</v>
      </c>
    </row>
    <row r="233" spans="1:5" x14ac:dyDescent="0.25">
      <c r="A233">
        <v>17409</v>
      </c>
      <c r="B233" t="s">
        <v>248</v>
      </c>
      <c r="C233" t="s">
        <v>6</v>
      </c>
      <c r="D233" s="1">
        <v>58198</v>
      </c>
      <c r="E233" s="29">
        <v>171522.51</v>
      </c>
    </row>
    <row r="234" spans="1:5" x14ac:dyDescent="0.25">
      <c r="A234">
        <v>38265</v>
      </c>
      <c r="B234" t="s">
        <v>249</v>
      </c>
      <c r="C234" t="s">
        <v>6</v>
      </c>
      <c r="D234" s="1">
        <v>403776</v>
      </c>
      <c r="E234" s="29">
        <v>12969.62</v>
      </c>
    </row>
    <row r="235" spans="1:5" x14ac:dyDescent="0.25">
      <c r="A235">
        <v>34402</v>
      </c>
      <c r="B235" t="s">
        <v>250</v>
      </c>
      <c r="C235" t="s">
        <v>6</v>
      </c>
      <c r="D235" s="1">
        <v>128486</v>
      </c>
      <c r="E235" s="29">
        <v>38724.410000000003</v>
      </c>
    </row>
    <row r="236" spans="1:5" x14ac:dyDescent="0.25">
      <c r="A236">
        <v>19400</v>
      </c>
      <c r="B236" t="s">
        <v>251</v>
      </c>
      <c r="C236" t="s">
        <v>6</v>
      </c>
      <c r="D236" s="1">
        <v>3264</v>
      </c>
      <c r="E236" s="29">
        <v>8830.1</v>
      </c>
    </row>
    <row r="237" spans="1:5" x14ac:dyDescent="0.25">
      <c r="A237">
        <v>21237</v>
      </c>
      <c r="B237" t="s">
        <v>252</v>
      </c>
      <c r="C237" t="s">
        <v>6</v>
      </c>
      <c r="D237" s="1">
        <v>7247</v>
      </c>
      <c r="E237" s="29">
        <v>19374</v>
      </c>
    </row>
    <row r="238" spans="1:5" x14ac:dyDescent="0.25">
      <c r="A238">
        <v>24404</v>
      </c>
      <c r="B238" t="s">
        <v>253</v>
      </c>
      <c r="C238" t="s">
        <v>6</v>
      </c>
      <c r="D238" s="1">
        <v>13926</v>
      </c>
      <c r="E238" s="29">
        <v>38315</v>
      </c>
    </row>
    <row r="239" spans="1:5" x14ac:dyDescent="0.25">
      <c r="A239">
        <v>39202</v>
      </c>
      <c r="B239" t="s">
        <v>254</v>
      </c>
      <c r="C239" t="s">
        <v>6</v>
      </c>
      <c r="D239" s="1">
        <v>15131</v>
      </c>
      <c r="E239" s="29">
        <v>38010</v>
      </c>
    </row>
    <row r="240" spans="1:5" x14ac:dyDescent="0.25">
      <c r="A240">
        <v>36300</v>
      </c>
      <c r="B240" t="s">
        <v>255</v>
      </c>
      <c r="C240" t="s">
        <v>6</v>
      </c>
      <c r="D240" s="1">
        <v>3948</v>
      </c>
      <c r="E240" s="29">
        <v>12212.18</v>
      </c>
    </row>
    <row r="241" spans="1:5" x14ac:dyDescent="0.25">
      <c r="A241">
        <v>8130</v>
      </c>
      <c r="B241" t="s">
        <v>256</v>
      </c>
      <c r="C241" t="s">
        <v>6</v>
      </c>
      <c r="D241" s="1">
        <v>8714</v>
      </c>
      <c r="E241" s="29">
        <v>26143.200000000001</v>
      </c>
    </row>
    <row r="242" spans="1:5" x14ac:dyDescent="0.25">
      <c r="A242">
        <v>20400</v>
      </c>
      <c r="B242" t="s">
        <v>257</v>
      </c>
      <c r="C242" t="s">
        <v>6</v>
      </c>
      <c r="D242" s="1">
        <v>3994</v>
      </c>
      <c r="E242" s="29">
        <v>14517.75</v>
      </c>
    </row>
    <row r="243" spans="1:5" x14ac:dyDescent="0.25">
      <c r="A243">
        <v>17406</v>
      </c>
      <c r="B243" t="s">
        <v>258</v>
      </c>
      <c r="C243" t="s">
        <v>6</v>
      </c>
      <c r="D243" s="1">
        <v>14191</v>
      </c>
      <c r="E243" s="29">
        <v>36733.03</v>
      </c>
    </row>
    <row r="244" spans="1:5" x14ac:dyDescent="0.25">
      <c r="A244">
        <v>34033</v>
      </c>
      <c r="B244" t="s">
        <v>259</v>
      </c>
      <c r="C244" t="s">
        <v>6</v>
      </c>
      <c r="D244" s="1">
        <v>77230</v>
      </c>
      <c r="E244" s="29">
        <v>207319.7</v>
      </c>
    </row>
    <row r="245" spans="1:5" x14ac:dyDescent="0.25">
      <c r="A245">
        <v>39002</v>
      </c>
      <c r="B245" t="s">
        <v>260</v>
      </c>
      <c r="C245" t="s">
        <v>6</v>
      </c>
      <c r="D245" s="1">
        <v>1319</v>
      </c>
      <c r="E245" s="29">
        <v>3620.53</v>
      </c>
    </row>
    <row r="246" spans="1:5" x14ac:dyDescent="0.25">
      <c r="A246">
        <v>27083</v>
      </c>
      <c r="B246" t="s">
        <v>261</v>
      </c>
      <c r="C246" t="s">
        <v>6</v>
      </c>
      <c r="D246" s="1">
        <v>19312</v>
      </c>
      <c r="E246" s="29">
        <v>44264</v>
      </c>
    </row>
    <row r="247" spans="1:5" x14ac:dyDescent="0.25">
      <c r="A247">
        <v>33070</v>
      </c>
      <c r="B247" t="s">
        <v>262</v>
      </c>
      <c r="C247" t="s">
        <v>6</v>
      </c>
      <c r="D247" s="1">
        <v>20439</v>
      </c>
      <c r="E247" s="29">
        <v>66626.84</v>
      </c>
    </row>
    <row r="248" spans="1:5" x14ac:dyDescent="0.25">
      <c r="A248">
        <v>6037</v>
      </c>
      <c r="B248" t="s">
        <v>263</v>
      </c>
      <c r="C248" t="s">
        <v>6</v>
      </c>
      <c r="D248" s="1">
        <v>112977</v>
      </c>
      <c r="E248" s="29">
        <v>301991.06</v>
      </c>
    </row>
    <row r="249" spans="1:5" x14ac:dyDescent="0.25">
      <c r="A249">
        <v>17402</v>
      </c>
      <c r="B249" t="s">
        <v>264</v>
      </c>
      <c r="C249" t="s">
        <v>6</v>
      </c>
      <c r="D249" s="1">
        <v>9484</v>
      </c>
      <c r="E249" s="29">
        <v>26747.58</v>
      </c>
    </row>
    <row r="250" spans="1:5" x14ac:dyDescent="0.25">
      <c r="A250">
        <v>35200</v>
      </c>
      <c r="B250" t="s">
        <v>265</v>
      </c>
      <c r="C250" t="s">
        <v>6</v>
      </c>
      <c r="D250" s="1">
        <v>12928</v>
      </c>
      <c r="E250" s="29">
        <v>32824.17</v>
      </c>
    </row>
    <row r="251" spans="1:5" x14ac:dyDescent="0.25">
      <c r="A251">
        <v>13073</v>
      </c>
      <c r="B251" t="s">
        <v>266</v>
      </c>
      <c r="C251" t="s">
        <v>6</v>
      </c>
      <c r="D251" s="1">
        <v>19649</v>
      </c>
      <c r="E251" s="29">
        <v>43924.67</v>
      </c>
    </row>
    <row r="252" spans="1:5" x14ac:dyDescent="0.25">
      <c r="A252">
        <v>36401</v>
      </c>
      <c r="B252" t="s">
        <v>267</v>
      </c>
      <c r="C252" t="s">
        <v>6</v>
      </c>
      <c r="D252" s="1">
        <v>1876</v>
      </c>
      <c r="E252" s="29">
        <v>6075.06</v>
      </c>
    </row>
    <row r="253" spans="1:5" x14ac:dyDescent="0.25">
      <c r="A253">
        <v>36140</v>
      </c>
      <c r="B253" t="s">
        <v>268</v>
      </c>
      <c r="C253" t="s">
        <v>6</v>
      </c>
      <c r="D253" s="1">
        <v>46604</v>
      </c>
      <c r="E253" s="29">
        <v>113736.75</v>
      </c>
    </row>
    <row r="254" spans="1:5" x14ac:dyDescent="0.25">
      <c r="A254">
        <v>39207</v>
      </c>
      <c r="B254" t="s">
        <v>269</v>
      </c>
      <c r="C254" t="s">
        <v>6</v>
      </c>
      <c r="D254" s="1">
        <v>35549</v>
      </c>
      <c r="E254" s="29">
        <v>35904</v>
      </c>
    </row>
    <row r="255" spans="1:5" x14ac:dyDescent="0.25">
      <c r="A255">
        <v>13146</v>
      </c>
      <c r="B255" t="s">
        <v>270</v>
      </c>
      <c r="C255" t="s">
        <v>6</v>
      </c>
      <c r="D255" s="1">
        <v>11076</v>
      </c>
      <c r="E255" s="29">
        <v>38986.85</v>
      </c>
    </row>
    <row r="256" spans="1:5" x14ac:dyDescent="0.25">
      <c r="A256">
        <v>6112</v>
      </c>
      <c r="B256" t="s">
        <v>271</v>
      </c>
      <c r="C256" t="s">
        <v>6</v>
      </c>
      <c r="D256" s="1">
        <v>41129</v>
      </c>
      <c r="E256" s="29">
        <v>102285.93</v>
      </c>
    </row>
    <row r="257" spans="1:5" x14ac:dyDescent="0.25">
      <c r="A257">
        <v>1109</v>
      </c>
      <c r="B257" t="s">
        <v>272</v>
      </c>
      <c r="C257" t="s">
        <v>6</v>
      </c>
      <c r="D257">
        <v>187</v>
      </c>
      <c r="E257">
        <v>506</v>
      </c>
    </row>
    <row r="258" spans="1:5" x14ac:dyDescent="0.25">
      <c r="A258">
        <v>9209</v>
      </c>
      <c r="B258" t="s">
        <v>273</v>
      </c>
      <c r="C258" t="s">
        <v>6</v>
      </c>
      <c r="D258" s="1">
        <v>5931</v>
      </c>
      <c r="E258" s="29">
        <v>17200.03</v>
      </c>
    </row>
    <row r="259" spans="1:5" x14ac:dyDescent="0.25">
      <c r="A259">
        <v>4246</v>
      </c>
      <c r="B259" t="s">
        <v>275</v>
      </c>
      <c r="C259" t="s">
        <v>6</v>
      </c>
      <c r="D259" s="1">
        <v>30276</v>
      </c>
      <c r="E259" s="29">
        <v>57856.69</v>
      </c>
    </row>
    <row r="260" spans="1:5" x14ac:dyDescent="0.25">
      <c r="A260">
        <v>32363</v>
      </c>
      <c r="B260" t="s">
        <v>276</v>
      </c>
      <c r="C260" t="s">
        <v>6</v>
      </c>
      <c r="D260" s="1">
        <v>27022</v>
      </c>
      <c r="E260" s="29">
        <v>71757</v>
      </c>
    </row>
    <row r="261" spans="1:5" x14ac:dyDescent="0.25">
      <c r="A261">
        <v>39208</v>
      </c>
      <c r="B261" t="s">
        <v>277</v>
      </c>
      <c r="C261" t="s">
        <v>6</v>
      </c>
      <c r="D261" s="1">
        <v>45681</v>
      </c>
      <c r="E261" s="29">
        <v>122740.4</v>
      </c>
    </row>
    <row r="262" spans="1:5" x14ac:dyDescent="0.25">
      <c r="A262">
        <v>21303</v>
      </c>
      <c r="B262" t="s">
        <v>278</v>
      </c>
      <c r="C262" t="s">
        <v>6</v>
      </c>
      <c r="D262" s="1">
        <v>11020</v>
      </c>
      <c r="E262" s="29">
        <v>23321</v>
      </c>
    </row>
    <row r="263" spans="1:5" x14ac:dyDescent="0.25">
      <c r="A263">
        <v>27416</v>
      </c>
      <c r="B263" t="s">
        <v>279</v>
      </c>
      <c r="C263" t="s">
        <v>6</v>
      </c>
      <c r="D263" s="1">
        <v>32215</v>
      </c>
      <c r="E263" s="29">
        <v>82104.84</v>
      </c>
    </row>
    <row r="264" spans="1:5" x14ac:dyDescent="0.25">
      <c r="A264">
        <v>20405</v>
      </c>
      <c r="B264" t="s">
        <v>280</v>
      </c>
      <c r="C264" t="s">
        <v>6</v>
      </c>
      <c r="D264" s="1">
        <v>13663</v>
      </c>
      <c r="E264" s="29">
        <v>33338.699999999997</v>
      </c>
    </row>
    <row r="265" spans="1:5" x14ac:dyDescent="0.25">
      <c r="A265">
        <v>25160</v>
      </c>
      <c r="B265" t="s">
        <v>282</v>
      </c>
      <c r="C265" t="s">
        <v>6</v>
      </c>
      <c r="D265" s="1">
        <v>6595</v>
      </c>
      <c r="E265" s="29">
        <v>18126.54</v>
      </c>
    </row>
    <row r="266" spans="1:5" x14ac:dyDescent="0.25">
      <c r="A266">
        <v>13167</v>
      </c>
      <c r="B266" t="s">
        <v>283</v>
      </c>
      <c r="C266" t="s">
        <v>6</v>
      </c>
      <c r="D266" s="1">
        <v>8439</v>
      </c>
      <c r="E266" s="29">
        <v>21959</v>
      </c>
    </row>
    <row r="267" spans="1:5" x14ac:dyDescent="0.25">
      <c r="A267">
        <v>21232</v>
      </c>
      <c r="B267" t="s">
        <v>284</v>
      </c>
      <c r="C267" t="s">
        <v>6</v>
      </c>
      <c r="D267" s="1">
        <v>7131</v>
      </c>
      <c r="E267" s="29">
        <v>17827.5</v>
      </c>
    </row>
    <row r="268" spans="1:5" x14ac:dyDescent="0.25">
      <c r="A268">
        <v>14117</v>
      </c>
      <c r="B268" t="s">
        <v>285</v>
      </c>
      <c r="C268" t="s">
        <v>6</v>
      </c>
      <c r="D268" s="1">
        <v>2364</v>
      </c>
      <c r="E268" s="29">
        <v>5105</v>
      </c>
    </row>
    <row r="269" spans="1:5" x14ac:dyDescent="0.25">
      <c r="A269">
        <v>20094</v>
      </c>
      <c r="B269" t="s">
        <v>286</v>
      </c>
      <c r="C269" t="s">
        <v>6</v>
      </c>
      <c r="D269">
        <v>216</v>
      </c>
      <c r="E269">
        <v>711</v>
      </c>
    </row>
    <row r="270" spans="1:5" x14ac:dyDescent="0.25">
      <c r="A270">
        <v>8404</v>
      </c>
      <c r="B270" t="s">
        <v>287</v>
      </c>
      <c r="C270" t="s">
        <v>6</v>
      </c>
      <c r="D270" s="1">
        <v>90912</v>
      </c>
      <c r="E270" s="29">
        <v>213643.2</v>
      </c>
    </row>
    <row r="271" spans="1:5" x14ac:dyDescent="0.25">
      <c r="A271">
        <v>39007</v>
      </c>
      <c r="B271" t="s">
        <v>288</v>
      </c>
      <c r="C271" t="s">
        <v>6</v>
      </c>
      <c r="D271" s="1">
        <v>59000</v>
      </c>
      <c r="E271" s="29">
        <v>154472.81</v>
      </c>
    </row>
    <row r="272" spans="1:5" x14ac:dyDescent="0.25">
      <c r="A272">
        <v>34002</v>
      </c>
      <c r="B272" t="s">
        <v>289</v>
      </c>
      <c r="C272" t="s">
        <v>6</v>
      </c>
      <c r="D272" s="1">
        <v>52452</v>
      </c>
      <c r="E272" s="29">
        <v>129189</v>
      </c>
    </row>
    <row r="273" spans="1:5" x14ac:dyDescent="0.25">
      <c r="A273">
        <v>39205</v>
      </c>
      <c r="B273" t="s">
        <v>290</v>
      </c>
      <c r="C273" t="s">
        <v>6</v>
      </c>
      <c r="D273" s="1">
        <v>5304</v>
      </c>
      <c r="E273" s="29">
        <v>14836</v>
      </c>
    </row>
    <row r="274" spans="1:5" x14ac:dyDescent="0.25">
      <c r="D274" s="1"/>
      <c r="E274" s="29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7EBF9-9BA1-4D41-8B95-3CD8E10A6C37}">
  <dimension ref="A1:Q276"/>
  <sheetViews>
    <sheetView workbookViewId="0">
      <selection activeCell="S6" sqref="S6"/>
    </sheetView>
  </sheetViews>
  <sheetFormatPr defaultRowHeight="15" x14ac:dyDescent="0.25"/>
  <cols>
    <col min="1" max="1" width="9.28515625" customWidth="1"/>
    <col min="2" max="2" width="33.140625" bestFit="1" customWidth="1"/>
    <col min="3" max="3" width="11.28515625" customWidth="1"/>
    <col min="4" max="4" width="9.85546875" customWidth="1"/>
    <col min="5" max="5" width="12.7109375" bestFit="1" customWidth="1"/>
    <col min="7" max="7" width="9.28515625" customWidth="1"/>
    <col min="8" max="8" width="33.140625" bestFit="1" customWidth="1"/>
    <col min="9" max="9" width="11.28515625" customWidth="1"/>
    <col min="10" max="10" width="9.85546875" customWidth="1"/>
    <col min="11" max="11" width="11.7109375" bestFit="1" customWidth="1"/>
    <col min="13" max="13" width="9.28515625" customWidth="1"/>
    <col min="14" max="14" width="33.140625" bestFit="1" customWidth="1"/>
    <col min="15" max="15" width="11.28515625" customWidth="1"/>
    <col min="16" max="16" width="9.85546875" customWidth="1"/>
    <col min="17" max="17" width="10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M1" t="s">
        <v>0</v>
      </c>
      <c r="N1" t="s">
        <v>1</v>
      </c>
      <c r="O1" t="s">
        <v>2</v>
      </c>
      <c r="P1" t="s">
        <v>3</v>
      </c>
      <c r="Q1" t="s">
        <v>4</v>
      </c>
    </row>
    <row r="2" spans="1:17" x14ac:dyDescent="0.25">
      <c r="A2">
        <v>14005</v>
      </c>
      <c r="B2" t="s">
        <v>5</v>
      </c>
      <c r="C2" t="s">
        <v>6</v>
      </c>
      <c r="D2" s="1">
        <v>10770</v>
      </c>
      <c r="E2" s="29">
        <v>27540</v>
      </c>
      <c r="G2">
        <v>14005</v>
      </c>
      <c r="H2" t="s">
        <v>5</v>
      </c>
      <c r="I2" t="s">
        <v>7</v>
      </c>
      <c r="J2">
        <v>972</v>
      </c>
      <c r="K2" s="29">
        <v>2668</v>
      </c>
      <c r="M2">
        <v>29103</v>
      </c>
      <c r="N2" t="s">
        <v>10</v>
      </c>
      <c r="O2" t="s">
        <v>30</v>
      </c>
      <c r="P2" s="1">
        <v>3623</v>
      </c>
      <c r="Q2" s="29">
        <v>7704</v>
      </c>
    </row>
    <row r="3" spans="1:17" x14ac:dyDescent="0.25">
      <c r="A3">
        <v>21226</v>
      </c>
      <c r="B3" t="s">
        <v>8</v>
      </c>
      <c r="C3" t="s">
        <v>6</v>
      </c>
      <c r="D3" s="1">
        <v>6188</v>
      </c>
      <c r="E3" s="29">
        <v>19469.740000000002</v>
      </c>
      <c r="G3">
        <v>21226</v>
      </c>
      <c r="H3" t="s">
        <v>8</v>
      </c>
      <c r="I3" t="s">
        <v>7</v>
      </c>
      <c r="J3">
        <v>837</v>
      </c>
      <c r="K3" s="29">
        <v>2882.4</v>
      </c>
      <c r="M3">
        <v>17405</v>
      </c>
      <c r="N3" t="s">
        <v>16</v>
      </c>
      <c r="O3" t="s">
        <v>30</v>
      </c>
      <c r="P3" s="1">
        <v>11844</v>
      </c>
      <c r="Q3" s="29">
        <v>20610</v>
      </c>
    </row>
    <row r="4" spans="1:17" x14ac:dyDescent="0.25">
      <c r="A4">
        <v>22017</v>
      </c>
      <c r="B4" t="s">
        <v>9</v>
      </c>
      <c r="C4" t="s">
        <v>6</v>
      </c>
      <c r="D4" s="1">
        <v>365169</v>
      </c>
      <c r="E4" s="29">
        <v>8826.7800000000007</v>
      </c>
      <c r="G4">
        <v>22017</v>
      </c>
      <c r="H4" t="s">
        <v>9</v>
      </c>
      <c r="I4" t="s">
        <v>7</v>
      </c>
      <c r="J4">
        <v>44</v>
      </c>
      <c r="K4">
        <v>110</v>
      </c>
      <c r="M4">
        <v>27403</v>
      </c>
      <c r="N4" t="s">
        <v>19</v>
      </c>
      <c r="O4" t="s">
        <v>30</v>
      </c>
      <c r="P4" s="1">
        <v>70859</v>
      </c>
      <c r="Q4" s="29">
        <v>99861</v>
      </c>
    </row>
    <row r="5" spans="1:17" x14ac:dyDescent="0.25">
      <c r="A5">
        <v>29103</v>
      </c>
      <c r="B5" t="s">
        <v>10</v>
      </c>
      <c r="C5" t="s">
        <v>6</v>
      </c>
      <c r="D5" s="1">
        <v>14442</v>
      </c>
      <c r="E5" s="29">
        <v>38591</v>
      </c>
      <c r="G5">
        <v>29103</v>
      </c>
      <c r="H5" t="s">
        <v>10</v>
      </c>
      <c r="I5" t="s">
        <v>7</v>
      </c>
      <c r="J5" s="1">
        <v>2653</v>
      </c>
      <c r="K5" s="29">
        <v>7449</v>
      </c>
      <c r="M5">
        <v>6117</v>
      </c>
      <c r="N5" t="s">
        <v>28</v>
      </c>
      <c r="O5" t="s">
        <v>30</v>
      </c>
      <c r="P5" s="1">
        <v>23633</v>
      </c>
      <c r="Q5" s="29">
        <v>43262.62</v>
      </c>
    </row>
    <row r="6" spans="1:17" x14ac:dyDescent="0.25">
      <c r="A6">
        <v>31016</v>
      </c>
      <c r="B6" t="s">
        <v>11</v>
      </c>
      <c r="C6" t="s">
        <v>6</v>
      </c>
      <c r="D6" s="1">
        <v>22812</v>
      </c>
      <c r="E6" s="29">
        <v>61891</v>
      </c>
      <c r="G6">
        <v>31016</v>
      </c>
      <c r="H6" t="s">
        <v>11</v>
      </c>
      <c r="I6" t="s">
        <v>7</v>
      </c>
      <c r="J6" s="1">
        <v>8840</v>
      </c>
      <c r="K6" s="29">
        <v>22683</v>
      </c>
      <c r="M6">
        <v>29011</v>
      </c>
      <c r="N6" t="s">
        <v>52</v>
      </c>
      <c r="O6" t="s">
        <v>30</v>
      </c>
      <c r="P6" s="1">
        <v>1990</v>
      </c>
      <c r="Q6" s="29">
        <v>2760.58</v>
      </c>
    </row>
    <row r="7" spans="1:17" x14ac:dyDescent="0.25">
      <c r="A7">
        <v>2420</v>
      </c>
      <c r="B7" t="s">
        <v>12</v>
      </c>
      <c r="C7" t="s">
        <v>6</v>
      </c>
      <c r="D7" s="1">
        <v>6062</v>
      </c>
      <c r="E7" s="29">
        <v>17207.080000000002</v>
      </c>
      <c r="G7">
        <v>2420</v>
      </c>
      <c r="H7" t="s">
        <v>12</v>
      </c>
      <c r="I7" t="s">
        <v>7</v>
      </c>
      <c r="J7" s="1">
        <v>3515</v>
      </c>
      <c r="K7" s="29">
        <v>9597.19</v>
      </c>
      <c r="M7">
        <v>15204</v>
      </c>
      <c r="N7" t="s">
        <v>56</v>
      </c>
      <c r="O7" t="s">
        <v>30</v>
      </c>
      <c r="P7">
        <v>151</v>
      </c>
      <c r="Q7">
        <v>168</v>
      </c>
    </row>
    <row r="8" spans="1:17" x14ac:dyDescent="0.25">
      <c r="A8">
        <v>17408</v>
      </c>
      <c r="B8" t="s">
        <v>13</v>
      </c>
      <c r="C8" t="s">
        <v>6</v>
      </c>
      <c r="D8" s="1">
        <v>80339</v>
      </c>
      <c r="E8" s="29">
        <v>185097.88</v>
      </c>
      <c r="G8">
        <v>17408</v>
      </c>
      <c r="H8" t="s">
        <v>13</v>
      </c>
      <c r="I8" t="s">
        <v>7</v>
      </c>
      <c r="J8" s="1">
        <v>9794</v>
      </c>
      <c r="K8" s="29">
        <v>22586.37</v>
      </c>
      <c r="M8">
        <v>9206</v>
      </c>
      <c r="N8" t="s">
        <v>69</v>
      </c>
      <c r="O8" t="s">
        <v>30</v>
      </c>
      <c r="P8" s="1">
        <v>6103</v>
      </c>
      <c r="Q8" s="29">
        <v>18373.810000000001</v>
      </c>
    </row>
    <row r="9" spans="1:17" x14ac:dyDescent="0.25">
      <c r="A9">
        <v>18303</v>
      </c>
      <c r="B9" t="s">
        <v>14</v>
      </c>
      <c r="C9" t="s">
        <v>6</v>
      </c>
      <c r="D9" s="1">
        <v>11370</v>
      </c>
      <c r="E9" s="29">
        <v>30894</v>
      </c>
      <c r="G9">
        <v>18303</v>
      </c>
      <c r="H9" t="s">
        <v>14</v>
      </c>
      <c r="I9" t="s">
        <v>7</v>
      </c>
      <c r="J9">
        <v>186</v>
      </c>
      <c r="K9">
        <v>613</v>
      </c>
      <c r="M9">
        <v>31015</v>
      </c>
      <c r="N9" t="s">
        <v>72</v>
      </c>
      <c r="O9" t="s">
        <v>30</v>
      </c>
      <c r="P9" s="1">
        <v>1931</v>
      </c>
      <c r="Q9" s="29">
        <v>2322.16</v>
      </c>
    </row>
    <row r="10" spans="1:17" x14ac:dyDescent="0.25">
      <c r="A10">
        <v>6119</v>
      </c>
      <c r="B10" t="s">
        <v>15</v>
      </c>
      <c r="C10" t="s">
        <v>6</v>
      </c>
      <c r="D10" s="1">
        <v>78486</v>
      </c>
      <c r="E10" s="29">
        <v>214394.37</v>
      </c>
      <c r="G10">
        <v>6119</v>
      </c>
      <c r="H10" t="s">
        <v>15</v>
      </c>
      <c r="I10" t="s">
        <v>7</v>
      </c>
      <c r="J10" s="1">
        <v>37958</v>
      </c>
      <c r="K10" s="29">
        <v>108565.68</v>
      </c>
      <c r="M10">
        <v>34801</v>
      </c>
      <c r="N10" t="s">
        <v>74</v>
      </c>
      <c r="O10" t="s">
        <v>30</v>
      </c>
      <c r="P10">
        <v>134</v>
      </c>
      <c r="Q10">
        <v>328.73</v>
      </c>
    </row>
    <row r="11" spans="1:17" x14ac:dyDescent="0.25">
      <c r="A11">
        <v>17405</v>
      </c>
      <c r="B11" t="s">
        <v>16</v>
      </c>
      <c r="C11" t="s">
        <v>6</v>
      </c>
      <c r="D11" s="1">
        <v>91617</v>
      </c>
      <c r="E11" s="29">
        <v>248583</v>
      </c>
      <c r="G11">
        <v>17405</v>
      </c>
      <c r="H11" t="s">
        <v>16</v>
      </c>
      <c r="I11" t="s">
        <v>7</v>
      </c>
      <c r="J11" s="1">
        <v>1296</v>
      </c>
      <c r="K11" s="29">
        <v>2240</v>
      </c>
      <c r="M11">
        <v>37502</v>
      </c>
      <c r="N11" t="s">
        <v>86</v>
      </c>
      <c r="O11" t="s">
        <v>30</v>
      </c>
      <c r="P11" s="1">
        <v>5960</v>
      </c>
      <c r="Q11" s="29">
        <v>10742</v>
      </c>
    </row>
    <row r="12" spans="1:17" x14ac:dyDescent="0.25">
      <c r="A12">
        <v>37501</v>
      </c>
      <c r="B12" t="s">
        <v>17</v>
      </c>
      <c r="C12" t="s">
        <v>6</v>
      </c>
      <c r="D12" s="1">
        <v>48291</v>
      </c>
      <c r="E12" s="29">
        <v>123530</v>
      </c>
      <c r="G12">
        <v>37501</v>
      </c>
      <c r="H12" t="s">
        <v>17</v>
      </c>
      <c r="I12" t="s">
        <v>7</v>
      </c>
      <c r="J12" s="1">
        <v>3118</v>
      </c>
      <c r="K12" s="29">
        <v>10286</v>
      </c>
      <c r="M12">
        <v>3053</v>
      </c>
      <c r="N12" t="s">
        <v>88</v>
      </c>
      <c r="O12" t="s">
        <v>30</v>
      </c>
      <c r="P12" s="1">
        <v>2086</v>
      </c>
      <c r="Q12" s="29">
        <v>5828</v>
      </c>
    </row>
    <row r="13" spans="1:17" x14ac:dyDescent="0.25">
      <c r="A13">
        <v>27403</v>
      </c>
      <c r="B13" t="s">
        <v>19</v>
      </c>
      <c r="C13" t="s">
        <v>6</v>
      </c>
      <c r="D13" s="1">
        <v>55434</v>
      </c>
      <c r="E13" s="29">
        <v>128645</v>
      </c>
      <c r="G13">
        <v>1122</v>
      </c>
      <c r="H13" t="s">
        <v>18</v>
      </c>
      <c r="I13" t="s">
        <v>7</v>
      </c>
      <c r="J13" s="1">
        <v>2405</v>
      </c>
      <c r="K13" s="29">
        <v>6171.96</v>
      </c>
      <c r="M13">
        <v>27402</v>
      </c>
      <c r="N13" t="s">
        <v>89</v>
      </c>
      <c r="O13" t="s">
        <v>30</v>
      </c>
      <c r="P13" s="1">
        <v>2865</v>
      </c>
      <c r="Q13" s="29">
        <v>8311</v>
      </c>
    </row>
    <row r="14" spans="1:17" x14ac:dyDescent="0.25">
      <c r="A14">
        <v>20203</v>
      </c>
      <c r="B14" t="s">
        <v>20</v>
      </c>
      <c r="C14" t="s">
        <v>6</v>
      </c>
      <c r="D14" s="1">
        <v>5947</v>
      </c>
      <c r="E14" s="29">
        <v>14656</v>
      </c>
      <c r="G14">
        <v>27403</v>
      </c>
      <c r="H14" t="s">
        <v>19</v>
      </c>
      <c r="I14" t="s">
        <v>7</v>
      </c>
      <c r="J14" s="1">
        <v>50409</v>
      </c>
      <c r="K14" s="29">
        <v>130671</v>
      </c>
      <c r="M14">
        <v>17401</v>
      </c>
      <c r="N14" t="s">
        <v>104</v>
      </c>
      <c r="O14" t="s">
        <v>30</v>
      </c>
      <c r="P14" s="1">
        <v>21225</v>
      </c>
      <c r="Q14" s="29">
        <v>46806</v>
      </c>
    </row>
    <row r="15" spans="1:17" x14ac:dyDescent="0.25">
      <c r="A15">
        <v>37503</v>
      </c>
      <c r="B15" t="s">
        <v>21</v>
      </c>
      <c r="C15" t="s">
        <v>6</v>
      </c>
      <c r="D15" s="1">
        <v>11047</v>
      </c>
      <c r="E15" s="29">
        <v>27555.16</v>
      </c>
      <c r="G15">
        <v>20203</v>
      </c>
      <c r="H15" t="s">
        <v>20</v>
      </c>
      <c r="I15" t="s">
        <v>7</v>
      </c>
      <c r="J15">
        <v>427</v>
      </c>
      <c r="K15" s="29">
        <v>1163</v>
      </c>
      <c r="M15">
        <v>23404</v>
      </c>
      <c r="N15" t="s">
        <v>106</v>
      </c>
      <c r="O15" t="s">
        <v>30</v>
      </c>
      <c r="P15" s="1">
        <v>380911</v>
      </c>
      <c r="Q15" s="29">
        <v>1386.62</v>
      </c>
    </row>
    <row r="16" spans="1:17" x14ac:dyDescent="0.25">
      <c r="A16">
        <v>21234</v>
      </c>
      <c r="B16" t="s">
        <v>22</v>
      </c>
      <c r="C16" t="s">
        <v>6</v>
      </c>
      <c r="D16" s="1">
        <v>2545</v>
      </c>
      <c r="E16" s="29">
        <v>6337</v>
      </c>
      <c r="G16">
        <v>37503</v>
      </c>
      <c r="H16" t="s">
        <v>21</v>
      </c>
      <c r="I16" t="s">
        <v>7</v>
      </c>
      <c r="J16" s="1">
        <v>4222</v>
      </c>
      <c r="K16" s="29">
        <v>11433.59</v>
      </c>
      <c r="M16">
        <v>17411</v>
      </c>
      <c r="N16" t="s">
        <v>109</v>
      </c>
      <c r="O16" t="s">
        <v>30</v>
      </c>
      <c r="P16" s="1">
        <v>1411</v>
      </c>
      <c r="Q16" s="29">
        <v>2477.08</v>
      </c>
    </row>
    <row r="17" spans="1:17" x14ac:dyDescent="0.25">
      <c r="A17">
        <v>18100</v>
      </c>
      <c r="B17" t="s">
        <v>23</v>
      </c>
      <c r="C17" t="s">
        <v>6</v>
      </c>
      <c r="D17" s="1">
        <v>25697</v>
      </c>
      <c r="E17" s="29">
        <v>65042.99</v>
      </c>
      <c r="G17">
        <v>21234</v>
      </c>
      <c r="H17" t="s">
        <v>22</v>
      </c>
      <c r="I17" t="s">
        <v>7</v>
      </c>
      <c r="J17">
        <v>321</v>
      </c>
      <c r="K17">
        <v>722</v>
      </c>
      <c r="M17">
        <v>17415</v>
      </c>
      <c r="N17" t="s">
        <v>114</v>
      </c>
      <c r="O17" t="s">
        <v>30</v>
      </c>
      <c r="P17" s="1">
        <v>23128</v>
      </c>
      <c r="Q17" s="29">
        <v>19238.12</v>
      </c>
    </row>
    <row r="18" spans="1:17" x14ac:dyDescent="0.25">
      <c r="A18">
        <v>24111</v>
      </c>
      <c r="B18" t="s">
        <v>24</v>
      </c>
      <c r="C18" t="s">
        <v>6</v>
      </c>
      <c r="D18" s="1">
        <v>6984</v>
      </c>
      <c r="E18" s="29">
        <v>18437</v>
      </c>
      <c r="G18">
        <v>18100</v>
      </c>
      <c r="H18" t="s">
        <v>23</v>
      </c>
      <c r="I18" t="s">
        <v>7</v>
      </c>
      <c r="J18">
        <v>314</v>
      </c>
      <c r="K18">
        <v>845.57</v>
      </c>
      <c r="M18">
        <v>38126</v>
      </c>
      <c r="N18" t="s">
        <v>120</v>
      </c>
      <c r="O18" t="s">
        <v>30</v>
      </c>
      <c r="P18">
        <v>102</v>
      </c>
      <c r="Q18">
        <v>311</v>
      </c>
    </row>
    <row r="19" spans="1:17" x14ac:dyDescent="0.25">
      <c r="A19">
        <v>9075</v>
      </c>
      <c r="B19" t="s">
        <v>25</v>
      </c>
      <c r="C19" t="s">
        <v>6</v>
      </c>
      <c r="D19" s="1">
        <v>4245</v>
      </c>
      <c r="E19" s="29">
        <v>12185.26</v>
      </c>
      <c r="G19">
        <v>9075</v>
      </c>
      <c r="H19" t="s">
        <v>25</v>
      </c>
      <c r="I19" t="s">
        <v>7</v>
      </c>
      <c r="J19">
        <v>687</v>
      </c>
      <c r="K19" s="29">
        <v>1946.15</v>
      </c>
      <c r="M19">
        <v>1158</v>
      </c>
      <c r="N19" t="s">
        <v>128</v>
      </c>
      <c r="O19" t="s">
        <v>30</v>
      </c>
      <c r="P19" s="1">
        <v>12389</v>
      </c>
      <c r="Q19" s="29">
        <v>36079</v>
      </c>
    </row>
    <row r="20" spans="1:17" x14ac:dyDescent="0.25">
      <c r="A20">
        <v>16046</v>
      </c>
      <c r="B20" t="s">
        <v>26</v>
      </c>
      <c r="C20" t="s">
        <v>6</v>
      </c>
      <c r="D20" s="1">
        <v>224380</v>
      </c>
      <c r="E20" s="29">
        <v>7082.25</v>
      </c>
      <c r="G20">
        <v>6117</v>
      </c>
      <c r="H20" t="s">
        <v>28</v>
      </c>
      <c r="I20" t="s">
        <v>7</v>
      </c>
      <c r="J20" s="1">
        <v>1780</v>
      </c>
      <c r="K20" s="29">
        <v>4562.78</v>
      </c>
      <c r="M20">
        <v>32326</v>
      </c>
      <c r="N20" t="s">
        <v>141</v>
      </c>
      <c r="O20" t="s">
        <v>30</v>
      </c>
      <c r="P20" s="1">
        <v>12351</v>
      </c>
      <c r="Q20" s="29">
        <v>41072.239999999998</v>
      </c>
    </row>
    <row r="21" spans="1:17" x14ac:dyDescent="0.25">
      <c r="A21">
        <v>29100</v>
      </c>
      <c r="B21" t="s">
        <v>27</v>
      </c>
      <c r="C21" t="s">
        <v>6</v>
      </c>
      <c r="D21" s="1">
        <v>28720</v>
      </c>
      <c r="E21" s="29">
        <v>74707</v>
      </c>
      <c r="G21">
        <v>5401</v>
      </c>
      <c r="H21" t="s">
        <v>29</v>
      </c>
      <c r="I21" t="s">
        <v>7</v>
      </c>
      <c r="J21">
        <v>20</v>
      </c>
      <c r="K21">
        <v>69</v>
      </c>
      <c r="M21">
        <v>37505</v>
      </c>
      <c r="N21" t="s">
        <v>143</v>
      </c>
      <c r="O21" t="s">
        <v>30</v>
      </c>
      <c r="P21" s="1">
        <v>12406</v>
      </c>
      <c r="Q21" s="29">
        <v>16687.86</v>
      </c>
    </row>
    <row r="22" spans="1:17" x14ac:dyDescent="0.25">
      <c r="A22">
        <v>6117</v>
      </c>
      <c r="B22" t="s">
        <v>28</v>
      </c>
      <c r="C22" t="s">
        <v>6</v>
      </c>
      <c r="D22" s="1">
        <v>34780</v>
      </c>
      <c r="E22" s="29">
        <v>81385.039999999994</v>
      </c>
      <c r="G22">
        <v>27019</v>
      </c>
      <c r="H22" t="s">
        <v>31</v>
      </c>
      <c r="I22" t="s">
        <v>7</v>
      </c>
      <c r="J22">
        <v>286</v>
      </c>
      <c r="K22">
        <v>690</v>
      </c>
      <c r="M22">
        <v>25200</v>
      </c>
      <c r="N22" t="s">
        <v>167</v>
      </c>
      <c r="O22" t="s">
        <v>30</v>
      </c>
      <c r="P22">
        <v>110</v>
      </c>
      <c r="Q22">
        <v>980</v>
      </c>
    </row>
    <row r="23" spans="1:17" x14ac:dyDescent="0.25">
      <c r="A23">
        <v>5401</v>
      </c>
      <c r="B23" t="s">
        <v>29</v>
      </c>
      <c r="C23" t="s">
        <v>6</v>
      </c>
      <c r="D23" s="1">
        <v>4461</v>
      </c>
      <c r="E23" s="29">
        <v>14657</v>
      </c>
      <c r="G23">
        <v>4228</v>
      </c>
      <c r="H23" t="s">
        <v>32</v>
      </c>
      <c r="I23" t="s">
        <v>7</v>
      </c>
      <c r="J23" s="1">
        <v>6335</v>
      </c>
      <c r="K23" s="29">
        <v>16805</v>
      </c>
      <c r="M23">
        <v>34003</v>
      </c>
      <c r="N23" t="s">
        <v>168</v>
      </c>
      <c r="O23" t="s">
        <v>30</v>
      </c>
      <c r="P23" s="1">
        <v>2568</v>
      </c>
      <c r="Q23" s="29">
        <v>2953</v>
      </c>
    </row>
    <row r="24" spans="1:17" x14ac:dyDescent="0.25">
      <c r="A24">
        <v>27019</v>
      </c>
      <c r="B24" t="s">
        <v>31</v>
      </c>
      <c r="C24" t="s">
        <v>6</v>
      </c>
      <c r="D24" s="1">
        <v>1572</v>
      </c>
      <c r="E24" s="29">
        <v>5796</v>
      </c>
      <c r="G24">
        <v>8401</v>
      </c>
      <c r="H24" t="s">
        <v>34</v>
      </c>
      <c r="I24" t="s">
        <v>7</v>
      </c>
      <c r="J24" s="1">
        <v>3218</v>
      </c>
      <c r="K24" s="29">
        <v>7612.05</v>
      </c>
      <c r="M24">
        <v>17417</v>
      </c>
      <c r="N24" t="s">
        <v>170</v>
      </c>
      <c r="O24" t="s">
        <v>30</v>
      </c>
      <c r="P24" s="1">
        <v>7082</v>
      </c>
      <c r="Q24" s="29">
        <v>8290</v>
      </c>
    </row>
    <row r="25" spans="1:17" x14ac:dyDescent="0.25">
      <c r="A25">
        <v>4228</v>
      </c>
      <c r="B25" t="s">
        <v>32</v>
      </c>
      <c r="C25" t="s">
        <v>6</v>
      </c>
      <c r="D25" s="1">
        <v>16377</v>
      </c>
      <c r="E25" s="29">
        <v>40400</v>
      </c>
      <c r="G25">
        <v>20215</v>
      </c>
      <c r="H25" t="s">
        <v>35</v>
      </c>
      <c r="I25" t="s">
        <v>7</v>
      </c>
      <c r="J25">
        <v>219</v>
      </c>
      <c r="K25">
        <v>620.08000000000004</v>
      </c>
      <c r="M25">
        <v>15201</v>
      </c>
      <c r="N25" t="s">
        <v>171</v>
      </c>
      <c r="O25" t="s">
        <v>30</v>
      </c>
      <c r="P25" s="1">
        <v>15573</v>
      </c>
      <c r="Q25" s="29">
        <v>20695.349999999999</v>
      </c>
    </row>
    <row r="26" spans="1:17" x14ac:dyDescent="0.25">
      <c r="A26">
        <v>4222</v>
      </c>
      <c r="B26" t="s">
        <v>33</v>
      </c>
      <c r="C26" t="s">
        <v>6</v>
      </c>
      <c r="D26" s="1">
        <v>13282</v>
      </c>
      <c r="E26" s="29">
        <v>38633.83</v>
      </c>
      <c r="G26">
        <v>32356</v>
      </c>
      <c r="H26" t="s">
        <v>37</v>
      </c>
      <c r="I26" t="s">
        <v>7</v>
      </c>
      <c r="J26" s="1">
        <v>23923</v>
      </c>
      <c r="K26" s="29">
        <v>58021.94</v>
      </c>
      <c r="M26">
        <v>25101</v>
      </c>
      <c r="N26" t="s">
        <v>174</v>
      </c>
      <c r="O26" t="s">
        <v>30</v>
      </c>
      <c r="P26" s="1">
        <v>4693</v>
      </c>
      <c r="Q26" s="29">
        <v>8381</v>
      </c>
    </row>
    <row r="27" spans="1:17" x14ac:dyDescent="0.25">
      <c r="A27">
        <v>8401</v>
      </c>
      <c r="B27" t="s">
        <v>34</v>
      </c>
      <c r="C27" t="s">
        <v>6</v>
      </c>
      <c r="D27" s="1">
        <v>12066</v>
      </c>
      <c r="E27" s="29">
        <v>32586.6</v>
      </c>
      <c r="G27">
        <v>21401</v>
      </c>
      <c r="H27" t="s">
        <v>38</v>
      </c>
      <c r="I27" t="s">
        <v>7</v>
      </c>
      <c r="J27" s="1">
        <v>1524</v>
      </c>
      <c r="K27" s="29">
        <v>3906.73</v>
      </c>
      <c r="M27">
        <v>24019</v>
      </c>
      <c r="N27" t="s">
        <v>179</v>
      </c>
      <c r="O27" t="s">
        <v>30</v>
      </c>
      <c r="P27" s="1">
        <v>3270</v>
      </c>
      <c r="Q27" s="29">
        <v>7294</v>
      </c>
    </row>
    <row r="28" spans="1:17" x14ac:dyDescent="0.25">
      <c r="A28">
        <v>20215</v>
      </c>
      <c r="B28" t="s">
        <v>35</v>
      </c>
      <c r="C28" t="s">
        <v>6</v>
      </c>
      <c r="D28" s="1">
        <v>2577</v>
      </c>
      <c r="E28" s="29">
        <v>7394</v>
      </c>
      <c r="G28">
        <v>21302</v>
      </c>
      <c r="H28" t="s">
        <v>39</v>
      </c>
      <c r="I28" t="s">
        <v>7</v>
      </c>
      <c r="J28">
        <v>886</v>
      </c>
      <c r="K28" s="29">
        <v>2212.39</v>
      </c>
      <c r="M28">
        <v>9102</v>
      </c>
      <c r="N28" t="s">
        <v>188</v>
      </c>
      <c r="O28" t="s">
        <v>30</v>
      </c>
      <c r="P28">
        <v>48</v>
      </c>
      <c r="Q28">
        <v>299.76</v>
      </c>
    </row>
    <row r="29" spans="1:17" x14ac:dyDescent="0.25">
      <c r="A29">
        <v>18401</v>
      </c>
      <c r="B29" t="s">
        <v>36</v>
      </c>
      <c r="C29" t="s">
        <v>6</v>
      </c>
      <c r="D29" s="1">
        <v>71490</v>
      </c>
      <c r="E29" s="29">
        <v>168821.22</v>
      </c>
      <c r="G29">
        <v>32360</v>
      </c>
      <c r="H29" t="s">
        <v>40</v>
      </c>
      <c r="I29" t="s">
        <v>7</v>
      </c>
      <c r="J29" s="1">
        <v>20550</v>
      </c>
      <c r="K29" s="29">
        <v>50869</v>
      </c>
      <c r="M29">
        <v>3050</v>
      </c>
      <c r="N29" t="s">
        <v>306</v>
      </c>
      <c r="O29" t="s">
        <v>30</v>
      </c>
      <c r="P29">
        <v>154</v>
      </c>
      <c r="Q29">
        <v>505</v>
      </c>
    </row>
    <row r="30" spans="1:17" x14ac:dyDescent="0.25">
      <c r="A30">
        <v>32356</v>
      </c>
      <c r="B30" t="s">
        <v>37</v>
      </c>
      <c r="C30" t="s">
        <v>6</v>
      </c>
      <c r="D30" s="1">
        <v>98530</v>
      </c>
      <c r="E30" s="29">
        <v>247530.13</v>
      </c>
      <c r="G30">
        <v>33036</v>
      </c>
      <c r="H30" t="s">
        <v>41</v>
      </c>
      <c r="I30" t="s">
        <v>7</v>
      </c>
      <c r="J30" s="1">
        <v>1468</v>
      </c>
      <c r="K30" s="29">
        <v>3671</v>
      </c>
      <c r="M30">
        <v>17801</v>
      </c>
      <c r="N30" t="s">
        <v>199</v>
      </c>
      <c r="O30" t="s">
        <v>30</v>
      </c>
      <c r="P30" s="1">
        <v>266170</v>
      </c>
      <c r="Q30" s="29">
        <v>7554.77</v>
      </c>
    </row>
    <row r="31" spans="1:17" x14ac:dyDescent="0.25">
      <c r="A31">
        <v>21401</v>
      </c>
      <c r="B31" t="s">
        <v>38</v>
      </c>
      <c r="C31" t="s">
        <v>6</v>
      </c>
      <c r="D31" s="1">
        <v>16725</v>
      </c>
      <c r="E31" s="29">
        <v>39747.26</v>
      </c>
      <c r="G31">
        <v>16049</v>
      </c>
      <c r="H31" t="s">
        <v>42</v>
      </c>
      <c r="I31" t="s">
        <v>7</v>
      </c>
      <c r="J31">
        <v>196</v>
      </c>
      <c r="K31">
        <v>592.36</v>
      </c>
      <c r="M31">
        <v>10309</v>
      </c>
      <c r="N31" t="s">
        <v>210</v>
      </c>
      <c r="O31" t="s">
        <v>30</v>
      </c>
      <c r="P31">
        <v>1</v>
      </c>
      <c r="Q31">
        <v>458.38</v>
      </c>
    </row>
    <row r="32" spans="1:17" x14ac:dyDescent="0.25">
      <c r="A32">
        <v>21302</v>
      </c>
      <c r="B32" t="s">
        <v>39</v>
      </c>
      <c r="C32" t="s">
        <v>6</v>
      </c>
      <c r="D32" s="1">
        <v>12709</v>
      </c>
      <c r="E32" s="29">
        <v>29076</v>
      </c>
      <c r="G32">
        <v>2250</v>
      </c>
      <c r="H32" t="s">
        <v>43</v>
      </c>
      <c r="I32" t="s">
        <v>7</v>
      </c>
      <c r="J32" s="1">
        <v>4433</v>
      </c>
      <c r="K32" s="29">
        <v>11342.82</v>
      </c>
      <c r="M32">
        <v>17001</v>
      </c>
      <c r="N32" t="s">
        <v>218</v>
      </c>
      <c r="O32" t="s">
        <v>30</v>
      </c>
      <c r="P32" s="1">
        <v>45747</v>
      </c>
      <c r="Q32" s="29">
        <v>65196.52</v>
      </c>
    </row>
    <row r="33" spans="1:17" x14ac:dyDescent="0.25">
      <c r="A33">
        <v>32360</v>
      </c>
      <c r="B33" t="s">
        <v>40</v>
      </c>
      <c r="C33" t="s">
        <v>6</v>
      </c>
      <c r="D33" s="1">
        <v>64947</v>
      </c>
      <c r="E33" s="29">
        <v>166845</v>
      </c>
      <c r="G33">
        <v>27400</v>
      </c>
      <c r="H33" t="s">
        <v>45</v>
      </c>
      <c r="I33" t="s">
        <v>7</v>
      </c>
      <c r="J33" s="1">
        <v>1031</v>
      </c>
      <c r="K33" s="29">
        <v>2690</v>
      </c>
      <c r="M33">
        <v>29101</v>
      </c>
      <c r="N33" t="s">
        <v>219</v>
      </c>
      <c r="O33" t="s">
        <v>30</v>
      </c>
      <c r="P33" s="1">
        <v>24260</v>
      </c>
      <c r="Q33" s="29">
        <v>30233.21</v>
      </c>
    </row>
    <row r="34" spans="1:17" x14ac:dyDescent="0.25">
      <c r="A34">
        <v>33036</v>
      </c>
      <c r="B34" t="s">
        <v>41</v>
      </c>
      <c r="C34" t="s">
        <v>6</v>
      </c>
      <c r="D34" s="1">
        <v>10074</v>
      </c>
      <c r="E34" s="29">
        <v>24502</v>
      </c>
      <c r="G34">
        <v>38300</v>
      </c>
      <c r="H34" t="s">
        <v>46</v>
      </c>
      <c r="I34" t="s">
        <v>7</v>
      </c>
      <c r="J34" s="1">
        <v>2296</v>
      </c>
      <c r="K34" s="29">
        <v>5339.99</v>
      </c>
      <c r="M34">
        <v>17412</v>
      </c>
      <c r="N34" t="s">
        <v>224</v>
      </c>
      <c r="O34" t="s">
        <v>30</v>
      </c>
      <c r="P34" s="1">
        <v>61340</v>
      </c>
      <c r="Q34" s="29">
        <v>8161.97</v>
      </c>
    </row>
    <row r="35" spans="1:17" x14ac:dyDescent="0.25">
      <c r="A35">
        <v>16049</v>
      </c>
      <c r="B35" t="s">
        <v>42</v>
      </c>
      <c r="C35" t="s">
        <v>6</v>
      </c>
      <c r="D35" s="1">
        <v>24410</v>
      </c>
      <c r="E35" s="29">
        <v>78330.7</v>
      </c>
      <c r="G35">
        <v>33115</v>
      </c>
      <c r="H35" t="s">
        <v>51</v>
      </c>
      <c r="I35" t="s">
        <v>7</v>
      </c>
      <c r="J35" s="1">
        <v>8839</v>
      </c>
      <c r="K35" s="29">
        <v>25169.599999999999</v>
      </c>
      <c r="M35">
        <v>31201</v>
      </c>
      <c r="N35" t="s">
        <v>227</v>
      </c>
      <c r="O35" t="s">
        <v>30</v>
      </c>
      <c r="P35" s="1">
        <v>45066</v>
      </c>
      <c r="Q35" s="29">
        <v>59716.89</v>
      </c>
    </row>
    <row r="36" spans="1:17" x14ac:dyDescent="0.25">
      <c r="A36">
        <v>2250</v>
      </c>
      <c r="B36" t="s">
        <v>43</v>
      </c>
      <c r="C36" t="s">
        <v>6</v>
      </c>
      <c r="D36" s="1">
        <v>15076</v>
      </c>
      <c r="E36" s="29">
        <v>37395.050000000003</v>
      </c>
      <c r="G36">
        <v>29011</v>
      </c>
      <c r="H36" t="s">
        <v>52</v>
      </c>
      <c r="I36" t="s">
        <v>7</v>
      </c>
      <c r="J36" s="1">
        <v>2129</v>
      </c>
      <c r="K36" s="29">
        <v>5806.17</v>
      </c>
      <c r="M36">
        <v>18402</v>
      </c>
      <c r="N36" t="s">
        <v>231</v>
      </c>
      <c r="O36" t="s">
        <v>30</v>
      </c>
      <c r="P36" s="1">
        <v>29749</v>
      </c>
      <c r="Q36" s="29">
        <v>38945</v>
      </c>
    </row>
    <row r="37" spans="1:17" x14ac:dyDescent="0.25">
      <c r="A37">
        <v>19404</v>
      </c>
      <c r="B37" t="s">
        <v>44</v>
      </c>
      <c r="C37" t="s">
        <v>6</v>
      </c>
      <c r="D37" s="1">
        <v>100003</v>
      </c>
      <c r="E37" s="29">
        <v>36927.61</v>
      </c>
      <c r="G37">
        <v>29317</v>
      </c>
      <c r="H37" t="s">
        <v>53</v>
      </c>
      <c r="I37" t="s">
        <v>7</v>
      </c>
      <c r="J37">
        <v>877</v>
      </c>
      <c r="K37" s="29">
        <v>2977.02</v>
      </c>
      <c r="M37">
        <v>32081</v>
      </c>
      <c r="N37" t="s">
        <v>234</v>
      </c>
      <c r="O37" t="s">
        <v>30</v>
      </c>
      <c r="P37" s="1">
        <v>131678</v>
      </c>
      <c r="Q37" s="29">
        <v>183144.42</v>
      </c>
    </row>
    <row r="38" spans="1:17" x14ac:dyDescent="0.25">
      <c r="A38">
        <v>27400</v>
      </c>
      <c r="B38" t="s">
        <v>45</v>
      </c>
      <c r="C38" t="s">
        <v>6</v>
      </c>
      <c r="D38" s="1">
        <v>71366</v>
      </c>
      <c r="E38" s="29">
        <v>177249</v>
      </c>
      <c r="G38">
        <v>13151</v>
      </c>
      <c r="H38" t="s">
        <v>55</v>
      </c>
      <c r="I38" t="s">
        <v>7</v>
      </c>
      <c r="J38" s="1">
        <v>192636</v>
      </c>
      <c r="K38" s="29">
        <v>4752.92</v>
      </c>
      <c r="M38">
        <v>22008</v>
      </c>
      <c r="N38" t="s">
        <v>235</v>
      </c>
      <c r="O38" t="s">
        <v>30</v>
      </c>
      <c r="P38">
        <v>629</v>
      </c>
      <c r="Q38" s="29">
        <v>2041.31</v>
      </c>
    </row>
    <row r="39" spans="1:17" x14ac:dyDescent="0.25">
      <c r="A39">
        <v>38300</v>
      </c>
      <c r="B39" t="s">
        <v>46</v>
      </c>
      <c r="C39" t="s">
        <v>6</v>
      </c>
      <c r="D39" s="1">
        <v>13725</v>
      </c>
      <c r="E39" s="29">
        <v>33044.43</v>
      </c>
      <c r="G39">
        <v>15204</v>
      </c>
      <c r="H39" t="s">
        <v>56</v>
      </c>
      <c r="I39" t="s">
        <v>7</v>
      </c>
      <c r="J39" s="1">
        <v>1196</v>
      </c>
      <c r="K39" s="29">
        <v>3415</v>
      </c>
      <c r="M39">
        <v>27010</v>
      </c>
      <c r="N39" t="s">
        <v>246</v>
      </c>
      <c r="O39" t="s">
        <v>30</v>
      </c>
      <c r="P39" s="1">
        <v>60201</v>
      </c>
      <c r="Q39" s="29">
        <v>157546</v>
      </c>
    </row>
    <row r="40" spans="1:17" x14ac:dyDescent="0.25">
      <c r="A40">
        <v>38306</v>
      </c>
      <c r="B40" t="s">
        <v>48</v>
      </c>
      <c r="C40" t="s">
        <v>6</v>
      </c>
      <c r="D40" s="1">
        <v>3298</v>
      </c>
      <c r="E40" s="29">
        <v>9324.7000000000007</v>
      </c>
      <c r="G40">
        <v>5313</v>
      </c>
      <c r="H40" t="s">
        <v>57</v>
      </c>
      <c r="I40" t="s">
        <v>7</v>
      </c>
      <c r="J40" s="1">
        <v>1050</v>
      </c>
      <c r="K40" s="29">
        <v>3536</v>
      </c>
      <c r="M40">
        <v>19400</v>
      </c>
      <c r="N40" t="s">
        <v>251</v>
      </c>
      <c r="O40" t="s">
        <v>30</v>
      </c>
      <c r="P40">
        <v>60</v>
      </c>
      <c r="Q40">
        <v>301.7</v>
      </c>
    </row>
    <row r="41" spans="1:17" x14ac:dyDescent="0.25">
      <c r="A41">
        <v>33206</v>
      </c>
      <c r="B41" t="s">
        <v>49</v>
      </c>
      <c r="C41" t="s">
        <v>6</v>
      </c>
      <c r="D41" s="1">
        <v>5400</v>
      </c>
      <c r="E41" s="29">
        <v>16604</v>
      </c>
      <c r="G41">
        <v>31330</v>
      </c>
      <c r="H41" t="s">
        <v>61</v>
      </c>
      <c r="I41" t="s">
        <v>7</v>
      </c>
      <c r="J41">
        <v>449</v>
      </c>
      <c r="K41" s="29">
        <v>1498</v>
      </c>
      <c r="M41">
        <v>21237</v>
      </c>
      <c r="N41" t="s">
        <v>252</v>
      </c>
      <c r="O41" t="s">
        <v>30</v>
      </c>
      <c r="P41">
        <v>641</v>
      </c>
      <c r="Q41" s="29">
        <v>1753.53</v>
      </c>
    </row>
    <row r="42" spans="1:17" x14ac:dyDescent="0.25">
      <c r="A42">
        <v>36400</v>
      </c>
      <c r="B42" t="s">
        <v>50</v>
      </c>
      <c r="C42" t="s">
        <v>6</v>
      </c>
      <c r="D42" s="1">
        <v>6592</v>
      </c>
      <c r="E42" s="29">
        <v>18815</v>
      </c>
      <c r="G42">
        <v>22207</v>
      </c>
      <c r="H42" t="s">
        <v>62</v>
      </c>
      <c r="I42" t="s">
        <v>7</v>
      </c>
      <c r="J42" s="1">
        <v>3826</v>
      </c>
      <c r="K42" s="29">
        <v>13391</v>
      </c>
      <c r="M42">
        <v>24404</v>
      </c>
      <c r="N42" t="s">
        <v>253</v>
      </c>
      <c r="O42" t="s">
        <v>30</v>
      </c>
      <c r="P42" s="1">
        <v>5735</v>
      </c>
      <c r="Q42" s="29">
        <v>12178</v>
      </c>
    </row>
    <row r="43" spans="1:17" x14ac:dyDescent="0.25">
      <c r="A43">
        <v>33115</v>
      </c>
      <c r="B43" t="s">
        <v>51</v>
      </c>
      <c r="C43" t="s">
        <v>6</v>
      </c>
      <c r="D43" s="1">
        <v>22354</v>
      </c>
      <c r="E43" s="29">
        <v>70639.7</v>
      </c>
      <c r="G43">
        <v>32414</v>
      </c>
      <c r="H43" t="s">
        <v>64</v>
      </c>
      <c r="I43" t="s">
        <v>7</v>
      </c>
      <c r="J43" s="1">
        <v>1835</v>
      </c>
      <c r="K43" s="29">
        <v>6009.54</v>
      </c>
      <c r="M43">
        <v>39202</v>
      </c>
      <c r="N43" t="s">
        <v>254</v>
      </c>
      <c r="O43" t="s">
        <v>30</v>
      </c>
      <c r="P43" s="1">
        <v>2236</v>
      </c>
      <c r="Q43" s="29">
        <v>2222</v>
      </c>
    </row>
    <row r="44" spans="1:17" x14ac:dyDescent="0.25">
      <c r="A44">
        <v>29011</v>
      </c>
      <c r="B44" t="s">
        <v>52</v>
      </c>
      <c r="C44" t="s">
        <v>6</v>
      </c>
      <c r="D44" s="1">
        <v>10610</v>
      </c>
      <c r="E44" s="29">
        <v>20754.650000000001</v>
      </c>
      <c r="G44">
        <v>36101</v>
      </c>
      <c r="H44" t="s">
        <v>66</v>
      </c>
      <c r="I44" t="s">
        <v>7</v>
      </c>
      <c r="J44" s="1">
        <v>4468</v>
      </c>
      <c r="K44" s="29">
        <v>6836</v>
      </c>
      <c r="M44">
        <v>17406</v>
      </c>
      <c r="N44" t="s">
        <v>258</v>
      </c>
      <c r="O44" t="s">
        <v>30</v>
      </c>
      <c r="P44" s="1">
        <v>2240</v>
      </c>
      <c r="Q44" s="29">
        <v>2120</v>
      </c>
    </row>
    <row r="45" spans="1:17" x14ac:dyDescent="0.25">
      <c r="A45">
        <v>29317</v>
      </c>
      <c r="B45" t="s">
        <v>53</v>
      </c>
      <c r="C45" t="s">
        <v>6</v>
      </c>
      <c r="D45" s="1">
        <v>2919</v>
      </c>
      <c r="E45" s="29">
        <v>8903.57</v>
      </c>
      <c r="G45">
        <v>32361</v>
      </c>
      <c r="H45" t="s">
        <v>67</v>
      </c>
      <c r="I45" t="s">
        <v>7</v>
      </c>
      <c r="J45" s="1">
        <v>1266</v>
      </c>
      <c r="K45" s="29">
        <v>3268</v>
      </c>
      <c r="M45">
        <v>27083</v>
      </c>
      <c r="N45" t="s">
        <v>261</v>
      </c>
      <c r="O45" t="s">
        <v>30</v>
      </c>
      <c r="P45" s="1">
        <v>24071</v>
      </c>
      <c r="Q45" s="29">
        <v>31344</v>
      </c>
    </row>
    <row r="46" spans="1:17" x14ac:dyDescent="0.25">
      <c r="A46">
        <v>14099</v>
      </c>
      <c r="B46" t="s">
        <v>54</v>
      </c>
      <c r="C46" t="s">
        <v>6</v>
      </c>
      <c r="D46" s="1">
        <v>1176</v>
      </c>
      <c r="E46" s="29">
        <v>3714</v>
      </c>
      <c r="G46">
        <v>39090</v>
      </c>
      <c r="H46" t="s">
        <v>68</v>
      </c>
      <c r="I46" t="s">
        <v>7</v>
      </c>
      <c r="J46" s="1">
        <v>8069</v>
      </c>
      <c r="K46" s="29">
        <v>16461</v>
      </c>
      <c r="M46">
        <v>20094</v>
      </c>
      <c r="N46" t="s">
        <v>286</v>
      </c>
      <c r="O46" t="s">
        <v>30</v>
      </c>
      <c r="P46">
        <v>841</v>
      </c>
      <c r="Q46" s="29">
        <v>3113</v>
      </c>
    </row>
    <row r="47" spans="1:17" x14ac:dyDescent="0.25">
      <c r="A47">
        <v>13151</v>
      </c>
      <c r="B47" t="s">
        <v>55</v>
      </c>
      <c r="C47" t="s">
        <v>6</v>
      </c>
      <c r="D47" s="1">
        <v>8847113</v>
      </c>
      <c r="E47" s="29">
        <v>22550.5</v>
      </c>
      <c r="G47">
        <v>9206</v>
      </c>
      <c r="H47" t="s">
        <v>69</v>
      </c>
      <c r="I47" t="s">
        <v>7</v>
      </c>
      <c r="J47" s="1">
        <v>4833</v>
      </c>
      <c r="K47" s="29">
        <v>13178.84</v>
      </c>
    </row>
    <row r="48" spans="1:17" x14ac:dyDescent="0.25">
      <c r="A48">
        <v>15204</v>
      </c>
      <c r="B48" t="s">
        <v>56</v>
      </c>
      <c r="C48" t="s">
        <v>6</v>
      </c>
      <c r="D48" s="1">
        <v>5254</v>
      </c>
      <c r="E48" s="29">
        <v>14774</v>
      </c>
      <c r="G48">
        <v>27404</v>
      </c>
      <c r="H48" t="s">
        <v>71</v>
      </c>
      <c r="I48" t="s">
        <v>7</v>
      </c>
      <c r="J48" s="1">
        <v>5436</v>
      </c>
      <c r="K48" s="29">
        <v>14200</v>
      </c>
    </row>
    <row r="49" spans="1:11" x14ac:dyDescent="0.25">
      <c r="A49">
        <v>5313</v>
      </c>
      <c r="B49" t="s">
        <v>57</v>
      </c>
      <c r="C49" t="s">
        <v>6</v>
      </c>
      <c r="D49" s="1">
        <v>1718</v>
      </c>
      <c r="E49" s="29">
        <v>5439</v>
      </c>
      <c r="G49">
        <v>31015</v>
      </c>
      <c r="H49" t="s">
        <v>72</v>
      </c>
      <c r="I49" t="s">
        <v>7</v>
      </c>
      <c r="J49" s="1">
        <v>20234</v>
      </c>
      <c r="K49" s="29">
        <v>55117.16</v>
      </c>
    </row>
    <row r="50" spans="1:11" x14ac:dyDescent="0.25">
      <c r="A50">
        <v>22073</v>
      </c>
      <c r="B50" t="s">
        <v>58</v>
      </c>
      <c r="C50" t="s">
        <v>6</v>
      </c>
      <c r="D50" s="1">
        <v>14201</v>
      </c>
      <c r="E50" s="29">
        <v>36756</v>
      </c>
      <c r="G50">
        <v>6801</v>
      </c>
      <c r="H50" t="s">
        <v>73</v>
      </c>
      <c r="I50" t="s">
        <v>7</v>
      </c>
      <c r="J50" s="1">
        <v>45304</v>
      </c>
      <c r="K50" s="29">
        <v>117262.59</v>
      </c>
    </row>
    <row r="51" spans="1:11" x14ac:dyDescent="0.25">
      <c r="A51">
        <v>10050</v>
      </c>
      <c r="B51" t="s">
        <v>59</v>
      </c>
      <c r="C51" t="s">
        <v>6</v>
      </c>
      <c r="D51" s="1">
        <v>4357</v>
      </c>
      <c r="E51" s="29">
        <v>18430</v>
      </c>
      <c r="G51">
        <v>34801</v>
      </c>
      <c r="H51" t="s">
        <v>74</v>
      </c>
      <c r="I51" t="s">
        <v>7</v>
      </c>
      <c r="J51" s="1">
        <v>1345</v>
      </c>
      <c r="K51" s="29">
        <v>7090.66</v>
      </c>
    </row>
    <row r="52" spans="1:11" x14ac:dyDescent="0.25">
      <c r="A52">
        <v>26059</v>
      </c>
      <c r="B52" t="s">
        <v>60</v>
      </c>
      <c r="C52" t="s">
        <v>6</v>
      </c>
      <c r="D52" s="1">
        <v>5195</v>
      </c>
      <c r="E52" s="29">
        <v>13257.13</v>
      </c>
      <c r="G52">
        <v>14068</v>
      </c>
      <c r="H52" t="s">
        <v>76</v>
      </c>
      <c r="I52" t="s">
        <v>7</v>
      </c>
      <c r="J52" s="1">
        <v>1984</v>
      </c>
      <c r="K52" s="29">
        <v>5346.57</v>
      </c>
    </row>
    <row r="53" spans="1:11" x14ac:dyDescent="0.25">
      <c r="A53">
        <v>31330</v>
      </c>
      <c r="B53" t="s">
        <v>61</v>
      </c>
      <c r="C53" t="s">
        <v>6</v>
      </c>
      <c r="D53" s="1">
        <v>4559</v>
      </c>
      <c r="E53" s="29">
        <v>11817</v>
      </c>
      <c r="G53">
        <v>38308</v>
      </c>
      <c r="H53" t="s">
        <v>77</v>
      </c>
      <c r="I53" t="s">
        <v>7</v>
      </c>
      <c r="J53" s="1">
        <v>4273</v>
      </c>
      <c r="K53" s="29">
        <v>12000.09</v>
      </c>
    </row>
    <row r="54" spans="1:11" x14ac:dyDescent="0.25">
      <c r="A54">
        <v>22207</v>
      </c>
      <c r="B54" t="s">
        <v>62</v>
      </c>
      <c r="C54" t="s">
        <v>6</v>
      </c>
      <c r="D54" s="1">
        <v>8359</v>
      </c>
      <c r="E54" s="29">
        <v>27168</v>
      </c>
      <c r="G54">
        <v>17216</v>
      </c>
      <c r="H54" t="s">
        <v>79</v>
      </c>
      <c r="I54" t="s">
        <v>7</v>
      </c>
      <c r="J54" s="1">
        <v>14517</v>
      </c>
      <c r="K54" s="29">
        <v>36002.160000000003</v>
      </c>
    </row>
    <row r="55" spans="1:11" x14ac:dyDescent="0.25">
      <c r="A55">
        <v>7002</v>
      </c>
      <c r="B55" t="s">
        <v>63</v>
      </c>
      <c r="C55" t="s">
        <v>6</v>
      </c>
      <c r="D55" s="1">
        <v>6135</v>
      </c>
      <c r="E55" s="29">
        <v>14702</v>
      </c>
      <c r="G55">
        <v>31002</v>
      </c>
      <c r="H55" t="s">
        <v>82</v>
      </c>
      <c r="I55" t="s">
        <v>7</v>
      </c>
      <c r="J55" s="1">
        <v>23976</v>
      </c>
      <c r="K55" s="29">
        <v>64354.87</v>
      </c>
    </row>
    <row r="56" spans="1:11" x14ac:dyDescent="0.25">
      <c r="A56">
        <v>32414</v>
      </c>
      <c r="B56" t="s">
        <v>64</v>
      </c>
      <c r="C56" t="s">
        <v>6</v>
      </c>
      <c r="D56">
        <v>359</v>
      </c>
      <c r="E56" s="29">
        <v>1136.69</v>
      </c>
      <c r="G56">
        <v>6114</v>
      </c>
      <c r="H56" t="s">
        <v>83</v>
      </c>
      <c r="I56" t="s">
        <v>7</v>
      </c>
      <c r="J56" s="1">
        <v>24227</v>
      </c>
      <c r="K56" s="29">
        <v>64137.39</v>
      </c>
    </row>
    <row r="57" spans="1:11" x14ac:dyDescent="0.25">
      <c r="A57">
        <v>36101</v>
      </c>
      <c r="B57" t="s">
        <v>66</v>
      </c>
      <c r="C57" t="s">
        <v>6</v>
      </c>
      <c r="D57">
        <v>207</v>
      </c>
      <c r="E57">
        <v>625</v>
      </c>
      <c r="G57">
        <v>17210</v>
      </c>
      <c r="H57" t="s">
        <v>85</v>
      </c>
      <c r="I57" t="s">
        <v>7</v>
      </c>
      <c r="J57" s="1">
        <v>111087</v>
      </c>
      <c r="K57" s="29">
        <v>288476</v>
      </c>
    </row>
    <row r="58" spans="1:11" x14ac:dyDescent="0.25">
      <c r="A58">
        <v>32361</v>
      </c>
      <c r="B58" t="s">
        <v>67</v>
      </c>
      <c r="C58" t="s">
        <v>6</v>
      </c>
      <c r="D58" s="1">
        <v>49508</v>
      </c>
      <c r="E58" s="29">
        <v>126214</v>
      </c>
      <c r="G58">
        <v>37502</v>
      </c>
      <c r="H58" t="s">
        <v>86</v>
      </c>
      <c r="I58" t="s">
        <v>7</v>
      </c>
      <c r="J58" s="1">
        <v>5998</v>
      </c>
      <c r="K58" s="29">
        <v>16089</v>
      </c>
    </row>
    <row r="59" spans="1:11" x14ac:dyDescent="0.25">
      <c r="A59">
        <v>39090</v>
      </c>
      <c r="B59" t="s">
        <v>68</v>
      </c>
      <c r="C59" t="s">
        <v>6</v>
      </c>
      <c r="D59" s="1">
        <v>35974</v>
      </c>
      <c r="E59" s="29">
        <v>70515</v>
      </c>
      <c r="G59">
        <v>27417</v>
      </c>
      <c r="H59" t="s">
        <v>87</v>
      </c>
      <c r="I59" t="s">
        <v>7</v>
      </c>
      <c r="J59" s="1">
        <v>3966</v>
      </c>
      <c r="K59" s="29">
        <v>10918</v>
      </c>
    </row>
    <row r="60" spans="1:11" x14ac:dyDescent="0.25">
      <c r="A60">
        <v>9206</v>
      </c>
      <c r="B60" t="s">
        <v>69</v>
      </c>
      <c r="C60" t="s">
        <v>6</v>
      </c>
      <c r="D60" s="1">
        <v>30415</v>
      </c>
      <c r="E60" s="29">
        <v>83361.8</v>
      </c>
      <c r="G60">
        <v>3053</v>
      </c>
      <c r="H60" t="s">
        <v>88</v>
      </c>
      <c r="I60" t="s">
        <v>7</v>
      </c>
      <c r="J60" s="1">
        <v>1927</v>
      </c>
      <c r="K60" s="29">
        <v>4164</v>
      </c>
    </row>
    <row r="61" spans="1:11" x14ac:dyDescent="0.25">
      <c r="A61">
        <v>19028</v>
      </c>
      <c r="B61" t="s">
        <v>70</v>
      </c>
      <c r="C61" t="s">
        <v>6</v>
      </c>
      <c r="D61" s="1">
        <v>1580</v>
      </c>
      <c r="E61" s="29">
        <v>4630</v>
      </c>
      <c r="G61">
        <v>27402</v>
      </c>
      <c r="H61" t="s">
        <v>89</v>
      </c>
      <c r="I61" t="s">
        <v>7</v>
      </c>
      <c r="J61">
        <v>775</v>
      </c>
      <c r="K61" s="29">
        <v>1869</v>
      </c>
    </row>
    <row r="62" spans="1:11" x14ac:dyDescent="0.25">
      <c r="A62">
        <v>27404</v>
      </c>
      <c r="B62" t="s">
        <v>71</v>
      </c>
      <c r="C62" t="s">
        <v>6</v>
      </c>
      <c r="D62" s="1">
        <v>19638</v>
      </c>
      <c r="E62" s="29">
        <v>53220</v>
      </c>
      <c r="G62">
        <v>32358</v>
      </c>
      <c r="H62" t="s">
        <v>90</v>
      </c>
      <c r="I62" t="s">
        <v>7</v>
      </c>
      <c r="J62" s="1">
        <v>3140</v>
      </c>
      <c r="K62" s="29">
        <v>7084</v>
      </c>
    </row>
    <row r="63" spans="1:11" x14ac:dyDescent="0.25">
      <c r="A63">
        <v>31015</v>
      </c>
      <c r="B63" t="s">
        <v>72</v>
      </c>
      <c r="C63" t="s">
        <v>6</v>
      </c>
      <c r="D63" s="1">
        <v>42679</v>
      </c>
      <c r="E63" s="29">
        <v>114923.44</v>
      </c>
      <c r="G63">
        <v>38302</v>
      </c>
      <c r="H63" t="s">
        <v>91</v>
      </c>
      <c r="I63" t="s">
        <v>7</v>
      </c>
      <c r="J63" s="1">
        <v>5365</v>
      </c>
      <c r="K63" s="29">
        <v>15334.43</v>
      </c>
    </row>
    <row r="64" spans="1:11" x14ac:dyDescent="0.25">
      <c r="A64">
        <v>6801</v>
      </c>
      <c r="B64" t="s">
        <v>73</v>
      </c>
      <c r="C64" t="s">
        <v>6</v>
      </c>
      <c r="D64" s="1">
        <v>17848</v>
      </c>
      <c r="E64" s="29">
        <v>44392.39</v>
      </c>
      <c r="G64">
        <v>20404</v>
      </c>
      <c r="H64" t="s">
        <v>93</v>
      </c>
      <c r="I64" t="s">
        <v>7</v>
      </c>
      <c r="J64" s="1">
        <v>2130</v>
      </c>
      <c r="K64" s="29">
        <v>6307</v>
      </c>
    </row>
    <row r="65" spans="1:11" x14ac:dyDescent="0.25">
      <c r="A65">
        <v>34801</v>
      </c>
      <c r="B65" t="s">
        <v>74</v>
      </c>
      <c r="C65" t="s">
        <v>6</v>
      </c>
      <c r="D65">
        <v>428</v>
      </c>
      <c r="E65" s="29">
        <v>1545.22</v>
      </c>
      <c r="G65">
        <v>13301</v>
      </c>
      <c r="H65" t="s">
        <v>94</v>
      </c>
      <c r="I65" t="s">
        <v>7</v>
      </c>
      <c r="J65" s="1">
        <v>2417</v>
      </c>
      <c r="K65" s="29">
        <v>6078</v>
      </c>
    </row>
    <row r="66" spans="1:11" x14ac:dyDescent="0.25">
      <c r="A66">
        <v>19401</v>
      </c>
      <c r="B66" t="s">
        <v>75</v>
      </c>
      <c r="C66" t="s">
        <v>6</v>
      </c>
      <c r="D66" s="1">
        <v>31231</v>
      </c>
      <c r="E66" s="29">
        <v>75962.75</v>
      </c>
      <c r="G66">
        <v>39200</v>
      </c>
      <c r="H66" t="s">
        <v>95</v>
      </c>
      <c r="I66" t="s">
        <v>7</v>
      </c>
      <c r="J66" s="1">
        <v>4146</v>
      </c>
      <c r="K66" s="29">
        <v>10516.03</v>
      </c>
    </row>
    <row r="67" spans="1:11" x14ac:dyDescent="0.25">
      <c r="A67">
        <v>14068</v>
      </c>
      <c r="B67" t="s">
        <v>76</v>
      </c>
      <c r="C67" t="s">
        <v>6</v>
      </c>
      <c r="D67" s="1">
        <v>10136</v>
      </c>
      <c r="E67" s="29">
        <v>25798.240000000002</v>
      </c>
      <c r="G67">
        <v>39204</v>
      </c>
      <c r="H67" t="s">
        <v>96</v>
      </c>
      <c r="I67" t="s">
        <v>7</v>
      </c>
      <c r="J67" s="1">
        <v>2335</v>
      </c>
      <c r="K67" s="29">
        <v>6958</v>
      </c>
    </row>
    <row r="68" spans="1:11" x14ac:dyDescent="0.25">
      <c r="A68">
        <v>38308</v>
      </c>
      <c r="B68" t="s">
        <v>77</v>
      </c>
      <c r="C68" t="s">
        <v>6</v>
      </c>
      <c r="D68">
        <v>402</v>
      </c>
      <c r="E68" s="29">
        <v>1353.3</v>
      </c>
      <c r="G68">
        <v>31332</v>
      </c>
      <c r="H68" t="s">
        <v>97</v>
      </c>
      <c r="I68" t="s">
        <v>7</v>
      </c>
      <c r="J68" s="1">
        <v>4087</v>
      </c>
      <c r="K68" s="29">
        <v>10871.18</v>
      </c>
    </row>
    <row r="69" spans="1:11" x14ac:dyDescent="0.25">
      <c r="A69">
        <v>4127</v>
      </c>
      <c r="B69" t="s">
        <v>78</v>
      </c>
      <c r="C69" t="s">
        <v>6</v>
      </c>
      <c r="D69" s="1">
        <v>7590</v>
      </c>
      <c r="E69" s="29">
        <v>20684.66</v>
      </c>
      <c r="G69">
        <v>32312</v>
      </c>
      <c r="H69" t="s">
        <v>99</v>
      </c>
      <c r="I69" t="s">
        <v>7</v>
      </c>
      <c r="J69">
        <v>365</v>
      </c>
      <c r="K69">
        <v>989.25</v>
      </c>
    </row>
    <row r="70" spans="1:11" x14ac:dyDescent="0.25">
      <c r="A70">
        <v>17216</v>
      </c>
      <c r="B70" t="s">
        <v>79</v>
      </c>
      <c r="C70" t="s">
        <v>6</v>
      </c>
      <c r="D70" s="1">
        <v>22771</v>
      </c>
      <c r="E70" s="29">
        <v>50323.91</v>
      </c>
      <c r="G70">
        <v>6103</v>
      </c>
      <c r="H70" t="s">
        <v>100</v>
      </c>
      <c r="I70" t="s">
        <v>7</v>
      </c>
      <c r="J70">
        <v>475</v>
      </c>
      <c r="K70" s="29">
        <v>1400</v>
      </c>
    </row>
    <row r="71" spans="1:11" x14ac:dyDescent="0.25">
      <c r="A71">
        <v>13165</v>
      </c>
      <c r="B71" t="s">
        <v>80</v>
      </c>
      <c r="C71" t="s">
        <v>6</v>
      </c>
      <c r="D71" s="1">
        <v>32829</v>
      </c>
      <c r="E71" s="29">
        <v>110907.77</v>
      </c>
      <c r="G71">
        <v>34324</v>
      </c>
      <c r="H71" t="s">
        <v>101</v>
      </c>
      <c r="I71" t="s">
        <v>7</v>
      </c>
      <c r="J71">
        <v>147</v>
      </c>
      <c r="K71">
        <v>420.23</v>
      </c>
    </row>
    <row r="72" spans="1:11" x14ac:dyDescent="0.25">
      <c r="A72">
        <v>21036</v>
      </c>
      <c r="B72" t="s">
        <v>81</v>
      </c>
      <c r="C72" t="s">
        <v>6</v>
      </c>
      <c r="D72">
        <v>754</v>
      </c>
      <c r="E72" s="29">
        <v>1650.17</v>
      </c>
      <c r="G72">
        <v>39203</v>
      </c>
      <c r="H72" t="s">
        <v>103</v>
      </c>
      <c r="I72" t="s">
        <v>7</v>
      </c>
      <c r="J72" s="1">
        <v>2558</v>
      </c>
      <c r="K72" s="29">
        <v>6803</v>
      </c>
    </row>
    <row r="73" spans="1:11" x14ac:dyDescent="0.25">
      <c r="A73">
        <v>31002</v>
      </c>
      <c r="B73" t="s">
        <v>82</v>
      </c>
      <c r="C73" t="s">
        <v>6</v>
      </c>
      <c r="D73" s="1">
        <v>67388</v>
      </c>
      <c r="E73" s="29">
        <v>192958.32</v>
      </c>
      <c r="G73">
        <v>17401</v>
      </c>
      <c r="H73" t="s">
        <v>104</v>
      </c>
      <c r="I73" t="s">
        <v>7</v>
      </c>
      <c r="J73" s="1">
        <v>14047</v>
      </c>
      <c r="K73" s="29">
        <v>33784</v>
      </c>
    </row>
    <row r="74" spans="1:11" x14ac:dyDescent="0.25">
      <c r="A74">
        <v>6114</v>
      </c>
      <c r="B74" t="s">
        <v>83</v>
      </c>
      <c r="C74" t="s">
        <v>6</v>
      </c>
      <c r="D74" s="1">
        <v>113612</v>
      </c>
      <c r="E74" s="29">
        <v>273340.56</v>
      </c>
      <c r="G74">
        <v>6098</v>
      </c>
      <c r="H74" t="s">
        <v>105</v>
      </c>
      <c r="I74" t="s">
        <v>7</v>
      </c>
      <c r="J74" s="1">
        <v>3975</v>
      </c>
      <c r="K74" s="29">
        <v>11178.58</v>
      </c>
    </row>
    <row r="75" spans="1:11" x14ac:dyDescent="0.25">
      <c r="A75">
        <v>17210</v>
      </c>
      <c r="B75" t="s">
        <v>85</v>
      </c>
      <c r="C75" t="s">
        <v>6</v>
      </c>
      <c r="D75" s="1">
        <v>50326</v>
      </c>
      <c r="E75" s="29">
        <v>128457</v>
      </c>
      <c r="G75">
        <v>23404</v>
      </c>
      <c r="H75" t="s">
        <v>106</v>
      </c>
      <c r="I75" t="s">
        <v>7</v>
      </c>
      <c r="J75" s="1">
        <v>13712</v>
      </c>
      <c r="K75" s="29">
        <v>6941.07</v>
      </c>
    </row>
    <row r="76" spans="1:11" x14ac:dyDescent="0.25">
      <c r="A76">
        <v>37502</v>
      </c>
      <c r="B76" t="s">
        <v>86</v>
      </c>
      <c r="C76" t="s">
        <v>6</v>
      </c>
      <c r="D76" s="1">
        <v>26720</v>
      </c>
      <c r="E76" s="29">
        <v>66063</v>
      </c>
      <c r="G76">
        <v>31063</v>
      </c>
      <c r="H76" t="s">
        <v>108</v>
      </c>
      <c r="I76" t="s">
        <v>7</v>
      </c>
      <c r="J76">
        <v>649</v>
      </c>
      <c r="K76" s="29">
        <v>2157</v>
      </c>
    </row>
    <row r="77" spans="1:11" x14ac:dyDescent="0.25">
      <c r="A77">
        <v>27417</v>
      </c>
      <c r="B77" t="s">
        <v>87</v>
      </c>
      <c r="C77" t="s">
        <v>6</v>
      </c>
      <c r="D77" s="1">
        <v>17799</v>
      </c>
      <c r="E77" s="29">
        <v>44539</v>
      </c>
      <c r="G77">
        <v>17411</v>
      </c>
      <c r="H77" t="s">
        <v>109</v>
      </c>
      <c r="I77" t="s">
        <v>7</v>
      </c>
      <c r="J77" s="1">
        <v>32416</v>
      </c>
      <c r="K77" s="29">
        <v>76610.44</v>
      </c>
    </row>
    <row r="78" spans="1:11" x14ac:dyDescent="0.25">
      <c r="A78">
        <v>3053</v>
      </c>
      <c r="B78" t="s">
        <v>88</v>
      </c>
      <c r="C78" t="s">
        <v>6</v>
      </c>
      <c r="D78" s="1">
        <v>7320</v>
      </c>
      <c r="E78" s="29">
        <v>16577</v>
      </c>
      <c r="G78">
        <v>11056</v>
      </c>
      <c r="H78" t="s">
        <v>110</v>
      </c>
      <c r="I78" t="s">
        <v>7</v>
      </c>
      <c r="J78" s="1">
        <v>1342</v>
      </c>
      <c r="K78" s="29">
        <v>3683</v>
      </c>
    </row>
    <row r="79" spans="1:11" x14ac:dyDescent="0.25">
      <c r="A79">
        <v>27402</v>
      </c>
      <c r="B79" t="s">
        <v>89</v>
      </c>
      <c r="C79" t="s">
        <v>6</v>
      </c>
      <c r="D79" s="1">
        <v>39412</v>
      </c>
      <c r="E79" s="29">
        <v>95130</v>
      </c>
      <c r="G79">
        <v>8458</v>
      </c>
      <c r="H79" t="s">
        <v>112</v>
      </c>
      <c r="I79" t="s">
        <v>7</v>
      </c>
      <c r="J79" s="1">
        <v>7651</v>
      </c>
      <c r="K79" s="29">
        <v>19551.07</v>
      </c>
    </row>
    <row r="80" spans="1:11" x14ac:dyDescent="0.25">
      <c r="A80">
        <v>32358</v>
      </c>
      <c r="B80" t="s">
        <v>90</v>
      </c>
      <c r="C80" t="s">
        <v>6</v>
      </c>
      <c r="D80" s="1">
        <v>12845</v>
      </c>
      <c r="E80" s="29">
        <v>13230</v>
      </c>
      <c r="G80">
        <v>17415</v>
      </c>
      <c r="H80" t="s">
        <v>114</v>
      </c>
      <c r="I80" t="s">
        <v>7</v>
      </c>
      <c r="J80" s="1">
        <v>1684</v>
      </c>
      <c r="K80" s="29">
        <v>4400</v>
      </c>
    </row>
    <row r="81" spans="1:11" x14ac:dyDescent="0.25">
      <c r="A81">
        <v>38302</v>
      </c>
      <c r="B81" t="s">
        <v>91</v>
      </c>
      <c r="C81" t="s">
        <v>6</v>
      </c>
      <c r="D81" s="1">
        <v>6966</v>
      </c>
      <c r="E81" s="29">
        <v>20909.43</v>
      </c>
      <c r="G81">
        <v>33212</v>
      </c>
      <c r="H81" t="s">
        <v>115</v>
      </c>
      <c r="I81" t="s">
        <v>7</v>
      </c>
      <c r="J81" s="1">
        <v>10543</v>
      </c>
      <c r="K81">
        <v>453.98</v>
      </c>
    </row>
    <row r="82" spans="1:11" x14ac:dyDescent="0.25">
      <c r="A82">
        <v>20401</v>
      </c>
      <c r="B82" t="s">
        <v>92</v>
      </c>
      <c r="C82" t="s">
        <v>6</v>
      </c>
      <c r="D82" s="1">
        <v>2904</v>
      </c>
      <c r="E82" s="29">
        <v>8035.82</v>
      </c>
      <c r="G82">
        <v>29311</v>
      </c>
      <c r="H82" t="s">
        <v>119</v>
      </c>
      <c r="I82" t="s">
        <v>7</v>
      </c>
      <c r="J82" s="1">
        <v>5244</v>
      </c>
      <c r="K82" s="29">
        <v>15365</v>
      </c>
    </row>
    <row r="83" spans="1:11" x14ac:dyDescent="0.25">
      <c r="A83">
        <v>20404</v>
      </c>
      <c r="B83" t="s">
        <v>93</v>
      </c>
      <c r="C83" t="s">
        <v>6</v>
      </c>
      <c r="D83" s="1">
        <v>7891</v>
      </c>
      <c r="E83" s="29">
        <v>23552</v>
      </c>
      <c r="G83">
        <v>38126</v>
      </c>
      <c r="H83" t="s">
        <v>120</v>
      </c>
      <c r="I83" t="s">
        <v>7</v>
      </c>
      <c r="J83" s="1">
        <v>6254</v>
      </c>
      <c r="K83" s="29">
        <v>16528</v>
      </c>
    </row>
    <row r="84" spans="1:11" x14ac:dyDescent="0.25">
      <c r="A84">
        <v>13301</v>
      </c>
      <c r="B84" t="s">
        <v>94</v>
      </c>
      <c r="C84" t="s">
        <v>6</v>
      </c>
      <c r="D84" s="1">
        <v>12366</v>
      </c>
      <c r="E84" s="29">
        <v>18518</v>
      </c>
      <c r="G84">
        <v>4129</v>
      </c>
      <c r="H84" t="s">
        <v>121</v>
      </c>
      <c r="I84" t="s">
        <v>7</v>
      </c>
      <c r="J84" s="1">
        <v>4198366</v>
      </c>
      <c r="K84" s="29">
        <v>9556</v>
      </c>
    </row>
    <row r="85" spans="1:11" x14ac:dyDescent="0.25">
      <c r="A85">
        <v>39200</v>
      </c>
      <c r="B85" t="s">
        <v>95</v>
      </c>
      <c r="C85" t="s">
        <v>6</v>
      </c>
      <c r="D85" s="1">
        <v>19683</v>
      </c>
      <c r="E85" s="29">
        <v>51750.5</v>
      </c>
      <c r="G85">
        <v>14097</v>
      </c>
      <c r="H85" t="s">
        <v>122</v>
      </c>
      <c r="I85" t="s">
        <v>7</v>
      </c>
      <c r="J85">
        <v>596</v>
      </c>
      <c r="K85" s="29">
        <v>2063</v>
      </c>
    </row>
    <row r="86" spans="1:11" x14ac:dyDescent="0.25">
      <c r="A86">
        <v>39204</v>
      </c>
      <c r="B86" t="s">
        <v>96</v>
      </c>
      <c r="C86" t="s">
        <v>6</v>
      </c>
      <c r="D86" s="1">
        <v>4206</v>
      </c>
      <c r="E86" s="29">
        <v>12720</v>
      </c>
      <c r="G86">
        <v>31004</v>
      </c>
      <c r="H86" t="s">
        <v>123</v>
      </c>
      <c r="I86" t="s">
        <v>7</v>
      </c>
      <c r="J86" s="1">
        <v>8154</v>
      </c>
      <c r="K86" s="29">
        <v>18133.169999999998</v>
      </c>
    </row>
    <row r="87" spans="1:11" x14ac:dyDescent="0.25">
      <c r="A87">
        <v>31332</v>
      </c>
      <c r="B87" t="s">
        <v>97</v>
      </c>
      <c r="C87" t="s">
        <v>6</v>
      </c>
      <c r="D87" s="1">
        <v>15010</v>
      </c>
      <c r="E87" s="29">
        <v>37729.56</v>
      </c>
      <c r="G87">
        <v>17414</v>
      </c>
      <c r="H87" t="s">
        <v>124</v>
      </c>
      <c r="I87" t="s">
        <v>7</v>
      </c>
      <c r="J87" s="1">
        <v>6394</v>
      </c>
      <c r="K87" s="29">
        <v>15216</v>
      </c>
    </row>
    <row r="88" spans="1:11" x14ac:dyDescent="0.25">
      <c r="A88">
        <v>23054</v>
      </c>
      <c r="B88" t="s">
        <v>98</v>
      </c>
      <c r="C88" t="s">
        <v>6</v>
      </c>
      <c r="D88" s="1">
        <v>1557</v>
      </c>
      <c r="E88" s="29">
        <v>3897</v>
      </c>
      <c r="G88">
        <v>31306</v>
      </c>
      <c r="H88" t="s">
        <v>125</v>
      </c>
      <c r="I88" t="s">
        <v>7</v>
      </c>
      <c r="J88" s="1">
        <v>6579</v>
      </c>
      <c r="K88" s="29">
        <v>15438</v>
      </c>
    </row>
    <row r="89" spans="1:11" x14ac:dyDescent="0.25">
      <c r="A89">
        <v>32312</v>
      </c>
      <c r="B89" t="s">
        <v>99</v>
      </c>
      <c r="C89" t="s">
        <v>6</v>
      </c>
      <c r="D89" s="1">
        <v>2793</v>
      </c>
      <c r="E89" s="29">
        <v>7633.19</v>
      </c>
      <c r="G89">
        <v>38264</v>
      </c>
      <c r="H89" t="s">
        <v>126</v>
      </c>
      <c r="I89" t="s">
        <v>7</v>
      </c>
      <c r="J89">
        <v>728</v>
      </c>
      <c r="K89" s="29">
        <v>2393.0100000000002</v>
      </c>
    </row>
    <row r="90" spans="1:11" x14ac:dyDescent="0.25">
      <c r="A90">
        <v>6103</v>
      </c>
      <c r="B90" t="s">
        <v>100</v>
      </c>
      <c r="C90" t="s">
        <v>6</v>
      </c>
      <c r="D90" s="1">
        <v>3640</v>
      </c>
      <c r="E90" s="29">
        <v>10021</v>
      </c>
      <c r="G90">
        <v>32362</v>
      </c>
      <c r="H90" t="s">
        <v>127</v>
      </c>
      <c r="I90" t="s">
        <v>7</v>
      </c>
      <c r="J90" s="1">
        <v>5998</v>
      </c>
      <c r="K90" s="29">
        <v>15139.17</v>
      </c>
    </row>
    <row r="91" spans="1:11" x14ac:dyDescent="0.25">
      <c r="A91">
        <v>34324</v>
      </c>
      <c r="B91" t="s">
        <v>101</v>
      </c>
      <c r="C91" t="s">
        <v>6</v>
      </c>
      <c r="D91" s="1">
        <v>4624</v>
      </c>
      <c r="E91" s="29">
        <v>12550.06</v>
      </c>
      <c r="G91">
        <v>1158</v>
      </c>
      <c r="H91" t="s">
        <v>128</v>
      </c>
      <c r="I91" t="s">
        <v>7</v>
      </c>
      <c r="J91" s="1">
        <v>6786</v>
      </c>
      <c r="K91" s="29">
        <v>16549</v>
      </c>
    </row>
    <row r="92" spans="1:11" x14ac:dyDescent="0.25">
      <c r="A92">
        <v>22204</v>
      </c>
      <c r="B92" t="s">
        <v>102</v>
      </c>
      <c r="C92" t="s">
        <v>6</v>
      </c>
      <c r="D92" s="1">
        <v>5811</v>
      </c>
      <c r="E92" s="29">
        <v>16946</v>
      </c>
      <c r="G92">
        <v>8122</v>
      </c>
      <c r="H92" t="s">
        <v>129</v>
      </c>
      <c r="I92" t="s">
        <v>7</v>
      </c>
      <c r="J92" s="1">
        <v>27189</v>
      </c>
      <c r="K92" s="29">
        <v>74573</v>
      </c>
    </row>
    <row r="93" spans="1:11" x14ac:dyDescent="0.25">
      <c r="A93">
        <v>39203</v>
      </c>
      <c r="B93" t="s">
        <v>103</v>
      </c>
      <c r="C93" t="s">
        <v>6</v>
      </c>
      <c r="D93" s="1">
        <v>15239</v>
      </c>
      <c r="E93" s="29">
        <v>36080</v>
      </c>
      <c r="G93">
        <v>20406</v>
      </c>
      <c r="H93" t="s">
        <v>131</v>
      </c>
      <c r="I93" t="s">
        <v>7</v>
      </c>
      <c r="J93" s="1">
        <v>1155</v>
      </c>
      <c r="K93" s="29">
        <v>2877.3</v>
      </c>
    </row>
    <row r="94" spans="1:11" x14ac:dyDescent="0.25">
      <c r="A94">
        <v>17401</v>
      </c>
      <c r="B94" t="s">
        <v>104</v>
      </c>
      <c r="C94" t="s">
        <v>6</v>
      </c>
      <c r="D94" s="1">
        <v>32086</v>
      </c>
      <c r="E94" s="29">
        <v>76420</v>
      </c>
      <c r="G94">
        <v>37504</v>
      </c>
      <c r="H94" t="s">
        <v>132</v>
      </c>
      <c r="I94" t="s">
        <v>7</v>
      </c>
      <c r="J94" s="1">
        <v>1007</v>
      </c>
      <c r="K94" s="29">
        <v>2577</v>
      </c>
    </row>
    <row r="95" spans="1:11" x14ac:dyDescent="0.25">
      <c r="A95">
        <v>6098</v>
      </c>
      <c r="B95" t="s">
        <v>105</v>
      </c>
      <c r="C95" t="s">
        <v>6</v>
      </c>
      <c r="D95" s="1">
        <v>10683</v>
      </c>
      <c r="E95" s="29">
        <v>27543.8</v>
      </c>
      <c r="G95">
        <v>9207</v>
      </c>
      <c r="H95" t="s">
        <v>134</v>
      </c>
      <c r="I95" t="s">
        <v>7</v>
      </c>
      <c r="J95" s="1">
        <v>1068</v>
      </c>
      <c r="K95" s="29">
        <v>3844.8</v>
      </c>
    </row>
    <row r="96" spans="1:11" x14ac:dyDescent="0.25">
      <c r="A96">
        <v>23404</v>
      </c>
      <c r="B96" t="s">
        <v>106</v>
      </c>
      <c r="C96" t="s">
        <v>6</v>
      </c>
      <c r="D96" s="1">
        <v>55403</v>
      </c>
      <c r="E96" s="29">
        <v>9546.7800000000007</v>
      </c>
      <c r="G96">
        <v>23311</v>
      </c>
      <c r="H96" t="s">
        <v>136</v>
      </c>
      <c r="I96" t="s">
        <v>7</v>
      </c>
      <c r="J96" s="1">
        <v>1242</v>
      </c>
      <c r="K96" s="29">
        <v>4046.12</v>
      </c>
    </row>
    <row r="97" spans="1:11" x14ac:dyDescent="0.25">
      <c r="A97">
        <v>14028</v>
      </c>
      <c r="B97" t="s">
        <v>107</v>
      </c>
      <c r="C97" t="s">
        <v>6</v>
      </c>
      <c r="D97" s="1">
        <v>6658</v>
      </c>
      <c r="E97" s="29">
        <v>18159</v>
      </c>
      <c r="G97">
        <v>31025</v>
      </c>
      <c r="H97" t="s">
        <v>138</v>
      </c>
      <c r="I97" t="s">
        <v>7</v>
      </c>
      <c r="J97" s="1">
        <v>25003</v>
      </c>
      <c r="K97" s="29">
        <v>65007.8</v>
      </c>
    </row>
    <row r="98" spans="1:11" x14ac:dyDescent="0.25">
      <c r="A98">
        <v>31063</v>
      </c>
      <c r="B98" t="s">
        <v>108</v>
      </c>
      <c r="C98" t="s">
        <v>6</v>
      </c>
      <c r="D98">
        <v>469</v>
      </c>
      <c r="E98" s="29">
        <v>1336</v>
      </c>
      <c r="G98">
        <v>14065</v>
      </c>
      <c r="H98" t="s">
        <v>139</v>
      </c>
      <c r="I98" t="s">
        <v>7</v>
      </c>
      <c r="J98">
        <v>63</v>
      </c>
      <c r="K98">
        <v>241</v>
      </c>
    </row>
    <row r="99" spans="1:11" x14ac:dyDescent="0.25">
      <c r="A99">
        <v>17411</v>
      </c>
      <c r="B99" t="s">
        <v>109</v>
      </c>
      <c r="C99" t="s">
        <v>6</v>
      </c>
      <c r="D99" s="1">
        <v>57117</v>
      </c>
      <c r="E99" s="29">
        <v>135629.47</v>
      </c>
      <c r="G99">
        <v>32354</v>
      </c>
      <c r="H99" t="s">
        <v>140</v>
      </c>
      <c r="I99" t="s">
        <v>7</v>
      </c>
      <c r="J99" s="1">
        <v>8523</v>
      </c>
      <c r="K99" s="29">
        <v>20558</v>
      </c>
    </row>
    <row r="100" spans="1:11" x14ac:dyDescent="0.25">
      <c r="A100">
        <v>11056</v>
      </c>
      <c r="B100" t="s">
        <v>110</v>
      </c>
      <c r="C100" t="s">
        <v>6</v>
      </c>
      <c r="D100">
        <v>21</v>
      </c>
      <c r="E100">
        <v>57</v>
      </c>
      <c r="G100">
        <v>17400</v>
      </c>
      <c r="H100" t="s">
        <v>142</v>
      </c>
      <c r="I100" t="s">
        <v>7</v>
      </c>
      <c r="J100" s="1">
        <v>53635</v>
      </c>
      <c r="K100" s="29">
        <v>14792.88</v>
      </c>
    </row>
    <row r="101" spans="1:11" x14ac:dyDescent="0.25">
      <c r="A101">
        <v>8458</v>
      </c>
      <c r="B101" t="s">
        <v>112</v>
      </c>
      <c r="C101" t="s">
        <v>6</v>
      </c>
      <c r="D101" s="1">
        <v>31900</v>
      </c>
      <c r="E101" s="29">
        <v>81022.48</v>
      </c>
      <c r="G101">
        <v>37505</v>
      </c>
      <c r="H101" t="s">
        <v>143</v>
      </c>
      <c r="I101" t="s">
        <v>7</v>
      </c>
      <c r="J101" s="1">
        <v>1509</v>
      </c>
      <c r="K101" s="29">
        <v>4304.8900000000003</v>
      </c>
    </row>
    <row r="102" spans="1:11" x14ac:dyDescent="0.25">
      <c r="A102">
        <v>3017</v>
      </c>
      <c r="B102" t="s">
        <v>113</v>
      </c>
      <c r="C102" t="s">
        <v>6</v>
      </c>
      <c r="D102" s="1">
        <v>131480</v>
      </c>
      <c r="E102" s="29">
        <v>361334.69</v>
      </c>
      <c r="G102">
        <v>31103</v>
      </c>
      <c r="H102" t="s">
        <v>146</v>
      </c>
      <c r="I102" t="s">
        <v>7</v>
      </c>
      <c r="J102" s="1">
        <v>32201</v>
      </c>
      <c r="K102" s="29">
        <v>61152.92</v>
      </c>
    </row>
    <row r="103" spans="1:11" x14ac:dyDescent="0.25">
      <c r="A103">
        <v>17415</v>
      </c>
      <c r="B103" t="s">
        <v>114</v>
      </c>
      <c r="C103" t="s">
        <v>6</v>
      </c>
      <c r="D103" s="1">
        <v>56527</v>
      </c>
      <c r="E103" s="29">
        <v>148313</v>
      </c>
      <c r="G103">
        <v>14066</v>
      </c>
      <c r="H103" t="s">
        <v>147</v>
      </c>
      <c r="I103" t="s">
        <v>7</v>
      </c>
      <c r="J103" s="1">
        <v>4710</v>
      </c>
      <c r="K103" s="29">
        <v>11701.41</v>
      </c>
    </row>
    <row r="104" spans="1:11" x14ac:dyDescent="0.25">
      <c r="A104">
        <v>33212</v>
      </c>
      <c r="B104" t="s">
        <v>115</v>
      </c>
      <c r="C104" t="s">
        <v>6</v>
      </c>
      <c r="D104" s="1">
        <v>13889</v>
      </c>
      <c r="E104" s="29">
        <v>36825.61</v>
      </c>
      <c r="G104">
        <v>21214</v>
      </c>
      <c r="H104" t="s">
        <v>148</v>
      </c>
      <c r="I104" t="s">
        <v>7</v>
      </c>
      <c r="J104" s="1">
        <v>1293</v>
      </c>
      <c r="K104" s="29">
        <v>4158</v>
      </c>
    </row>
    <row r="105" spans="1:11" x14ac:dyDescent="0.25">
      <c r="A105">
        <v>3052</v>
      </c>
      <c r="B105" t="s">
        <v>116</v>
      </c>
      <c r="C105" t="s">
        <v>6</v>
      </c>
      <c r="D105" s="1">
        <v>11898</v>
      </c>
      <c r="E105" s="29">
        <v>25171</v>
      </c>
      <c r="G105">
        <v>21206</v>
      </c>
      <c r="H105" t="s">
        <v>150</v>
      </c>
      <c r="I105" t="s">
        <v>7</v>
      </c>
      <c r="J105" s="1">
        <v>1161</v>
      </c>
      <c r="K105" s="29">
        <v>3378</v>
      </c>
    </row>
    <row r="106" spans="1:11" x14ac:dyDescent="0.25">
      <c r="A106">
        <v>19403</v>
      </c>
      <c r="B106" t="s">
        <v>117</v>
      </c>
      <c r="C106" t="s">
        <v>6</v>
      </c>
      <c r="D106" s="1">
        <v>8499</v>
      </c>
      <c r="E106" s="29">
        <v>18888</v>
      </c>
      <c r="G106">
        <v>39209</v>
      </c>
      <c r="H106" t="s">
        <v>151</v>
      </c>
      <c r="I106" t="s">
        <v>7</v>
      </c>
      <c r="J106" s="1">
        <v>5038</v>
      </c>
      <c r="K106" s="29">
        <v>13857</v>
      </c>
    </row>
    <row r="107" spans="1:11" x14ac:dyDescent="0.25">
      <c r="A107">
        <v>20402</v>
      </c>
      <c r="B107" t="s">
        <v>118</v>
      </c>
      <c r="C107" t="s">
        <v>6</v>
      </c>
      <c r="D107" s="1">
        <v>3646</v>
      </c>
      <c r="E107" s="29">
        <v>9929</v>
      </c>
      <c r="G107">
        <v>37507</v>
      </c>
      <c r="H107" t="s">
        <v>152</v>
      </c>
      <c r="I107" t="s">
        <v>7</v>
      </c>
      <c r="J107" s="1">
        <v>10192</v>
      </c>
      <c r="K107" s="29">
        <v>27940.43</v>
      </c>
    </row>
    <row r="108" spans="1:11" x14ac:dyDescent="0.25">
      <c r="A108">
        <v>29311</v>
      </c>
      <c r="B108" t="s">
        <v>119</v>
      </c>
      <c r="C108" t="s">
        <v>6</v>
      </c>
      <c r="D108" s="1">
        <v>6553</v>
      </c>
      <c r="E108" s="29">
        <v>18990</v>
      </c>
      <c r="G108">
        <v>29320</v>
      </c>
      <c r="H108" t="s">
        <v>154</v>
      </c>
      <c r="I108" t="s">
        <v>7</v>
      </c>
      <c r="J108" s="1">
        <v>29789</v>
      </c>
      <c r="K108" s="29">
        <v>61892.47</v>
      </c>
    </row>
    <row r="109" spans="1:11" x14ac:dyDescent="0.25">
      <c r="A109">
        <v>38126</v>
      </c>
      <c r="B109" t="s">
        <v>120</v>
      </c>
      <c r="C109" t="s">
        <v>6</v>
      </c>
      <c r="D109" s="1">
        <v>1357</v>
      </c>
      <c r="E109" s="29">
        <v>3883</v>
      </c>
      <c r="G109">
        <v>31006</v>
      </c>
      <c r="H109" t="s">
        <v>155</v>
      </c>
      <c r="I109" t="s">
        <v>7</v>
      </c>
      <c r="J109" s="1">
        <v>5179</v>
      </c>
      <c r="K109" s="29">
        <v>28517</v>
      </c>
    </row>
    <row r="110" spans="1:11" x14ac:dyDescent="0.25">
      <c r="A110">
        <v>4129</v>
      </c>
      <c r="B110" t="s">
        <v>121</v>
      </c>
      <c r="C110" t="s">
        <v>6</v>
      </c>
      <c r="D110" s="1">
        <v>6165</v>
      </c>
      <c r="E110" s="29">
        <v>16670</v>
      </c>
      <c r="G110">
        <v>39003</v>
      </c>
      <c r="H110" t="s">
        <v>156</v>
      </c>
      <c r="I110" t="s">
        <v>7</v>
      </c>
      <c r="J110" s="1">
        <v>1666</v>
      </c>
      <c r="K110" s="29">
        <v>4129</v>
      </c>
    </row>
    <row r="111" spans="1:11" x14ac:dyDescent="0.25">
      <c r="A111">
        <v>14097</v>
      </c>
      <c r="B111" t="s">
        <v>122</v>
      </c>
      <c r="C111" t="s">
        <v>6</v>
      </c>
      <c r="D111" s="1">
        <v>5369</v>
      </c>
      <c r="E111" s="29">
        <v>15141</v>
      </c>
      <c r="G111">
        <v>21014</v>
      </c>
      <c r="H111" t="s">
        <v>157</v>
      </c>
      <c r="I111" t="s">
        <v>7</v>
      </c>
      <c r="J111" s="1">
        <v>1206</v>
      </c>
      <c r="K111" s="29">
        <v>3847</v>
      </c>
    </row>
    <row r="112" spans="1:11" x14ac:dyDescent="0.25">
      <c r="A112">
        <v>31004</v>
      </c>
      <c r="B112" t="s">
        <v>123</v>
      </c>
      <c r="C112" t="s">
        <v>6</v>
      </c>
      <c r="D112" s="1">
        <v>41324</v>
      </c>
      <c r="E112" s="29">
        <v>98014.43</v>
      </c>
      <c r="G112">
        <v>25155</v>
      </c>
      <c r="H112" t="s">
        <v>158</v>
      </c>
      <c r="I112" t="s">
        <v>7</v>
      </c>
      <c r="J112">
        <v>148</v>
      </c>
      <c r="K112">
        <v>300</v>
      </c>
    </row>
    <row r="113" spans="1:11" x14ac:dyDescent="0.25">
      <c r="A113">
        <v>17414</v>
      </c>
      <c r="B113" t="s">
        <v>124</v>
      </c>
      <c r="C113" t="s">
        <v>6</v>
      </c>
      <c r="D113" s="1">
        <v>67892</v>
      </c>
      <c r="E113" s="29">
        <v>154518</v>
      </c>
      <c r="G113">
        <v>24014</v>
      </c>
      <c r="H113" t="s">
        <v>159</v>
      </c>
      <c r="I113" t="s">
        <v>7</v>
      </c>
      <c r="J113" s="1">
        <v>1315</v>
      </c>
      <c r="K113" s="29">
        <v>3608</v>
      </c>
    </row>
    <row r="114" spans="1:11" x14ac:dyDescent="0.25">
      <c r="A114">
        <v>31306</v>
      </c>
      <c r="B114" t="s">
        <v>125</v>
      </c>
      <c r="C114" t="s">
        <v>6</v>
      </c>
      <c r="D114" s="1">
        <v>11257</v>
      </c>
      <c r="E114" s="29">
        <v>29871</v>
      </c>
      <c r="G114">
        <v>26056</v>
      </c>
      <c r="H114" t="s">
        <v>160</v>
      </c>
      <c r="I114" t="s">
        <v>7</v>
      </c>
      <c r="J114">
        <v>985</v>
      </c>
      <c r="K114" s="29">
        <v>2216.25</v>
      </c>
    </row>
    <row r="115" spans="1:11" x14ac:dyDescent="0.25">
      <c r="A115">
        <v>38264</v>
      </c>
      <c r="B115" t="s">
        <v>126</v>
      </c>
      <c r="C115" t="s">
        <v>6</v>
      </c>
      <c r="D115">
        <v>911</v>
      </c>
      <c r="E115" s="29">
        <v>2424.3000000000002</v>
      </c>
      <c r="G115">
        <v>37506</v>
      </c>
      <c r="H115" t="s">
        <v>162</v>
      </c>
      <c r="I115" t="s">
        <v>7</v>
      </c>
      <c r="J115" s="1">
        <v>9279</v>
      </c>
      <c r="K115" s="29">
        <v>24406.639999999999</v>
      </c>
    </row>
    <row r="116" spans="1:11" x14ac:dyDescent="0.25">
      <c r="A116">
        <v>32362</v>
      </c>
      <c r="B116" t="s">
        <v>127</v>
      </c>
      <c r="C116" t="s">
        <v>6</v>
      </c>
      <c r="D116" s="1">
        <v>14501</v>
      </c>
      <c r="E116" s="29">
        <v>37467.050000000003</v>
      </c>
      <c r="G116">
        <v>14064</v>
      </c>
      <c r="H116" t="s">
        <v>163</v>
      </c>
      <c r="I116" t="s">
        <v>7</v>
      </c>
      <c r="J116" s="1">
        <v>7416</v>
      </c>
      <c r="K116" s="29">
        <v>14657</v>
      </c>
    </row>
    <row r="117" spans="1:11" x14ac:dyDescent="0.25">
      <c r="A117">
        <v>1158</v>
      </c>
      <c r="B117" t="s">
        <v>128</v>
      </c>
      <c r="C117" t="s">
        <v>6</v>
      </c>
      <c r="D117" s="1">
        <v>11306</v>
      </c>
      <c r="E117" s="29">
        <v>30007</v>
      </c>
      <c r="G117">
        <v>18400</v>
      </c>
      <c r="H117" t="s">
        <v>165</v>
      </c>
      <c r="I117" t="s">
        <v>7</v>
      </c>
      <c r="J117" s="1">
        <v>4489</v>
      </c>
      <c r="K117" s="29">
        <v>10453.09</v>
      </c>
    </row>
    <row r="118" spans="1:11" x14ac:dyDescent="0.25">
      <c r="A118">
        <v>8122</v>
      </c>
      <c r="B118" t="s">
        <v>129</v>
      </c>
      <c r="C118" t="s">
        <v>6</v>
      </c>
      <c r="D118" s="1">
        <v>24789</v>
      </c>
      <c r="E118" s="29">
        <v>65246</v>
      </c>
      <c r="G118">
        <v>23403</v>
      </c>
      <c r="H118" t="s">
        <v>166</v>
      </c>
      <c r="I118" t="s">
        <v>7</v>
      </c>
      <c r="J118" s="1">
        <v>5801</v>
      </c>
      <c r="K118" s="29">
        <v>15104</v>
      </c>
    </row>
    <row r="119" spans="1:11" x14ac:dyDescent="0.25">
      <c r="A119">
        <v>28144</v>
      </c>
      <c r="B119" t="s">
        <v>130</v>
      </c>
      <c r="C119" t="s">
        <v>6</v>
      </c>
      <c r="D119">
        <v>617</v>
      </c>
      <c r="E119" s="29">
        <v>2093</v>
      </c>
      <c r="G119">
        <v>34003</v>
      </c>
      <c r="H119" t="s">
        <v>168</v>
      </c>
      <c r="I119" t="s">
        <v>7</v>
      </c>
      <c r="J119" s="1">
        <v>14875</v>
      </c>
      <c r="K119" s="29">
        <v>38074</v>
      </c>
    </row>
    <row r="120" spans="1:11" x14ac:dyDescent="0.25">
      <c r="A120">
        <v>20406</v>
      </c>
      <c r="B120" t="s">
        <v>131</v>
      </c>
      <c r="C120" t="s">
        <v>6</v>
      </c>
      <c r="D120" s="1">
        <v>4304</v>
      </c>
      <c r="E120" s="29">
        <v>11250.76</v>
      </c>
      <c r="G120">
        <v>17417</v>
      </c>
      <c r="H120" t="s">
        <v>170</v>
      </c>
      <c r="I120" t="s">
        <v>7</v>
      </c>
      <c r="J120" s="1">
        <v>7499</v>
      </c>
      <c r="K120" s="29">
        <v>20059</v>
      </c>
    </row>
    <row r="121" spans="1:11" x14ac:dyDescent="0.25">
      <c r="A121">
        <v>37504</v>
      </c>
      <c r="B121" t="s">
        <v>132</v>
      </c>
      <c r="C121" t="s">
        <v>6</v>
      </c>
      <c r="D121" s="1">
        <v>21085</v>
      </c>
      <c r="E121" s="29">
        <v>52812</v>
      </c>
      <c r="G121">
        <v>15201</v>
      </c>
      <c r="H121" t="s">
        <v>171</v>
      </c>
      <c r="I121" t="s">
        <v>7</v>
      </c>
      <c r="J121" s="1">
        <v>9603</v>
      </c>
      <c r="K121" s="29">
        <v>24870.75</v>
      </c>
    </row>
    <row r="122" spans="1:11" x14ac:dyDescent="0.25">
      <c r="A122">
        <v>9207</v>
      </c>
      <c r="B122" t="s">
        <v>134</v>
      </c>
      <c r="C122" t="s">
        <v>6</v>
      </c>
      <c r="D122" s="1">
        <v>4336</v>
      </c>
      <c r="E122" s="29">
        <v>15826</v>
      </c>
      <c r="G122">
        <v>14400</v>
      </c>
      <c r="H122" t="s">
        <v>173</v>
      </c>
      <c r="I122" t="s">
        <v>7</v>
      </c>
      <c r="J122" s="1">
        <v>1397</v>
      </c>
      <c r="K122" s="29">
        <v>3885.45</v>
      </c>
    </row>
    <row r="123" spans="1:11" x14ac:dyDescent="0.25">
      <c r="A123">
        <v>23311</v>
      </c>
      <c r="B123" t="s">
        <v>136</v>
      </c>
      <c r="C123" t="s">
        <v>6</v>
      </c>
      <c r="D123" s="1">
        <v>1353</v>
      </c>
      <c r="E123" s="29">
        <v>5893.67</v>
      </c>
      <c r="G123">
        <v>25101</v>
      </c>
      <c r="H123" t="s">
        <v>174</v>
      </c>
      <c r="I123" t="s">
        <v>7</v>
      </c>
      <c r="J123">
        <v>958</v>
      </c>
      <c r="K123" s="29">
        <v>3085</v>
      </c>
    </row>
    <row r="124" spans="1:11" x14ac:dyDescent="0.25">
      <c r="A124">
        <v>33207</v>
      </c>
      <c r="B124" t="s">
        <v>137</v>
      </c>
      <c r="C124" t="s">
        <v>6</v>
      </c>
      <c r="D124" s="1">
        <v>4177</v>
      </c>
      <c r="E124" s="29">
        <v>25012.78</v>
      </c>
      <c r="G124">
        <v>14172</v>
      </c>
      <c r="H124" t="s">
        <v>175</v>
      </c>
      <c r="I124" t="s">
        <v>7</v>
      </c>
      <c r="J124" s="1">
        <v>4349</v>
      </c>
      <c r="K124" s="29">
        <v>14033.19</v>
      </c>
    </row>
    <row r="125" spans="1:11" x14ac:dyDescent="0.25">
      <c r="A125">
        <v>31025</v>
      </c>
      <c r="B125" t="s">
        <v>138</v>
      </c>
      <c r="C125" t="s">
        <v>6</v>
      </c>
      <c r="D125" s="1">
        <v>50806</v>
      </c>
      <c r="E125" s="29">
        <v>127589</v>
      </c>
      <c r="G125">
        <v>34111</v>
      </c>
      <c r="H125" t="s">
        <v>178</v>
      </c>
      <c r="I125" t="s">
        <v>7</v>
      </c>
      <c r="J125" s="1">
        <v>14006</v>
      </c>
      <c r="K125" s="29">
        <v>36471.51</v>
      </c>
    </row>
    <row r="126" spans="1:11" x14ac:dyDescent="0.25">
      <c r="A126">
        <v>14065</v>
      </c>
      <c r="B126" t="s">
        <v>139</v>
      </c>
      <c r="C126" t="s">
        <v>6</v>
      </c>
      <c r="D126" s="1">
        <v>1416</v>
      </c>
      <c r="E126" s="29">
        <v>5452</v>
      </c>
      <c r="G126">
        <v>21300</v>
      </c>
      <c r="H126" t="s">
        <v>180</v>
      </c>
      <c r="I126" t="s">
        <v>7</v>
      </c>
      <c r="J126" s="1">
        <v>2158</v>
      </c>
      <c r="K126" s="29">
        <v>6812.07</v>
      </c>
    </row>
    <row r="127" spans="1:11" x14ac:dyDescent="0.25">
      <c r="A127">
        <v>32354</v>
      </c>
      <c r="B127" t="s">
        <v>140</v>
      </c>
      <c r="C127" t="s">
        <v>6</v>
      </c>
      <c r="D127" s="1">
        <v>117840</v>
      </c>
      <c r="E127" s="29">
        <v>353829</v>
      </c>
      <c r="G127">
        <v>32123</v>
      </c>
      <c r="H127" t="s">
        <v>310</v>
      </c>
      <c r="I127" t="s">
        <v>7</v>
      </c>
      <c r="J127">
        <v>56</v>
      </c>
      <c r="K127">
        <v>171.49</v>
      </c>
    </row>
    <row r="128" spans="1:11" x14ac:dyDescent="0.25">
      <c r="A128">
        <v>32326</v>
      </c>
      <c r="B128" t="s">
        <v>141</v>
      </c>
      <c r="C128" t="s">
        <v>6</v>
      </c>
      <c r="D128" s="1">
        <v>19000</v>
      </c>
      <c r="E128" s="29">
        <v>47308</v>
      </c>
      <c r="G128">
        <v>9013</v>
      </c>
      <c r="H128" t="s">
        <v>184</v>
      </c>
      <c r="I128" t="s">
        <v>7</v>
      </c>
      <c r="J128">
        <v>739</v>
      </c>
      <c r="K128" s="29">
        <v>2199.35</v>
      </c>
    </row>
    <row r="129" spans="1:11" x14ac:dyDescent="0.25">
      <c r="A129">
        <v>17400</v>
      </c>
      <c r="B129" t="s">
        <v>142</v>
      </c>
      <c r="C129" t="s">
        <v>6</v>
      </c>
      <c r="D129" s="1">
        <v>109843</v>
      </c>
      <c r="E129" s="29">
        <v>31517.65</v>
      </c>
      <c r="G129">
        <v>27344</v>
      </c>
      <c r="H129" t="s">
        <v>186</v>
      </c>
      <c r="I129" t="s">
        <v>7</v>
      </c>
      <c r="J129" s="1">
        <v>2778</v>
      </c>
      <c r="K129" s="29">
        <v>8122.71</v>
      </c>
    </row>
    <row r="130" spans="1:11" x14ac:dyDescent="0.25">
      <c r="A130">
        <v>37505</v>
      </c>
      <c r="B130" t="s">
        <v>143</v>
      </c>
      <c r="C130" t="s">
        <v>6</v>
      </c>
      <c r="D130" s="1">
        <v>4962</v>
      </c>
      <c r="E130" s="29">
        <v>13165.52</v>
      </c>
      <c r="G130">
        <v>1147</v>
      </c>
      <c r="H130" t="s">
        <v>187</v>
      </c>
      <c r="I130" t="s">
        <v>7</v>
      </c>
      <c r="J130">
        <v>668</v>
      </c>
      <c r="K130" s="29">
        <v>1578</v>
      </c>
    </row>
    <row r="131" spans="1:11" x14ac:dyDescent="0.25">
      <c r="A131">
        <v>24350</v>
      </c>
      <c r="B131" t="s">
        <v>144</v>
      </c>
      <c r="C131" t="s">
        <v>6</v>
      </c>
      <c r="D131" s="1">
        <v>21001</v>
      </c>
      <c r="E131" s="29">
        <v>62909.81</v>
      </c>
      <c r="G131">
        <v>11001</v>
      </c>
      <c r="H131" t="s">
        <v>189</v>
      </c>
      <c r="I131" t="s">
        <v>7</v>
      </c>
      <c r="J131" s="1">
        <v>7058</v>
      </c>
      <c r="K131" s="29">
        <v>20540.41</v>
      </c>
    </row>
    <row r="132" spans="1:11" x14ac:dyDescent="0.25">
      <c r="A132">
        <v>30031</v>
      </c>
      <c r="B132" t="s">
        <v>145</v>
      </c>
      <c r="C132" t="s">
        <v>6</v>
      </c>
      <c r="D132" s="1">
        <v>3391</v>
      </c>
      <c r="E132" s="29">
        <v>11251.12</v>
      </c>
      <c r="G132">
        <v>24122</v>
      </c>
      <c r="H132" t="s">
        <v>190</v>
      </c>
      <c r="I132" t="s">
        <v>7</v>
      </c>
      <c r="J132">
        <v>929</v>
      </c>
      <c r="K132" s="29">
        <v>2819</v>
      </c>
    </row>
    <row r="133" spans="1:11" x14ac:dyDescent="0.25">
      <c r="A133">
        <v>31103</v>
      </c>
      <c r="B133" t="s">
        <v>146</v>
      </c>
      <c r="C133" t="s">
        <v>6</v>
      </c>
      <c r="D133" s="1">
        <v>30303</v>
      </c>
      <c r="E133" s="29">
        <v>61079.64</v>
      </c>
      <c r="G133">
        <v>3050</v>
      </c>
      <c r="H133" t="s">
        <v>306</v>
      </c>
      <c r="I133" t="s">
        <v>7</v>
      </c>
      <c r="J133" s="1">
        <v>2144</v>
      </c>
      <c r="K133" s="29">
        <v>5588</v>
      </c>
    </row>
    <row r="134" spans="1:11" x14ac:dyDescent="0.25">
      <c r="A134">
        <v>14066</v>
      </c>
      <c r="B134" t="s">
        <v>147</v>
      </c>
      <c r="C134" t="s">
        <v>6</v>
      </c>
      <c r="D134" s="1">
        <v>15832</v>
      </c>
      <c r="E134" s="29">
        <v>16504.91</v>
      </c>
      <c r="G134">
        <v>21301</v>
      </c>
      <c r="H134" t="s">
        <v>191</v>
      </c>
      <c r="I134" t="s">
        <v>7</v>
      </c>
      <c r="J134" s="1">
        <v>2367</v>
      </c>
      <c r="K134" s="29">
        <v>6570.75</v>
      </c>
    </row>
    <row r="135" spans="1:11" x14ac:dyDescent="0.25">
      <c r="A135">
        <v>21214</v>
      </c>
      <c r="B135" t="s">
        <v>148</v>
      </c>
      <c r="C135" t="s">
        <v>6</v>
      </c>
      <c r="D135" s="1">
        <v>4844</v>
      </c>
      <c r="E135" s="29">
        <v>12650.39</v>
      </c>
      <c r="G135">
        <v>27401</v>
      </c>
      <c r="H135" t="s">
        <v>192</v>
      </c>
      <c r="I135" t="s">
        <v>7</v>
      </c>
      <c r="J135" s="1">
        <v>4098</v>
      </c>
      <c r="K135" s="29">
        <v>10393</v>
      </c>
    </row>
    <row r="136" spans="1:11" x14ac:dyDescent="0.25">
      <c r="A136">
        <v>13161</v>
      </c>
      <c r="B136" t="s">
        <v>149</v>
      </c>
      <c r="C136" t="s">
        <v>6</v>
      </c>
      <c r="D136" s="1">
        <v>100177</v>
      </c>
      <c r="E136" s="29">
        <v>262470.8</v>
      </c>
      <c r="G136">
        <v>23402</v>
      </c>
      <c r="H136" t="s">
        <v>193</v>
      </c>
      <c r="I136" t="s">
        <v>7</v>
      </c>
      <c r="J136" s="1">
        <v>2931</v>
      </c>
      <c r="K136" s="29">
        <v>5598.75</v>
      </c>
    </row>
    <row r="137" spans="1:11" x14ac:dyDescent="0.25">
      <c r="A137">
        <v>21206</v>
      </c>
      <c r="B137" t="s">
        <v>150</v>
      </c>
      <c r="C137" t="s">
        <v>6</v>
      </c>
      <c r="D137" s="1">
        <v>7518</v>
      </c>
      <c r="E137" s="29">
        <v>20229</v>
      </c>
      <c r="G137">
        <v>12110</v>
      </c>
      <c r="H137" t="s">
        <v>194</v>
      </c>
      <c r="I137" t="s">
        <v>7</v>
      </c>
      <c r="J137" s="1">
        <v>1138</v>
      </c>
      <c r="K137" s="29">
        <v>3089.26</v>
      </c>
    </row>
    <row r="138" spans="1:11" x14ac:dyDescent="0.25">
      <c r="A138">
        <v>39209</v>
      </c>
      <c r="B138" t="s">
        <v>151</v>
      </c>
      <c r="C138" t="s">
        <v>6</v>
      </c>
      <c r="D138" s="1">
        <v>5999</v>
      </c>
      <c r="E138" s="29">
        <v>17997</v>
      </c>
      <c r="G138">
        <v>5121</v>
      </c>
      <c r="H138" t="s">
        <v>195</v>
      </c>
      <c r="I138" t="s">
        <v>7</v>
      </c>
      <c r="J138" s="1">
        <v>7587</v>
      </c>
      <c r="K138" s="29">
        <v>22229.91</v>
      </c>
    </row>
    <row r="139" spans="1:11" x14ac:dyDescent="0.25">
      <c r="A139">
        <v>37507</v>
      </c>
      <c r="B139" t="s">
        <v>152</v>
      </c>
      <c r="C139" t="s">
        <v>6</v>
      </c>
      <c r="D139" s="1">
        <v>20786</v>
      </c>
      <c r="E139" s="29">
        <v>53661.5</v>
      </c>
      <c r="G139">
        <v>17801</v>
      </c>
      <c r="H139" t="s">
        <v>199</v>
      </c>
      <c r="I139" t="s">
        <v>7</v>
      </c>
      <c r="J139" s="1">
        <v>64682</v>
      </c>
      <c r="K139" s="29">
        <v>20352.04</v>
      </c>
    </row>
    <row r="140" spans="1:11" x14ac:dyDescent="0.25">
      <c r="A140">
        <v>30029</v>
      </c>
      <c r="B140" t="s">
        <v>153</v>
      </c>
      <c r="C140" t="s">
        <v>6</v>
      </c>
      <c r="D140">
        <v>999</v>
      </c>
      <c r="E140" s="29">
        <v>2752</v>
      </c>
      <c r="G140">
        <v>38267</v>
      </c>
      <c r="H140" t="s">
        <v>200</v>
      </c>
      <c r="I140" t="s">
        <v>7</v>
      </c>
      <c r="J140" s="1">
        <v>7974</v>
      </c>
      <c r="K140" s="29">
        <v>18628.79</v>
      </c>
    </row>
    <row r="141" spans="1:11" x14ac:dyDescent="0.25">
      <c r="A141">
        <v>29320</v>
      </c>
      <c r="B141" t="s">
        <v>154</v>
      </c>
      <c r="C141" t="s">
        <v>6</v>
      </c>
      <c r="D141" s="1">
        <v>19731</v>
      </c>
      <c r="E141" s="29">
        <v>59794.83</v>
      </c>
      <c r="G141">
        <v>27003</v>
      </c>
      <c r="H141" t="s">
        <v>201</v>
      </c>
      <c r="I141" t="s">
        <v>7</v>
      </c>
      <c r="J141" s="1">
        <v>59594</v>
      </c>
      <c r="K141" s="29">
        <v>127977</v>
      </c>
    </row>
    <row r="142" spans="1:11" x14ac:dyDescent="0.25">
      <c r="A142">
        <v>31006</v>
      </c>
      <c r="B142" t="s">
        <v>155</v>
      </c>
      <c r="C142" t="s">
        <v>6</v>
      </c>
      <c r="D142" s="1">
        <v>21281</v>
      </c>
      <c r="E142" s="29">
        <v>184001</v>
      </c>
      <c r="G142">
        <v>16048</v>
      </c>
      <c r="H142" t="s">
        <v>203</v>
      </c>
      <c r="I142" t="s">
        <v>7</v>
      </c>
      <c r="J142" s="1">
        <v>1612</v>
      </c>
      <c r="K142" s="29">
        <v>4084.62</v>
      </c>
    </row>
    <row r="143" spans="1:11" x14ac:dyDescent="0.25">
      <c r="A143">
        <v>39003</v>
      </c>
      <c r="B143" t="s">
        <v>156</v>
      </c>
      <c r="C143" t="s">
        <v>6</v>
      </c>
      <c r="D143" s="1">
        <v>16775</v>
      </c>
      <c r="E143" s="29">
        <v>39725</v>
      </c>
      <c r="G143">
        <v>34307</v>
      </c>
      <c r="H143" t="s">
        <v>206</v>
      </c>
      <c r="I143" t="s">
        <v>7</v>
      </c>
      <c r="J143" s="1">
        <v>1792</v>
      </c>
      <c r="K143" s="29">
        <v>6184.82</v>
      </c>
    </row>
    <row r="144" spans="1:11" x14ac:dyDescent="0.25">
      <c r="A144">
        <v>21014</v>
      </c>
      <c r="B144" t="s">
        <v>157</v>
      </c>
      <c r="C144" t="s">
        <v>6</v>
      </c>
      <c r="D144" s="1">
        <v>5047</v>
      </c>
      <c r="E144" s="29">
        <v>14629</v>
      </c>
      <c r="G144">
        <v>25116</v>
      </c>
      <c r="H144" t="s">
        <v>207</v>
      </c>
      <c r="I144" t="s">
        <v>7</v>
      </c>
      <c r="J144" s="1">
        <v>151607</v>
      </c>
      <c r="K144" s="29">
        <v>4180.5600000000004</v>
      </c>
    </row>
    <row r="145" spans="1:11" x14ac:dyDescent="0.25">
      <c r="A145">
        <v>25155</v>
      </c>
      <c r="B145" t="s">
        <v>158</v>
      </c>
      <c r="C145" t="s">
        <v>6</v>
      </c>
      <c r="D145" s="1">
        <v>5066</v>
      </c>
      <c r="E145" s="29">
        <v>13358</v>
      </c>
      <c r="G145">
        <v>22009</v>
      </c>
      <c r="H145" t="s">
        <v>208</v>
      </c>
      <c r="I145" t="s">
        <v>7</v>
      </c>
      <c r="J145">
        <v>354</v>
      </c>
      <c r="K145" s="29">
        <v>1046.6600000000001</v>
      </c>
    </row>
    <row r="146" spans="1:11" x14ac:dyDescent="0.25">
      <c r="A146">
        <v>24014</v>
      </c>
      <c r="B146" t="s">
        <v>159</v>
      </c>
      <c r="C146" t="s">
        <v>6</v>
      </c>
      <c r="D146" s="1">
        <v>2120</v>
      </c>
      <c r="E146" s="29">
        <v>6262</v>
      </c>
      <c r="G146">
        <v>17403</v>
      </c>
      <c r="H146" t="s">
        <v>209</v>
      </c>
      <c r="I146" t="s">
        <v>7</v>
      </c>
      <c r="J146" s="1">
        <v>2664</v>
      </c>
      <c r="K146" s="29">
        <v>5543</v>
      </c>
    </row>
    <row r="147" spans="1:11" x14ac:dyDescent="0.25">
      <c r="A147">
        <v>26056</v>
      </c>
      <c r="B147" t="s">
        <v>160</v>
      </c>
      <c r="C147" t="s">
        <v>6</v>
      </c>
      <c r="D147" s="1">
        <v>19925</v>
      </c>
      <c r="E147" s="29">
        <v>42639.5</v>
      </c>
      <c r="G147">
        <v>32416</v>
      </c>
      <c r="H147" t="s">
        <v>291</v>
      </c>
      <c r="I147" t="s">
        <v>7</v>
      </c>
      <c r="J147" s="1">
        <v>5781</v>
      </c>
      <c r="K147" s="29">
        <v>2038</v>
      </c>
    </row>
    <row r="148" spans="1:11" x14ac:dyDescent="0.25">
      <c r="A148">
        <v>32325</v>
      </c>
      <c r="B148" t="s">
        <v>161</v>
      </c>
      <c r="C148" t="s">
        <v>6</v>
      </c>
      <c r="D148" s="1">
        <v>19055</v>
      </c>
      <c r="E148" s="29">
        <v>55811.43</v>
      </c>
      <c r="G148">
        <v>17407</v>
      </c>
      <c r="H148" t="s">
        <v>212</v>
      </c>
      <c r="I148" t="s">
        <v>7</v>
      </c>
      <c r="J148" s="1">
        <v>9970</v>
      </c>
      <c r="K148" s="29">
        <v>38045</v>
      </c>
    </row>
    <row r="149" spans="1:11" x14ac:dyDescent="0.25">
      <c r="A149">
        <v>37506</v>
      </c>
      <c r="B149" t="s">
        <v>162</v>
      </c>
      <c r="C149" t="s">
        <v>6</v>
      </c>
      <c r="D149" s="1">
        <v>19243</v>
      </c>
      <c r="E149" s="29">
        <v>48573.9</v>
      </c>
      <c r="G149">
        <v>28149</v>
      </c>
      <c r="H149" t="s">
        <v>217</v>
      </c>
      <c r="I149" t="s">
        <v>7</v>
      </c>
      <c r="J149">
        <v>396</v>
      </c>
      <c r="K149" s="29">
        <v>1824.71</v>
      </c>
    </row>
    <row r="150" spans="1:11" x14ac:dyDescent="0.25">
      <c r="A150">
        <v>14064</v>
      </c>
      <c r="B150" t="s">
        <v>163</v>
      </c>
      <c r="C150" t="s">
        <v>6</v>
      </c>
      <c r="D150" s="1">
        <v>8621</v>
      </c>
      <c r="E150" s="29">
        <v>18050</v>
      </c>
      <c r="G150">
        <v>29101</v>
      </c>
      <c r="H150" t="s">
        <v>219</v>
      </c>
      <c r="I150" t="s">
        <v>7</v>
      </c>
      <c r="J150" s="1">
        <v>3688</v>
      </c>
      <c r="K150" s="29">
        <v>9247.5499999999993</v>
      </c>
    </row>
    <row r="151" spans="1:11" x14ac:dyDescent="0.25">
      <c r="A151">
        <v>11051</v>
      </c>
      <c r="B151" t="s">
        <v>164</v>
      </c>
      <c r="C151" t="s">
        <v>6</v>
      </c>
      <c r="D151" s="1">
        <v>44854</v>
      </c>
      <c r="E151" s="29">
        <v>103724.96</v>
      </c>
      <c r="G151">
        <v>39119</v>
      </c>
      <c r="H151" t="s">
        <v>220</v>
      </c>
      <c r="I151" t="s">
        <v>7</v>
      </c>
      <c r="J151" s="1">
        <v>5169</v>
      </c>
      <c r="K151" s="29">
        <v>15646.91</v>
      </c>
    </row>
    <row r="152" spans="1:11" x14ac:dyDescent="0.25">
      <c r="A152">
        <v>18400</v>
      </c>
      <c r="B152" t="s">
        <v>165</v>
      </c>
      <c r="C152" t="s">
        <v>6</v>
      </c>
      <c r="D152" s="1">
        <v>20331</v>
      </c>
      <c r="E152" s="29">
        <v>46903.49</v>
      </c>
      <c r="G152">
        <v>5323</v>
      </c>
      <c r="H152" t="s">
        <v>222</v>
      </c>
      <c r="I152" t="s">
        <v>7</v>
      </c>
      <c r="J152" s="1">
        <v>2962</v>
      </c>
      <c r="K152" s="29">
        <v>7875.12</v>
      </c>
    </row>
    <row r="153" spans="1:11" x14ac:dyDescent="0.25">
      <c r="A153">
        <v>23403</v>
      </c>
      <c r="B153" t="s">
        <v>166</v>
      </c>
      <c r="C153" t="s">
        <v>6</v>
      </c>
      <c r="D153" s="1">
        <v>13621</v>
      </c>
      <c r="E153" s="29">
        <v>36866</v>
      </c>
      <c r="G153">
        <v>23309</v>
      </c>
      <c r="H153" t="s">
        <v>223</v>
      </c>
      <c r="I153" t="s">
        <v>7</v>
      </c>
      <c r="J153" s="1">
        <v>16229</v>
      </c>
      <c r="K153" s="29">
        <v>34409.06</v>
      </c>
    </row>
    <row r="154" spans="1:11" x14ac:dyDescent="0.25">
      <c r="A154">
        <v>25200</v>
      </c>
      <c r="B154" t="s">
        <v>167</v>
      </c>
      <c r="C154" t="s">
        <v>6</v>
      </c>
      <c r="D154" s="1">
        <v>1942</v>
      </c>
      <c r="E154" s="29">
        <v>7284</v>
      </c>
      <c r="G154">
        <v>17412</v>
      </c>
      <c r="H154" t="s">
        <v>224</v>
      </c>
      <c r="I154" t="s">
        <v>7</v>
      </c>
      <c r="J154" s="1">
        <v>9701</v>
      </c>
      <c r="K154" s="29">
        <v>23696.01</v>
      </c>
    </row>
    <row r="155" spans="1:11" x14ac:dyDescent="0.25">
      <c r="A155">
        <v>34003</v>
      </c>
      <c r="B155" t="s">
        <v>168</v>
      </c>
      <c r="C155" t="s">
        <v>6</v>
      </c>
      <c r="D155" s="1">
        <v>52690</v>
      </c>
      <c r="E155" s="29">
        <v>128301</v>
      </c>
      <c r="G155">
        <v>17404</v>
      </c>
      <c r="H155" t="s">
        <v>226</v>
      </c>
      <c r="I155" t="s">
        <v>7</v>
      </c>
      <c r="J155">
        <v>857</v>
      </c>
      <c r="K155" s="29">
        <v>2057.98</v>
      </c>
    </row>
    <row r="156" spans="1:11" x14ac:dyDescent="0.25">
      <c r="A156">
        <v>33211</v>
      </c>
      <c r="B156" t="s">
        <v>169</v>
      </c>
      <c r="C156" t="s">
        <v>6</v>
      </c>
      <c r="D156" s="1">
        <v>69983</v>
      </c>
      <c r="E156" s="29">
        <v>20045.939999999999</v>
      </c>
      <c r="G156">
        <v>31201</v>
      </c>
      <c r="H156" t="s">
        <v>227</v>
      </c>
      <c r="I156" t="s">
        <v>7</v>
      </c>
      <c r="J156" s="1">
        <v>10754</v>
      </c>
      <c r="K156" s="29">
        <v>27117.17</v>
      </c>
    </row>
    <row r="157" spans="1:11" x14ac:dyDescent="0.25">
      <c r="A157">
        <v>17417</v>
      </c>
      <c r="B157" t="s">
        <v>170</v>
      </c>
      <c r="C157" t="s">
        <v>6</v>
      </c>
      <c r="D157" s="1">
        <v>52529</v>
      </c>
      <c r="E157" s="29">
        <v>123964</v>
      </c>
      <c r="G157">
        <v>17410</v>
      </c>
      <c r="H157" t="s">
        <v>228</v>
      </c>
      <c r="I157" t="s">
        <v>7</v>
      </c>
      <c r="J157" s="1">
        <v>12804</v>
      </c>
      <c r="K157" s="29">
        <v>30775</v>
      </c>
    </row>
    <row r="158" spans="1:11" x14ac:dyDescent="0.25">
      <c r="A158">
        <v>15201</v>
      </c>
      <c r="B158" t="s">
        <v>171</v>
      </c>
      <c r="C158" t="s">
        <v>6</v>
      </c>
      <c r="D158" s="1">
        <v>39021</v>
      </c>
      <c r="E158" s="29">
        <v>97562.08</v>
      </c>
      <c r="G158">
        <v>13156</v>
      </c>
      <c r="H158" t="s">
        <v>229</v>
      </c>
      <c r="I158" t="s">
        <v>7</v>
      </c>
      <c r="J158" s="1">
        <v>1311</v>
      </c>
      <c r="K158" s="29">
        <v>2757.61</v>
      </c>
    </row>
    <row r="159" spans="1:11" x14ac:dyDescent="0.25">
      <c r="A159">
        <v>38324</v>
      </c>
      <c r="B159" t="s">
        <v>172</v>
      </c>
      <c r="C159" t="s">
        <v>6</v>
      </c>
      <c r="D159" s="1">
        <v>7498</v>
      </c>
      <c r="E159" s="29">
        <v>19953.55</v>
      </c>
      <c r="G159">
        <v>25118</v>
      </c>
      <c r="H159" t="s">
        <v>230</v>
      </c>
      <c r="I159" t="s">
        <v>7</v>
      </c>
      <c r="J159" s="1">
        <v>1292</v>
      </c>
      <c r="K159" s="29">
        <v>3309.77</v>
      </c>
    </row>
    <row r="160" spans="1:11" x14ac:dyDescent="0.25">
      <c r="A160">
        <v>14400</v>
      </c>
      <c r="B160" t="s">
        <v>173</v>
      </c>
      <c r="C160" t="s">
        <v>6</v>
      </c>
      <c r="D160" s="1">
        <v>2387</v>
      </c>
      <c r="E160" s="29">
        <v>6154.06</v>
      </c>
      <c r="G160">
        <v>18402</v>
      </c>
      <c r="H160" t="s">
        <v>231</v>
      </c>
      <c r="I160" t="s">
        <v>7</v>
      </c>
      <c r="J160" s="1">
        <v>5399</v>
      </c>
      <c r="K160" s="29">
        <v>18172.32</v>
      </c>
    </row>
    <row r="161" spans="1:11" x14ac:dyDescent="0.25">
      <c r="A161">
        <v>25101</v>
      </c>
      <c r="B161" t="s">
        <v>174</v>
      </c>
      <c r="C161" t="s">
        <v>6</v>
      </c>
      <c r="D161" s="1">
        <v>17891</v>
      </c>
      <c r="E161" s="29">
        <v>45131</v>
      </c>
      <c r="G161">
        <v>15206</v>
      </c>
      <c r="H161" t="s">
        <v>232</v>
      </c>
      <c r="I161" t="s">
        <v>7</v>
      </c>
      <c r="J161" s="1">
        <v>12702</v>
      </c>
      <c r="K161" s="29">
        <v>31984.48</v>
      </c>
    </row>
    <row r="162" spans="1:11" x14ac:dyDescent="0.25">
      <c r="A162">
        <v>14172</v>
      </c>
      <c r="B162" t="s">
        <v>175</v>
      </c>
      <c r="C162" t="s">
        <v>6</v>
      </c>
      <c r="D162" s="1">
        <v>4333</v>
      </c>
      <c r="E162" s="29">
        <v>13210.14</v>
      </c>
      <c r="G162">
        <v>22008</v>
      </c>
      <c r="H162" t="s">
        <v>235</v>
      </c>
      <c r="I162" t="s">
        <v>7</v>
      </c>
      <c r="J162">
        <v>903</v>
      </c>
      <c r="K162" s="29">
        <v>3109.79</v>
      </c>
    </row>
    <row r="163" spans="1:11" x14ac:dyDescent="0.25">
      <c r="A163">
        <v>22105</v>
      </c>
      <c r="B163" t="s">
        <v>176</v>
      </c>
      <c r="C163" t="s">
        <v>6</v>
      </c>
      <c r="D163" s="1">
        <v>12133</v>
      </c>
      <c r="E163" s="29">
        <v>32167</v>
      </c>
      <c r="G163">
        <v>38322</v>
      </c>
      <c r="H163" t="s">
        <v>292</v>
      </c>
      <c r="I163" t="s">
        <v>7</v>
      </c>
      <c r="J163" s="1">
        <v>47311</v>
      </c>
      <c r="K163" s="29">
        <v>12551.77</v>
      </c>
    </row>
    <row r="164" spans="1:11" x14ac:dyDescent="0.25">
      <c r="A164">
        <v>24105</v>
      </c>
      <c r="B164" t="s">
        <v>177</v>
      </c>
      <c r="C164" t="s">
        <v>6</v>
      </c>
      <c r="D164" s="1">
        <v>9278</v>
      </c>
      <c r="E164" s="29">
        <v>19033</v>
      </c>
      <c r="G164">
        <v>31401</v>
      </c>
      <c r="H164" t="s">
        <v>236</v>
      </c>
      <c r="I164" t="s">
        <v>7</v>
      </c>
      <c r="J164" s="1">
        <v>19061</v>
      </c>
      <c r="K164" s="29">
        <v>55145</v>
      </c>
    </row>
    <row r="165" spans="1:11" x14ac:dyDescent="0.25">
      <c r="A165">
        <v>34111</v>
      </c>
      <c r="B165" t="s">
        <v>178</v>
      </c>
      <c r="C165" t="s">
        <v>6</v>
      </c>
      <c r="D165" s="1">
        <v>45637</v>
      </c>
      <c r="E165" s="29">
        <v>118457.35</v>
      </c>
      <c r="G165">
        <v>38304</v>
      </c>
      <c r="H165" t="s">
        <v>240</v>
      </c>
      <c r="I165" t="s">
        <v>7</v>
      </c>
      <c r="J165" s="1">
        <v>1984</v>
      </c>
      <c r="K165" s="29">
        <v>4453</v>
      </c>
    </row>
    <row r="166" spans="1:11" x14ac:dyDescent="0.25">
      <c r="A166">
        <v>24019</v>
      </c>
      <c r="B166" t="s">
        <v>179</v>
      </c>
      <c r="C166" t="s">
        <v>6</v>
      </c>
      <c r="D166" s="1">
        <v>11357</v>
      </c>
      <c r="E166" s="29">
        <v>47938</v>
      </c>
      <c r="G166">
        <v>30303</v>
      </c>
      <c r="H166" t="s">
        <v>241</v>
      </c>
      <c r="I166" t="s">
        <v>7</v>
      </c>
      <c r="J166" s="1">
        <v>2609</v>
      </c>
      <c r="K166" s="29">
        <v>9294.26</v>
      </c>
    </row>
    <row r="167" spans="1:11" x14ac:dyDescent="0.25">
      <c r="A167">
        <v>21300</v>
      </c>
      <c r="B167" t="s">
        <v>180</v>
      </c>
      <c r="C167" t="s">
        <v>6</v>
      </c>
      <c r="D167" s="1">
        <v>11839</v>
      </c>
      <c r="E167" s="29">
        <v>30820.81</v>
      </c>
      <c r="G167">
        <v>27320</v>
      </c>
      <c r="H167" t="s">
        <v>244</v>
      </c>
      <c r="I167" t="s">
        <v>7</v>
      </c>
      <c r="J167" s="1">
        <v>27015</v>
      </c>
      <c r="K167" s="29">
        <v>62250</v>
      </c>
    </row>
    <row r="168" spans="1:11" x14ac:dyDescent="0.25">
      <c r="A168">
        <v>33030</v>
      </c>
      <c r="B168" t="s">
        <v>181</v>
      </c>
      <c r="C168" t="s">
        <v>6</v>
      </c>
      <c r="D168" s="1">
        <v>1966</v>
      </c>
      <c r="E168" s="29">
        <v>5177.12</v>
      </c>
      <c r="G168">
        <v>39201</v>
      </c>
      <c r="H168" t="s">
        <v>245</v>
      </c>
      <c r="I168" t="s">
        <v>7</v>
      </c>
      <c r="J168" s="1">
        <v>9743</v>
      </c>
      <c r="K168" s="29">
        <v>24313</v>
      </c>
    </row>
    <row r="169" spans="1:11" x14ac:dyDescent="0.25">
      <c r="A169">
        <v>28137</v>
      </c>
      <c r="B169" t="s">
        <v>182</v>
      </c>
      <c r="C169" t="s">
        <v>6</v>
      </c>
      <c r="D169" s="1">
        <v>1832</v>
      </c>
      <c r="E169" s="29">
        <v>5849</v>
      </c>
      <c r="G169">
        <v>27010</v>
      </c>
      <c r="H169" t="s">
        <v>246</v>
      </c>
      <c r="I169" t="s">
        <v>7</v>
      </c>
      <c r="J169" s="1">
        <v>5500</v>
      </c>
      <c r="K169" s="29">
        <v>15081</v>
      </c>
    </row>
    <row r="170" spans="1:11" x14ac:dyDescent="0.25">
      <c r="A170">
        <v>32123</v>
      </c>
      <c r="B170" t="s">
        <v>310</v>
      </c>
      <c r="C170" t="s">
        <v>6</v>
      </c>
      <c r="D170">
        <v>859</v>
      </c>
      <c r="E170" s="29">
        <v>2467.66</v>
      </c>
      <c r="G170">
        <v>14077</v>
      </c>
      <c r="H170" t="s">
        <v>247</v>
      </c>
      <c r="I170" t="s">
        <v>7</v>
      </c>
      <c r="J170" s="1">
        <v>1456</v>
      </c>
      <c r="K170" s="29">
        <v>4382.18</v>
      </c>
    </row>
    <row r="171" spans="1:11" x14ac:dyDescent="0.25">
      <c r="A171">
        <v>10065</v>
      </c>
      <c r="B171" t="s">
        <v>183</v>
      </c>
      <c r="C171" t="s">
        <v>6</v>
      </c>
      <c r="D171" s="1">
        <v>4033</v>
      </c>
      <c r="E171" s="29">
        <v>10709.61</v>
      </c>
      <c r="G171">
        <v>17409</v>
      </c>
      <c r="H171" t="s">
        <v>248</v>
      </c>
      <c r="I171" t="s">
        <v>7</v>
      </c>
      <c r="J171" s="1">
        <v>25686</v>
      </c>
      <c r="K171" s="29">
        <v>72297.919999999998</v>
      </c>
    </row>
    <row r="172" spans="1:11" x14ac:dyDescent="0.25">
      <c r="A172">
        <v>9013</v>
      </c>
      <c r="B172" t="s">
        <v>184</v>
      </c>
      <c r="C172" t="s">
        <v>6</v>
      </c>
      <c r="D172" s="1">
        <v>5204</v>
      </c>
      <c r="E172" s="29">
        <v>14563.48</v>
      </c>
      <c r="G172">
        <v>38265</v>
      </c>
      <c r="H172" t="s">
        <v>249</v>
      </c>
      <c r="I172" t="s">
        <v>7</v>
      </c>
      <c r="J172" s="1">
        <v>1703</v>
      </c>
      <c r="K172" s="29">
        <v>4537.8500000000004</v>
      </c>
    </row>
    <row r="173" spans="1:11" x14ac:dyDescent="0.25">
      <c r="A173">
        <v>24410</v>
      </c>
      <c r="B173" t="s">
        <v>185</v>
      </c>
      <c r="C173" t="s">
        <v>6</v>
      </c>
      <c r="D173" s="1">
        <v>5372</v>
      </c>
      <c r="E173" s="29">
        <v>13715.65</v>
      </c>
      <c r="G173">
        <v>34402</v>
      </c>
      <c r="H173" t="s">
        <v>250</v>
      </c>
      <c r="I173" t="s">
        <v>7</v>
      </c>
      <c r="J173" s="1">
        <v>2901</v>
      </c>
      <c r="K173" s="29">
        <v>7280</v>
      </c>
    </row>
    <row r="174" spans="1:11" x14ac:dyDescent="0.25">
      <c r="A174">
        <v>27344</v>
      </c>
      <c r="B174" t="s">
        <v>186</v>
      </c>
      <c r="C174" t="s">
        <v>6</v>
      </c>
      <c r="D174" s="1">
        <v>17915</v>
      </c>
      <c r="E174" s="29">
        <v>49924.31</v>
      </c>
      <c r="G174">
        <v>19400</v>
      </c>
      <c r="H174" t="s">
        <v>251</v>
      </c>
      <c r="I174" t="s">
        <v>7</v>
      </c>
      <c r="J174">
        <v>398</v>
      </c>
      <c r="K174">
        <v>301.7</v>
      </c>
    </row>
    <row r="175" spans="1:11" x14ac:dyDescent="0.25">
      <c r="A175">
        <v>1147</v>
      </c>
      <c r="B175" t="s">
        <v>187</v>
      </c>
      <c r="C175" t="s">
        <v>6</v>
      </c>
      <c r="D175" s="1">
        <v>68634</v>
      </c>
      <c r="E175" s="29">
        <v>74248</v>
      </c>
      <c r="G175">
        <v>21237</v>
      </c>
      <c r="H175" t="s">
        <v>252</v>
      </c>
      <c r="I175" t="s">
        <v>7</v>
      </c>
      <c r="J175" s="1">
        <v>3657</v>
      </c>
      <c r="K175" s="29">
        <v>9057.48</v>
      </c>
    </row>
    <row r="176" spans="1:11" x14ac:dyDescent="0.25">
      <c r="A176">
        <v>9102</v>
      </c>
      <c r="B176" t="s">
        <v>188</v>
      </c>
      <c r="C176" t="s">
        <v>6</v>
      </c>
      <c r="D176" s="1">
        <v>3276</v>
      </c>
      <c r="E176" s="29">
        <v>4771.09</v>
      </c>
      <c r="G176">
        <v>39202</v>
      </c>
      <c r="H176" t="s">
        <v>254</v>
      </c>
      <c r="I176" t="s">
        <v>7</v>
      </c>
      <c r="J176" s="1">
        <v>1013</v>
      </c>
      <c r="K176" s="29">
        <v>2648</v>
      </c>
    </row>
    <row r="177" spans="1:11" x14ac:dyDescent="0.25">
      <c r="A177">
        <v>11001</v>
      </c>
      <c r="B177" t="s">
        <v>189</v>
      </c>
      <c r="C177" t="s">
        <v>6</v>
      </c>
      <c r="D177" s="1">
        <v>126646</v>
      </c>
      <c r="E177" s="29">
        <v>355103.05</v>
      </c>
      <c r="G177">
        <v>8130</v>
      </c>
      <c r="H177" t="s">
        <v>256</v>
      </c>
      <c r="I177" t="s">
        <v>7</v>
      </c>
      <c r="J177" s="1">
        <v>1486</v>
      </c>
      <c r="K177" s="29">
        <v>3963.43</v>
      </c>
    </row>
    <row r="178" spans="1:11" x14ac:dyDescent="0.25">
      <c r="A178">
        <v>24122</v>
      </c>
      <c r="B178" t="s">
        <v>190</v>
      </c>
      <c r="C178" t="s">
        <v>6</v>
      </c>
      <c r="D178" s="1">
        <v>4759</v>
      </c>
      <c r="E178" s="29">
        <v>13136</v>
      </c>
      <c r="G178">
        <v>34033</v>
      </c>
      <c r="H178" t="s">
        <v>259</v>
      </c>
      <c r="I178" t="s">
        <v>7</v>
      </c>
      <c r="J178" s="1">
        <v>3451</v>
      </c>
      <c r="K178" s="29">
        <v>9310</v>
      </c>
    </row>
    <row r="179" spans="1:11" x14ac:dyDescent="0.25">
      <c r="A179">
        <v>3050</v>
      </c>
      <c r="B179" t="s">
        <v>306</v>
      </c>
      <c r="C179" t="s">
        <v>6</v>
      </c>
      <c r="D179" s="1">
        <v>3799</v>
      </c>
      <c r="E179" s="29">
        <v>10203</v>
      </c>
      <c r="G179">
        <v>39002</v>
      </c>
      <c r="H179" t="s">
        <v>260</v>
      </c>
      <c r="I179" t="s">
        <v>7</v>
      </c>
      <c r="J179">
        <v>255</v>
      </c>
      <c r="K179">
        <v>738.42</v>
      </c>
    </row>
    <row r="180" spans="1:11" x14ac:dyDescent="0.25">
      <c r="A180">
        <v>21301</v>
      </c>
      <c r="B180" t="s">
        <v>191</v>
      </c>
      <c r="C180" t="s">
        <v>6</v>
      </c>
      <c r="D180" s="1">
        <v>3275</v>
      </c>
      <c r="E180" s="29">
        <v>9727.7099999999991</v>
      </c>
      <c r="G180">
        <v>33070</v>
      </c>
      <c r="H180" t="s">
        <v>262</v>
      </c>
      <c r="I180" t="s">
        <v>7</v>
      </c>
      <c r="J180">
        <v>673</v>
      </c>
      <c r="K180" s="29">
        <v>1527</v>
      </c>
    </row>
    <row r="181" spans="1:11" x14ac:dyDescent="0.25">
      <c r="A181">
        <v>27401</v>
      </c>
      <c r="B181" t="s">
        <v>192</v>
      </c>
      <c r="C181" t="s">
        <v>6</v>
      </c>
      <c r="D181" s="1">
        <v>125296</v>
      </c>
      <c r="E181" s="29">
        <v>297282</v>
      </c>
      <c r="G181">
        <v>6037</v>
      </c>
      <c r="H181" t="s">
        <v>263</v>
      </c>
      <c r="I181" t="s">
        <v>7</v>
      </c>
      <c r="J181" s="1">
        <v>35887</v>
      </c>
      <c r="K181" s="29">
        <v>93324</v>
      </c>
    </row>
    <row r="182" spans="1:11" x14ac:dyDescent="0.25">
      <c r="A182">
        <v>23402</v>
      </c>
      <c r="B182" t="s">
        <v>193</v>
      </c>
      <c r="C182" t="s">
        <v>6</v>
      </c>
      <c r="D182" s="1">
        <v>5354</v>
      </c>
      <c r="E182" s="29">
        <v>9588.07</v>
      </c>
      <c r="G182">
        <v>17402</v>
      </c>
      <c r="H182" t="s">
        <v>264</v>
      </c>
      <c r="I182" t="s">
        <v>7</v>
      </c>
      <c r="J182" s="1">
        <v>1888</v>
      </c>
      <c r="K182" s="29">
        <v>6216</v>
      </c>
    </row>
    <row r="183" spans="1:11" x14ac:dyDescent="0.25">
      <c r="A183">
        <v>12110</v>
      </c>
      <c r="B183" t="s">
        <v>194</v>
      </c>
      <c r="C183" t="s">
        <v>6</v>
      </c>
      <c r="D183" s="1">
        <v>9586</v>
      </c>
      <c r="E183" s="29">
        <v>25160.34</v>
      </c>
      <c r="G183">
        <v>35200</v>
      </c>
      <c r="H183" t="s">
        <v>265</v>
      </c>
      <c r="I183" t="s">
        <v>7</v>
      </c>
      <c r="J183" s="1">
        <v>1931</v>
      </c>
      <c r="K183" s="29">
        <v>3749</v>
      </c>
    </row>
    <row r="184" spans="1:11" x14ac:dyDescent="0.25">
      <c r="A184">
        <v>5121</v>
      </c>
      <c r="B184" t="s">
        <v>195</v>
      </c>
      <c r="C184" t="s">
        <v>6</v>
      </c>
      <c r="D184" s="1">
        <v>23409</v>
      </c>
      <c r="E184" s="29">
        <v>66013.38</v>
      </c>
      <c r="G184">
        <v>36401</v>
      </c>
      <c r="H184" t="s">
        <v>267</v>
      </c>
      <c r="I184" t="s">
        <v>7</v>
      </c>
      <c r="J184">
        <v>89</v>
      </c>
      <c r="K184">
        <v>284</v>
      </c>
    </row>
    <row r="185" spans="1:11" x14ac:dyDescent="0.25">
      <c r="A185">
        <v>3116</v>
      </c>
      <c r="B185" t="s">
        <v>198</v>
      </c>
      <c r="C185" t="s">
        <v>6</v>
      </c>
      <c r="D185" s="1">
        <v>22597</v>
      </c>
      <c r="E185" s="29">
        <v>60741.16</v>
      </c>
      <c r="G185">
        <v>13146</v>
      </c>
      <c r="H185" t="s">
        <v>270</v>
      </c>
      <c r="I185" t="s">
        <v>7</v>
      </c>
      <c r="J185" s="1">
        <v>26496</v>
      </c>
      <c r="K185" s="29">
        <v>6472.79</v>
      </c>
    </row>
    <row r="186" spans="1:11" x14ac:dyDescent="0.25">
      <c r="A186">
        <v>17801</v>
      </c>
      <c r="B186" t="s">
        <v>199</v>
      </c>
      <c r="C186" t="s">
        <v>6</v>
      </c>
      <c r="D186" s="1">
        <v>1165</v>
      </c>
      <c r="E186" s="29">
        <v>3634.13</v>
      </c>
      <c r="G186">
        <v>6112</v>
      </c>
      <c r="H186" t="s">
        <v>271</v>
      </c>
      <c r="I186" t="s">
        <v>7</v>
      </c>
      <c r="J186" s="1">
        <v>3606</v>
      </c>
      <c r="K186" s="29">
        <v>13006</v>
      </c>
    </row>
    <row r="187" spans="1:11" x14ac:dyDescent="0.25">
      <c r="A187">
        <v>38267</v>
      </c>
      <c r="B187" t="s">
        <v>200</v>
      </c>
      <c r="C187" t="s">
        <v>6</v>
      </c>
      <c r="D187" s="1">
        <v>12106</v>
      </c>
      <c r="E187" s="29">
        <v>33189.32</v>
      </c>
      <c r="G187">
        <v>1109</v>
      </c>
      <c r="H187" t="s">
        <v>272</v>
      </c>
      <c r="I187" t="s">
        <v>7</v>
      </c>
      <c r="J187" s="1">
        <v>5432</v>
      </c>
      <c r="K187" s="29">
        <v>13595.69</v>
      </c>
    </row>
    <row r="188" spans="1:11" x14ac:dyDescent="0.25">
      <c r="A188">
        <v>27003</v>
      </c>
      <c r="B188" t="s">
        <v>201</v>
      </c>
      <c r="C188" t="s">
        <v>6</v>
      </c>
      <c r="D188" s="1">
        <v>115280</v>
      </c>
      <c r="E188" s="29">
        <v>212017</v>
      </c>
      <c r="G188">
        <v>4246</v>
      </c>
      <c r="H188" t="s">
        <v>275</v>
      </c>
      <c r="I188" t="s">
        <v>7</v>
      </c>
      <c r="J188" s="1">
        <v>13748</v>
      </c>
      <c r="K188" s="29">
        <v>30437.58</v>
      </c>
    </row>
    <row r="189" spans="1:11" x14ac:dyDescent="0.25">
      <c r="A189">
        <v>16020</v>
      </c>
      <c r="B189" t="s">
        <v>202</v>
      </c>
      <c r="C189" t="s">
        <v>6</v>
      </c>
      <c r="D189">
        <v>510</v>
      </c>
      <c r="E189" s="29">
        <v>1458.67</v>
      </c>
      <c r="G189">
        <v>39208</v>
      </c>
      <c r="H189" t="s">
        <v>277</v>
      </c>
      <c r="I189" t="s">
        <v>7</v>
      </c>
      <c r="J189" s="1">
        <v>1591</v>
      </c>
      <c r="K189" s="29">
        <v>3632.91</v>
      </c>
    </row>
    <row r="190" spans="1:11" x14ac:dyDescent="0.25">
      <c r="A190">
        <v>16048</v>
      </c>
      <c r="B190" t="s">
        <v>203</v>
      </c>
      <c r="C190" t="s">
        <v>6</v>
      </c>
      <c r="D190" s="1">
        <v>3415</v>
      </c>
      <c r="E190" s="29">
        <v>7612.86</v>
      </c>
      <c r="G190">
        <v>21303</v>
      </c>
      <c r="H190" t="s">
        <v>278</v>
      </c>
      <c r="I190" t="s">
        <v>7</v>
      </c>
      <c r="J190">
        <v>6</v>
      </c>
      <c r="K190">
        <v>21</v>
      </c>
    </row>
    <row r="191" spans="1:11" x14ac:dyDescent="0.25">
      <c r="A191">
        <v>5402</v>
      </c>
      <c r="B191" t="s">
        <v>204</v>
      </c>
      <c r="C191" t="s">
        <v>6</v>
      </c>
      <c r="D191" s="1">
        <v>18124</v>
      </c>
      <c r="E191" s="29">
        <v>42794</v>
      </c>
      <c r="G191">
        <v>27416</v>
      </c>
      <c r="H191" t="s">
        <v>279</v>
      </c>
      <c r="I191" t="s">
        <v>7</v>
      </c>
      <c r="J191" s="1">
        <v>9822</v>
      </c>
      <c r="K191" s="29">
        <v>23566</v>
      </c>
    </row>
    <row r="192" spans="1:11" x14ac:dyDescent="0.25">
      <c r="A192">
        <v>13144</v>
      </c>
      <c r="B192" t="s">
        <v>205</v>
      </c>
      <c r="C192" t="s">
        <v>6</v>
      </c>
      <c r="D192" s="1">
        <v>25195</v>
      </c>
      <c r="E192" s="29">
        <v>62411</v>
      </c>
      <c r="G192">
        <v>20405</v>
      </c>
      <c r="H192" t="s">
        <v>280</v>
      </c>
      <c r="I192" t="s">
        <v>7</v>
      </c>
      <c r="J192" s="1">
        <v>1972</v>
      </c>
      <c r="K192" s="29">
        <v>4379</v>
      </c>
    </row>
    <row r="193" spans="1:11" x14ac:dyDescent="0.25">
      <c r="A193">
        <v>34307</v>
      </c>
      <c r="B193" t="s">
        <v>206</v>
      </c>
      <c r="C193" t="s">
        <v>6</v>
      </c>
      <c r="D193" s="1">
        <v>1853</v>
      </c>
      <c r="E193" s="29">
        <v>7229.82</v>
      </c>
      <c r="G193">
        <v>25160</v>
      </c>
      <c r="H193" t="s">
        <v>282</v>
      </c>
      <c r="I193" t="s">
        <v>7</v>
      </c>
      <c r="J193" s="1">
        <v>4260</v>
      </c>
      <c r="K193" s="29">
        <v>13173.25</v>
      </c>
    </row>
    <row r="194" spans="1:11" x14ac:dyDescent="0.25">
      <c r="A194">
        <v>25116</v>
      </c>
      <c r="B194" t="s">
        <v>207</v>
      </c>
      <c r="C194" t="s">
        <v>6</v>
      </c>
      <c r="D194" s="1">
        <v>481142</v>
      </c>
      <c r="E194" s="29">
        <v>13759.09</v>
      </c>
      <c r="G194">
        <v>13167</v>
      </c>
      <c r="H194" t="s">
        <v>283</v>
      </c>
      <c r="I194" t="s">
        <v>7</v>
      </c>
      <c r="J194">
        <v>593</v>
      </c>
      <c r="K194" s="29">
        <v>1885</v>
      </c>
    </row>
    <row r="195" spans="1:11" x14ac:dyDescent="0.25">
      <c r="A195">
        <v>22009</v>
      </c>
      <c r="B195" t="s">
        <v>208</v>
      </c>
      <c r="C195" t="s">
        <v>6</v>
      </c>
      <c r="D195" s="1">
        <v>17222</v>
      </c>
      <c r="E195" s="29">
        <v>52873.38</v>
      </c>
      <c r="G195">
        <v>21232</v>
      </c>
      <c r="H195" t="s">
        <v>284</v>
      </c>
      <c r="I195" t="s">
        <v>7</v>
      </c>
      <c r="J195" s="1">
        <v>4156</v>
      </c>
      <c r="K195" s="29">
        <v>9098</v>
      </c>
    </row>
    <row r="196" spans="1:11" x14ac:dyDescent="0.25">
      <c r="A196">
        <v>17403</v>
      </c>
      <c r="B196" t="s">
        <v>209</v>
      </c>
      <c r="C196" t="s">
        <v>6</v>
      </c>
      <c r="D196" s="1">
        <v>30947</v>
      </c>
      <c r="E196" s="29">
        <v>94076</v>
      </c>
      <c r="G196">
        <v>20094</v>
      </c>
      <c r="H196" t="s">
        <v>286</v>
      </c>
      <c r="I196" t="s">
        <v>7</v>
      </c>
      <c r="J196">
        <v>534</v>
      </c>
      <c r="K196" s="29">
        <v>2044</v>
      </c>
    </row>
    <row r="197" spans="1:11" x14ac:dyDescent="0.25">
      <c r="A197">
        <v>10309</v>
      </c>
      <c r="B197" t="s">
        <v>210</v>
      </c>
      <c r="C197" t="s">
        <v>6</v>
      </c>
      <c r="D197" s="1">
        <v>8292</v>
      </c>
      <c r="E197" s="29">
        <v>19642.09</v>
      </c>
      <c r="G197">
        <v>8404</v>
      </c>
      <c r="H197" t="s">
        <v>287</v>
      </c>
      <c r="I197" t="s">
        <v>7</v>
      </c>
      <c r="J197" s="1">
        <v>66021</v>
      </c>
      <c r="K197" s="29">
        <v>154489</v>
      </c>
    </row>
    <row r="198" spans="1:11" x14ac:dyDescent="0.25">
      <c r="A198">
        <v>3400</v>
      </c>
      <c r="B198" t="s">
        <v>211</v>
      </c>
      <c r="C198" t="s">
        <v>6</v>
      </c>
      <c r="D198" s="1">
        <v>73955</v>
      </c>
      <c r="E198" s="29">
        <v>194348</v>
      </c>
      <c r="G198">
        <v>39007</v>
      </c>
      <c r="H198" t="s">
        <v>288</v>
      </c>
      <c r="I198" t="s">
        <v>7</v>
      </c>
      <c r="J198">
        <v>900</v>
      </c>
      <c r="K198" s="29">
        <v>2227.5</v>
      </c>
    </row>
    <row r="199" spans="1:11" x14ac:dyDescent="0.25">
      <c r="A199">
        <v>32416</v>
      </c>
      <c r="B199" t="s">
        <v>291</v>
      </c>
      <c r="C199" t="s">
        <v>6</v>
      </c>
      <c r="D199" s="1">
        <v>29905</v>
      </c>
      <c r="E199" s="29">
        <v>9679</v>
      </c>
      <c r="G199">
        <v>34002</v>
      </c>
      <c r="H199" t="s">
        <v>289</v>
      </c>
      <c r="I199" t="s">
        <v>7</v>
      </c>
      <c r="J199" s="1">
        <v>50601</v>
      </c>
      <c r="K199" s="29">
        <v>127549</v>
      </c>
    </row>
    <row r="200" spans="1:11" x14ac:dyDescent="0.25">
      <c r="A200">
        <v>17407</v>
      </c>
      <c r="B200" t="s">
        <v>212</v>
      </c>
      <c r="C200" t="s">
        <v>6</v>
      </c>
      <c r="D200" s="1">
        <v>3360</v>
      </c>
      <c r="E200" s="29">
        <v>10005</v>
      </c>
      <c r="G200">
        <v>39205</v>
      </c>
      <c r="H200" t="s">
        <v>290</v>
      </c>
      <c r="I200" t="s">
        <v>7</v>
      </c>
      <c r="J200">
        <v>676</v>
      </c>
      <c r="K200" s="29">
        <v>1753</v>
      </c>
    </row>
    <row r="201" spans="1:11" x14ac:dyDescent="0.25">
      <c r="A201">
        <v>34401</v>
      </c>
      <c r="B201" t="s">
        <v>213</v>
      </c>
      <c r="C201" t="s">
        <v>6</v>
      </c>
      <c r="D201" s="1">
        <v>2080</v>
      </c>
      <c r="E201" s="29">
        <v>7675</v>
      </c>
      <c r="K201" s="29"/>
    </row>
    <row r="202" spans="1:11" x14ac:dyDescent="0.25">
      <c r="A202">
        <v>20403</v>
      </c>
      <c r="B202" t="s">
        <v>214</v>
      </c>
      <c r="C202" t="s">
        <v>6</v>
      </c>
      <c r="D202" s="1">
        <v>26898</v>
      </c>
      <c r="E202" s="29">
        <v>7918.72</v>
      </c>
    </row>
    <row r="203" spans="1:11" x14ac:dyDescent="0.25">
      <c r="A203">
        <v>38320</v>
      </c>
      <c r="B203" t="s">
        <v>215</v>
      </c>
      <c r="C203" t="s">
        <v>6</v>
      </c>
      <c r="D203" s="1">
        <v>6704</v>
      </c>
      <c r="E203" s="29">
        <v>20112</v>
      </c>
    </row>
    <row r="204" spans="1:11" x14ac:dyDescent="0.25">
      <c r="A204">
        <v>13160</v>
      </c>
      <c r="B204" t="s">
        <v>216</v>
      </c>
      <c r="C204" t="s">
        <v>6</v>
      </c>
      <c r="D204" s="1">
        <v>32757</v>
      </c>
      <c r="E204" s="29">
        <v>94975</v>
      </c>
    </row>
    <row r="205" spans="1:11" x14ac:dyDescent="0.25">
      <c r="A205">
        <v>28149</v>
      </c>
      <c r="B205" t="s">
        <v>217</v>
      </c>
      <c r="C205" t="s">
        <v>6</v>
      </c>
      <c r="D205" s="1">
        <v>3160</v>
      </c>
      <c r="E205" s="29">
        <v>11436.34</v>
      </c>
    </row>
    <row r="206" spans="1:11" x14ac:dyDescent="0.25">
      <c r="A206">
        <v>17001</v>
      </c>
      <c r="B206" t="s">
        <v>218</v>
      </c>
      <c r="C206" t="s">
        <v>6</v>
      </c>
      <c r="D206" s="1">
        <v>46521</v>
      </c>
      <c r="E206" s="29">
        <v>121847.94</v>
      </c>
    </row>
    <row r="207" spans="1:11" x14ac:dyDescent="0.25">
      <c r="A207">
        <v>29101</v>
      </c>
      <c r="B207" t="s">
        <v>219</v>
      </c>
      <c r="C207" t="s">
        <v>6</v>
      </c>
      <c r="D207" s="1">
        <v>28568</v>
      </c>
      <c r="E207" s="29">
        <v>66039</v>
      </c>
    </row>
    <row r="208" spans="1:11" x14ac:dyDescent="0.25">
      <c r="A208">
        <v>39119</v>
      </c>
      <c r="B208" t="s">
        <v>220</v>
      </c>
      <c r="C208" t="s">
        <v>6</v>
      </c>
      <c r="D208" s="1">
        <v>14675</v>
      </c>
      <c r="E208" s="29">
        <v>44903.05</v>
      </c>
    </row>
    <row r="209" spans="1:5" x14ac:dyDescent="0.25">
      <c r="A209">
        <v>26070</v>
      </c>
      <c r="B209" t="s">
        <v>221</v>
      </c>
      <c r="C209" t="s">
        <v>6</v>
      </c>
      <c r="D209" s="1">
        <v>7575</v>
      </c>
      <c r="E209" s="29">
        <v>19717.740000000002</v>
      </c>
    </row>
    <row r="210" spans="1:5" x14ac:dyDescent="0.25">
      <c r="A210">
        <v>5323</v>
      </c>
      <c r="B210" t="s">
        <v>222</v>
      </c>
      <c r="C210" t="s">
        <v>6</v>
      </c>
      <c r="D210" s="1">
        <v>157166</v>
      </c>
      <c r="E210" s="29">
        <v>44560.2</v>
      </c>
    </row>
    <row r="211" spans="1:5" x14ac:dyDescent="0.25">
      <c r="A211">
        <v>23309</v>
      </c>
      <c r="B211" t="s">
        <v>223</v>
      </c>
      <c r="C211" t="s">
        <v>6</v>
      </c>
      <c r="D211" s="1">
        <v>27506</v>
      </c>
      <c r="E211" s="29">
        <v>49658.9</v>
      </c>
    </row>
    <row r="212" spans="1:5" x14ac:dyDescent="0.25">
      <c r="A212">
        <v>17412</v>
      </c>
      <c r="B212" t="s">
        <v>224</v>
      </c>
      <c r="C212" t="s">
        <v>6</v>
      </c>
      <c r="D212" s="1">
        <v>14401</v>
      </c>
      <c r="E212" s="29">
        <v>36928.26</v>
      </c>
    </row>
    <row r="213" spans="1:5" x14ac:dyDescent="0.25">
      <c r="A213">
        <v>30002</v>
      </c>
      <c r="B213" t="s">
        <v>225</v>
      </c>
      <c r="C213" t="s">
        <v>6</v>
      </c>
      <c r="D213">
        <v>976</v>
      </c>
      <c r="E213" s="29">
        <v>2325</v>
      </c>
    </row>
    <row r="214" spans="1:5" x14ac:dyDescent="0.25">
      <c r="A214">
        <v>17404</v>
      </c>
      <c r="B214" t="s">
        <v>226</v>
      </c>
      <c r="C214" t="s">
        <v>6</v>
      </c>
      <c r="D214">
        <v>515</v>
      </c>
      <c r="E214" s="29">
        <v>1024.8399999999999</v>
      </c>
    </row>
    <row r="215" spans="1:5" x14ac:dyDescent="0.25">
      <c r="A215">
        <v>31201</v>
      </c>
      <c r="B215" t="s">
        <v>227</v>
      </c>
      <c r="C215" t="s">
        <v>6</v>
      </c>
      <c r="D215" s="1">
        <v>17752</v>
      </c>
      <c r="E215" s="29">
        <v>40614.44</v>
      </c>
    </row>
    <row r="216" spans="1:5" x14ac:dyDescent="0.25">
      <c r="A216">
        <v>17410</v>
      </c>
      <c r="B216" t="s">
        <v>228</v>
      </c>
      <c r="C216" t="s">
        <v>6</v>
      </c>
      <c r="D216" s="1">
        <v>17964</v>
      </c>
      <c r="E216" s="29">
        <v>44234</v>
      </c>
    </row>
    <row r="217" spans="1:5" x14ac:dyDescent="0.25">
      <c r="A217">
        <v>13156</v>
      </c>
      <c r="B217" t="s">
        <v>229</v>
      </c>
      <c r="C217" t="s">
        <v>6</v>
      </c>
      <c r="D217" s="1">
        <v>6726</v>
      </c>
      <c r="E217" s="29">
        <v>13123</v>
      </c>
    </row>
    <row r="218" spans="1:5" x14ac:dyDescent="0.25">
      <c r="A218">
        <v>25118</v>
      </c>
      <c r="B218" t="s">
        <v>230</v>
      </c>
      <c r="C218" t="s">
        <v>6</v>
      </c>
      <c r="D218" s="1">
        <v>2381</v>
      </c>
      <c r="E218" s="29">
        <v>6594.8</v>
      </c>
    </row>
    <row r="219" spans="1:5" x14ac:dyDescent="0.25">
      <c r="A219">
        <v>18402</v>
      </c>
      <c r="B219" t="s">
        <v>231</v>
      </c>
      <c r="C219" t="s">
        <v>6</v>
      </c>
      <c r="D219" s="1">
        <v>59712</v>
      </c>
      <c r="E219" s="29">
        <v>195093.67</v>
      </c>
    </row>
    <row r="220" spans="1:5" x14ac:dyDescent="0.25">
      <c r="A220">
        <v>15206</v>
      </c>
      <c r="B220" t="s">
        <v>232</v>
      </c>
      <c r="C220" t="s">
        <v>6</v>
      </c>
      <c r="D220" s="1">
        <v>18154</v>
      </c>
      <c r="E220" s="29">
        <v>45672.04</v>
      </c>
    </row>
    <row r="221" spans="1:5" x14ac:dyDescent="0.25">
      <c r="A221">
        <v>23042</v>
      </c>
      <c r="B221" t="s">
        <v>233</v>
      </c>
      <c r="C221" t="s">
        <v>6</v>
      </c>
      <c r="D221" s="1">
        <v>1396</v>
      </c>
      <c r="E221" s="29">
        <v>2344.69</v>
      </c>
    </row>
    <row r="222" spans="1:5" x14ac:dyDescent="0.25">
      <c r="A222">
        <v>32081</v>
      </c>
      <c r="B222" t="s">
        <v>234</v>
      </c>
      <c r="C222" t="s">
        <v>6</v>
      </c>
      <c r="D222" s="1">
        <v>64466</v>
      </c>
      <c r="E222" s="29">
        <v>145293.62</v>
      </c>
    </row>
    <row r="223" spans="1:5" x14ac:dyDescent="0.25">
      <c r="A223">
        <v>22008</v>
      </c>
      <c r="B223" t="s">
        <v>235</v>
      </c>
      <c r="C223" t="s">
        <v>6</v>
      </c>
      <c r="D223" s="1">
        <v>3571</v>
      </c>
      <c r="E223" s="29">
        <v>9838.7999999999993</v>
      </c>
    </row>
    <row r="224" spans="1:5" x14ac:dyDescent="0.25">
      <c r="A224">
        <v>38322</v>
      </c>
      <c r="B224" t="s">
        <v>292</v>
      </c>
      <c r="C224" t="s">
        <v>6</v>
      </c>
      <c r="D224" s="1">
        <v>3019</v>
      </c>
      <c r="E224" s="29">
        <v>8317.15</v>
      </c>
    </row>
    <row r="225" spans="1:5" x14ac:dyDescent="0.25">
      <c r="A225">
        <v>31401</v>
      </c>
      <c r="B225" t="s">
        <v>236</v>
      </c>
      <c r="C225" t="s">
        <v>6</v>
      </c>
      <c r="D225" s="1">
        <v>41130</v>
      </c>
      <c r="E225" s="29">
        <v>99877</v>
      </c>
    </row>
    <row r="226" spans="1:5" x14ac:dyDescent="0.25">
      <c r="A226">
        <v>11054</v>
      </c>
      <c r="B226" t="s">
        <v>237</v>
      </c>
      <c r="C226" t="s">
        <v>6</v>
      </c>
      <c r="D226" s="1">
        <v>2791</v>
      </c>
      <c r="E226" s="29">
        <v>7079</v>
      </c>
    </row>
    <row r="227" spans="1:5" x14ac:dyDescent="0.25">
      <c r="A227">
        <v>38304</v>
      </c>
      <c r="B227" t="s">
        <v>240</v>
      </c>
      <c r="C227" t="s">
        <v>6</v>
      </c>
      <c r="D227" s="1">
        <v>1319</v>
      </c>
      <c r="E227" s="29">
        <v>3143</v>
      </c>
    </row>
    <row r="228" spans="1:5" x14ac:dyDescent="0.25">
      <c r="A228">
        <v>30303</v>
      </c>
      <c r="B228" t="s">
        <v>241</v>
      </c>
      <c r="C228" t="s">
        <v>6</v>
      </c>
      <c r="D228" s="1">
        <v>9335</v>
      </c>
      <c r="E228" s="29">
        <v>23909.72</v>
      </c>
    </row>
    <row r="229" spans="1:5" x14ac:dyDescent="0.25">
      <c r="A229">
        <v>31311</v>
      </c>
      <c r="B229" t="s">
        <v>242</v>
      </c>
      <c r="C229" t="s">
        <v>6</v>
      </c>
      <c r="D229" s="1">
        <v>2156262</v>
      </c>
      <c r="E229" s="29">
        <v>44457.05</v>
      </c>
    </row>
    <row r="230" spans="1:5" x14ac:dyDescent="0.25">
      <c r="A230">
        <v>27320</v>
      </c>
      <c r="B230" t="s">
        <v>244</v>
      </c>
      <c r="C230" t="s">
        <v>6</v>
      </c>
      <c r="D230" s="1">
        <v>26243</v>
      </c>
      <c r="E230" s="29">
        <v>57920</v>
      </c>
    </row>
    <row r="231" spans="1:5" x14ac:dyDescent="0.25">
      <c r="A231">
        <v>39201</v>
      </c>
      <c r="B231" t="s">
        <v>245</v>
      </c>
      <c r="C231" t="s">
        <v>6</v>
      </c>
      <c r="D231" s="1">
        <v>38203</v>
      </c>
      <c r="E231" s="29">
        <v>94147</v>
      </c>
    </row>
    <row r="232" spans="1:5" x14ac:dyDescent="0.25">
      <c r="A232">
        <v>27010</v>
      </c>
      <c r="B232" t="s">
        <v>246</v>
      </c>
      <c r="C232" t="s">
        <v>6</v>
      </c>
      <c r="D232" s="1">
        <v>87043</v>
      </c>
      <c r="E232" s="29">
        <v>247513</v>
      </c>
    </row>
    <row r="233" spans="1:5" x14ac:dyDescent="0.25">
      <c r="A233">
        <v>14077</v>
      </c>
      <c r="B233" t="s">
        <v>247</v>
      </c>
      <c r="C233" t="s">
        <v>6</v>
      </c>
      <c r="D233" s="1">
        <v>1074</v>
      </c>
      <c r="E233" s="29">
        <v>3581.32</v>
      </c>
    </row>
    <row r="234" spans="1:5" x14ac:dyDescent="0.25">
      <c r="A234">
        <v>17409</v>
      </c>
      <c r="B234" t="s">
        <v>248</v>
      </c>
      <c r="C234" t="s">
        <v>6</v>
      </c>
      <c r="D234" s="1">
        <v>35400</v>
      </c>
      <c r="E234" s="29">
        <v>94769.1</v>
      </c>
    </row>
    <row r="235" spans="1:5" x14ac:dyDescent="0.25">
      <c r="A235">
        <v>38265</v>
      </c>
      <c r="B235" t="s">
        <v>249</v>
      </c>
      <c r="C235" t="s">
        <v>6</v>
      </c>
      <c r="D235" s="1">
        <v>3514</v>
      </c>
      <c r="E235" s="29">
        <v>10158.700000000001</v>
      </c>
    </row>
    <row r="236" spans="1:5" x14ac:dyDescent="0.25">
      <c r="A236">
        <v>34402</v>
      </c>
      <c r="B236" t="s">
        <v>250</v>
      </c>
      <c r="C236" t="s">
        <v>6</v>
      </c>
      <c r="D236" s="1">
        <v>9249</v>
      </c>
      <c r="E236" s="29">
        <v>33173</v>
      </c>
    </row>
    <row r="237" spans="1:5" x14ac:dyDescent="0.25">
      <c r="A237">
        <v>19400</v>
      </c>
      <c r="B237" t="s">
        <v>251</v>
      </c>
      <c r="C237" t="s">
        <v>6</v>
      </c>
      <c r="D237" s="1">
        <v>2821</v>
      </c>
      <c r="E237" s="29">
        <v>6965.12</v>
      </c>
    </row>
    <row r="238" spans="1:5" x14ac:dyDescent="0.25">
      <c r="A238">
        <v>21237</v>
      </c>
      <c r="B238" t="s">
        <v>252</v>
      </c>
      <c r="C238" t="s">
        <v>6</v>
      </c>
      <c r="D238" s="1">
        <v>12375</v>
      </c>
      <c r="E238" s="29">
        <v>29355.07</v>
      </c>
    </row>
    <row r="239" spans="1:5" x14ac:dyDescent="0.25">
      <c r="A239">
        <v>24404</v>
      </c>
      <c r="B239" t="s">
        <v>253</v>
      </c>
      <c r="C239" t="s">
        <v>6</v>
      </c>
      <c r="D239" s="1">
        <v>13951</v>
      </c>
      <c r="E239" s="29">
        <v>36599</v>
      </c>
    </row>
    <row r="240" spans="1:5" x14ac:dyDescent="0.25">
      <c r="A240">
        <v>39202</v>
      </c>
      <c r="B240" t="s">
        <v>254</v>
      </c>
      <c r="C240" t="s">
        <v>6</v>
      </c>
      <c r="D240" s="1">
        <v>12540</v>
      </c>
      <c r="E240" s="29">
        <v>33141</v>
      </c>
    </row>
    <row r="241" spans="1:5" x14ac:dyDescent="0.25">
      <c r="A241">
        <v>36300</v>
      </c>
      <c r="B241" t="s">
        <v>255</v>
      </c>
      <c r="C241" t="s">
        <v>6</v>
      </c>
      <c r="D241" s="1">
        <v>5470</v>
      </c>
      <c r="E241" s="29">
        <v>15838.13</v>
      </c>
    </row>
    <row r="242" spans="1:5" x14ac:dyDescent="0.25">
      <c r="A242">
        <v>8130</v>
      </c>
      <c r="B242" t="s">
        <v>256</v>
      </c>
      <c r="C242" t="s">
        <v>6</v>
      </c>
      <c r="D242" s="1">
        <v>7711</v>
      </c>
      <c r="E242" s="29">
        <v>19040.8</v>
      </c>
    </row>
    <row r="243" spans="1:5" x14ac:dyDescent="0.25">
      <c r="A243">
        <v>20400</v>
      </c>
      <c r="B243" t="s">
        <v>257</v>
      </c>
      <c r="C243" t="s">
        <v>6</v>
      </c>
      <c r="D243" s="1">
        <v>3094</v>
      </c>
      <c r="E243" s="29">
        <v>9747.3700000000008</v>
      </c>
    </row>
    <row r="244" spans="1:5" x14ac:dyDescent="0.25">
      <c r="A244">
        <v>17406</v>
      </c>
      <c r="B244" t="s">
        <v>258</v>
      </c>
      <c r="C244" t="s">
        <v>6</v>
      </c>
      <c r="D244" s="1">
        <v>6438</v>
      </c>
      <c r="E244" s="29">
        <v>15152.99</v>
      </c>
    </row>
    <row r="245" spans="1:5" x14ac:dyDescent="0.25">
      <c r="A245">
        <v>34033</v>
      </c>
      <c r="B245" t="s">
        <v>259</v>
      </c>
      <c r="C245" t="s">
        <v>6</v>
      </c>
      <c r="D245" s="1">
        <v>45229</v>
      </c>
      <c r="E245" s="29">
        <v>115847</v>
      </c>
    </row>
    <row r="246" spans="1:5" x14ac:dyDescent="0.25">
      <c r="A246">
        <v>39002</v>
      </c>
      <c r="B246" t="s">
        <v>260</v>
      </c>
      <c r="C246" t="s">
        <v>6</v>
      </c>
      <c r="D246" s="1">
        <v>1548</v>
      </c>
      <c r="E246" s="29">
        <v>4213.6899999999996</v>
      </c>
    </row>
    <row r="247" spans="1:5" x14ac:dyDescent="0.25">
      <c r="A247">
        <v>27083</v>
      </c>
      <c r="B247" t="s">
        <v>261</v>
      </c>
      <c r="C247" t="s">
        <v>6</v>
      </c>
      <c r="D247" s="1">
        <v>13433</v>
      </c>
      <c r="E247" s="29">
        <v>28379</v>
      </c>
    </row>
    <row r="248" spans="1:5" x14ac:dyDescent="0.25">
      <c r="A248">
        <v>33070</v>
      </c>
      <c r="B248" t="s">
        <v>262</v>
      </c>
      <c r="C248" t="s">
        <v>6</v>
      </c>
      <c r="D248" s="1">
        <v>23450</v>
      </c>
      <c r="E248" s="29">
        <v>52300</v>
      </c>
    </row>
    <row r="249" spans="1:5" x14ac:dyDescent="0.25">
      <c r="A249">
        <v>6037</v>
      </c>
      <c r="B249" t="s">
        <v>263</v>
      </c>
      <c r="C249" t="s">
        <v>6</v>
      </c>
      <c r="D249" s="1">
        <v>52262</v>
      </c>
      <c r="E249" s="29">
        <v>128540</v>
      </c>
    </row>
    <row r="250" spans="1:5" x14ac:dyDescent="0.25">
      <c r="A250">
        <v>17402</v>
      </c>
      <c r="B250" t="s">
        <v>264</v>
      </c>
      <c r="C250" t="s">
        <v>6</v>
      </c>
      <c r="D250" s="1">
        <v>3693</v>
      </c>
      <c r="E250" s="29">
        <v>10478</v>
      </c>
    </row>
    <row r="251" spans="1:5" x14ac:dyDescent="0.25">
      <c r="A251">
        <v>35200</v>
      </c>
      <c r="B251" t="s">
        <v>265</v>
      </c>
      <c r="C251" t="s">
        <v>6</v>
      </c>
      <c r="D251" s="1">
        <v>9241</v>
      </c>
      <c r="E251" s="29">
        <v>18156</v>
      </c>
    </row>
    <row r="252" spans="1:5" x14ac:dyDescent="0.25">
      <c r="A252">
        <v>13073</v>
      </c>
      <c r="B252" t="s">
        <v>266</v>
      </c>
      <c r="C252" t="s">
        <v>6</v>
      </c>
      <c r="D252" s="1">
        <v>20475</v>
      </c>
      <c r="E252" s="29">
        <v>48592.75</v>
      </c>
    </row>
    <row r="253" spans="1:5" x14ac:dyDescent="0.25">
      <c r="A253">
        <v>36401</v>
      </c>
      <c r="B253" t="s">
        <v>267</v>
      </c>
      <c r="C253" t="s">
        <v>6</v>
      </c>
      <c r="D253">
        <v>942</v>
      </c>
      <c r="E253" s="29">
        <v>2634</v>
      </c>
    </row>
    <row r="254" spans="1:5" x14ac:dyDescent="0.25">
      <c r="A254">
        <v>36140</v>
      </c>
      <c r="B254" t="s">
        <v>268</v>
      </c>
      <c r="C254" t="s">
        <v>6</v>
      </c>
      <c r="D254" s="1">
        <v>20502</v>
      </c>
      <c r="E254" s="29">
        <v>54415.82</v>
      </c>
    </row>
    <row r="255" spans="1:5" x14ac:dyDescent="0.25">
      <c r="A255">
        <v>39207</v>
      </c>
      <c r="B255" t="s">
        <v>269</v>
      </c>
      <c r="C255" t="s">
        <v>6</v>
      </c>
      <c r="D255" s="1">
        <v>20500</v>
      </c>
      <c r="E255" s="29">
        <v>52985.15</v>
      </c>
    </row>
    <row r="256" spans="1:5" x14ac:dyDescent="0.25">
      <c r="A256">
        <v>13146</v>
      </c>
      <c r="B256" t="s">
        <v>270</v>
      </c>
      <c r="C256" t="s">
        <v>6</v>
      </c>
      <c r="D256" s="1">
        <v>6786</v>
      </c>
      <c r="E256" s="29">
        <v>17976.849999999999</v>
      </c>
    </row>
    <row r="257" spans="1:5" x14ac:dyDescent="0.25">
      <c r="A257">
        <v>6112</v>
      </c>
      <c r="B257" t="s">
        <v>271</v>
      </c>
      <c r="C257" t="s">
        <v>6</v>
      </c>
      <c r="D257" s="1">
        <v>30891</v>
      </c>
      <c r="E257" s="29">
        <v>75124</v>
      </c>
    </row>
    <row r="258" spans="1:5" x14ac:dyDescent="0.25">
      <c r="A258">
        <v>1109</v>
      </c>
      <c r="B258" t="s">
        <v>272</v>
      </c>
      <c r="C258" t="s">
        <v>6</v>
      </c>
      <c r="D258">
        <v>304</v>
      </c>
      <c r="E258">
        <v>865.28</v>
      </c>
    </row>
    <row r="259" spans="1:5" x14ac:dyDescent="0.25">
      <c r="A259">
        <v>9209</v>
      </c>
      <c r="B259" t="s">
        <v>273</v>
      </c>
      <c r="C259" t="s">
        <v>6</v>
      </c>
      <c r="D259" s="1">
        <v>6207</v>
      </c>
      <c r="E259" s="29">
        <v>17247.28</v>
      </c>
    </row>
    <row r="260" spans="1:5" x14ac:dyDescent="0.25">
      <c r="A260">
        <v>33049</v>
      </c>
      <c r="B260" t="s">
        <v>274</v>
      </c>
      <c r="C260" t="s">
        <v>6</v>
      </c>
      <c r="D260" s="1">
        <v>2986</v>
      </c>
      <c r="E260" s="29">
        <v>6864.57</v>
      </c>
    </row>
    <row r="261" spans="1:5" x14ac:dyDescent="0.25">
      <c r="A261">
        <v>4246</v>
      </c>
      <c r="B261" t="s">
        <v>275</v>
      </c>
      <c r="C261" t="s">
        <v>6</v>
      </c>
      <c r="D261" s="1">
        <v>33630</v>
      </c>
      <c r="E261" s="29">
        <v>76703.509999999995</v>
      </c>
    </row>
    <row r="262" spans="1:5" x14ac:dyDescent="0.25">
      <c r="A262">
        <v>32363</v>
      </c>
      <c r="B262" t="s">
        <v>276</v>
      </c>
      <c r="C262" t="s">
        <v>6</v>
      </c>
      <c r="D262" s="1">
        <v>25255</v>
      </c>
      <c r="E262" s="29">
        <v>64905.760000000002</v>
      </c>
    </row>
    <row r="263" spans="1:5" x14ac:dyDescent="0.25">
      <c r="A263">
        <v>39208</v>
      </c>
      <c r="B263" t="s">
        <v>277</v>
      </c>
      <c r="C263" t="s">
        <v>6</v>
      </c>
      <c r="D263" s="1">
        <v>35574</v>
      </c>
      <c r="E263" s="29">
        <v>86978.48</v>
      </c>
    </row>
    <row r="264" spans="1:5" x14ac:dyDescent="0.25">
      <c r="A264">
        <v>21303</v>
      </c>
      <c r="B264" t="s">
        <v>278</v>
      </c>
      <c r="C264" t="s">
        <v>6</v>
      </c>
      <c r="D264" s="1">
        <v>8860</v>
      </c>
      <c r="E264" s="29">
        <v>19135</v>
      </c>
    </row>
    <row r="265" spans="1:5" x14ac:dyDescent="0.25">
      <c r="A265">
        <v>27416</v>
      </c>
      <c r="B265" t="s">
        <v>279</v>
      </c>
      <c r="C265" t="s">
        <v>6</v>
      </c>
      <c r="D265" s="1">
        <v>33734</v>
      </c>
      <c r="E265" s="29">
        <v>79342</v>
      </c>
    </row>
    <row r="266" spans="1:5" x14ac:dyDescent="0.25">
      <c r="A266">
        <v>20405</v>
      </c>
      <c r="B266" t="s">
        <v>280</v>
      </c>
      <c r="C266" t="s">
        <v>6</v>
      </c>
      <c r="D266" s="1">
        <v>11052</v>
      </c>
      <c r="E266" s="29">
        <v>45943</v>
      </c>
    </row>
    <row r="267" spans="1:5" x14ac:dyDescent="0.25">
      <c r="A267">
        <v>25160</v>
      </c>
      <c r="B267" t="s">
        <v>282</v>
      </c>
      <c r="C267" t="s">
        <v>6</v>
      </c>
      <c r="D267" s="1">
        <v>7304</v>
      </c>
      <c r="E267" s="29">
        <v>19777.03</v>
      </c>
    </row>
    <row r="268" spans="1:5" x14ac:dyDescent="0.25">
      <c r="A268">
        <v>13167</v>
      </c>
      <c r="B268" t="s">
        <v>283</v>
      </c>
      <c r="C268" t="s">
        <v>6</v>
      </c>
      <c r="D268" s="1">
        <v>6564</v>
      </c>
      <c r="E268" s="29">
        <v>19406</v>
      </c>
    </row>
    <row r="269" spans="1:5" x14ac:dyDescent="0.25">
      <c r="A269">
        <v>21232</v>
      </c>
      <c r="B269" t="s">
        <v>284</v>
      </c>
      <c r="C269" t="s">
        <v>6</v>
      </c>
      <c r="D269" s="1">
        <v>13282</v>
      </c>
      <c r="E269" s="29">
        <v>20229</v>
      </c>
    </row>
    <row r="270" spans="1:5" x14ac:dyDescent="0.25">
      <c r="A270">
        <v>14117</v>
      </c>
      <c r="B270" t="s">
        <v>285</v>
      </c>
      <c r="C270" t="s">
        <v>6</v>
      </c>
      <c r="D270" s="1">
        <v>2114</v>
      </c>
      <c r="E270" s="29">
        <v>6461</v>
      </c>
    </row>
    <row r="271" spans="1:5" x14ac:dyDescent="0.25">
      <c r="A271">
        <v>20094</v>
      </c>
      <c r="B271" t="s">
        <v>286</v>
      </c>
      <c r="C271" t="s">
        <v>6</v>
      </c>
      <c r="D271">
        <v>268</v>
      </c>
      <c r="E271" s="29">
        <v>1016.5</v>
      </c>
    </row>
    <row r="272" spans="1:5" x14ac:dyDescent="0.25">
      <c r="A272">
        <v>8404</v>
      </c>
      <c r="B272" t="s">
        <v>287</v>
      </c>
      <c r="C272" t="s">
        <v>6</v>
      </c>
      <c r="D272" s="1">
        <v>73264</v>
      </c>
      <c r="E272" s="29">
        <v>171437</v>
      </c>
    </row>
    <row r="273" spans="1:5" x14ac:dyDescent="0.25">
      <c r="A273">
        <v>39007</v>
      </c>
      <c r="B273" t="s">
        <v>288</v>
      </c>
      <c r="C273" t="s">
        <v>6</v>
      </c>
      <c r="D273" s="1">
        <v>30000</v>
      </c>
      <c r="E273" s="29">
        <v>74774</v>
      </c>
    </row>
    <row r="274" spans="1:5" x14ac:dyDescent="0.25">
      <c r="A274">
        <v>34002</v>
      </c>
      <c r="B274" t="s">
        <v>289</v>
      </c>
      <c r="C274" t="s">
        <v>6</v>
      </c>
      <c r="D274" s="1">
        <v>49099</v>
      </c>
      <c r="E274" s="29">
        <v>119109</v>
      </c>
    </row>
    <row r="275" spans="1:5" x14ac:dyDescent="0.25">
      <c r="A275">
        <v>39205</v>
      </c>
      <c r="B275" t="s">
        <v>290</v>
      </c>
      <c r="C275" t="s">
        <v>6</v>
      </c>
      <c r="D275" s="1">
        <v>5976</v>
      </c>
      <c r="E275" s="29">
        <v>14533</v>
      </c>
    </row>
    <row r="276" spans="1:5" x14ac:dyDescent="0.25">
      <c r="D276" s="1"/>
      <c r="E276" s="29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A1672-039C-4086-8D36-8D1C2AF23D97}">
  <dimension ref="A1:Q277"/>
  <sheetViews>
    <sheetView workbookViewId="0">
      <selection activeCell="K212" sqref="K212"/>
    </sheetView>
  </sheetViews>
  <sheetFormatPr defaultRowHeight="15" x14ac:dyDescent="0.25"/>
  <cols>
    <col min="1" max="1" width="9.28515625" customWidth="1"/>
    <col min="2" max="2" width="24.7109375" bestFit="1" customWidth="1"/>
    <col min="3" max="3" width="11.28515625" customWidth="1"/>
    <col min="4" max="4" width="11.140625" bestFit="1" customWidth="1"/>
    <col min="5" max="5" width="12.7109375" bestFit="1" customWidth="1"/>
    <col min="7" max="7" width="9.28515625" customWidth="1"/>
    <col min="8" max="8" width="14.7109375" customWidth="1"/>
    <col min="9" max="9" width="11.28515625" customWidth="1"/>
    <col min="10" max="10" width="9.85546875" customWidth="1"/>
    <col min="11" max="11" width="12.7109375" bestFit="1" customWidth="1"/>
    <col min="13" max="13" width="9.28515625" customWidth="1"/>
    <col min="14" max="14" width="14.7109375" customWidth="1"/>
    <col min="15" max="15" width="11.28515625" customWidth="1"/>
    <col min="16" max="16" width="9.85546875" customWidth="1"/>
    <col min="17" max="17" width="11.710937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M1" t="s">
        <v>0</v>
      </c>
      <c r="N1" t="s">
        <v>1</v>
      </c>
      <c r="O1" t="s">
        <v>2</v>
      </c>
      <c r="P1" t="s">
        <v>3</v>
      </c>
      <c r="Q1" t="s">
        <v>4</v>
      </c>
    </row>
    <row r="2" spans="1:17" x14ac:dyDescent="0.25">
      <c r="A2">
        <v>14005</v>
      </c>
      <c r="B2" t="s">
        <v>312</v>
      </c>
      <c r="C2" t="s">
        <v>6</v>
      </c>
      <c r="D2" s="1">
        <v>24950</v>
      </c>
      <c r="E2" s="29">
        <v>102023</v>
      </c>
      <c r="G2">
        <v>14005</v>
      </c>
      <c r="H2" t="s">
        <v>312</v>
      </c>
      <c r="I2" t="s">
        <v>7</v>
      </c>
      <c r="J2" s="1">
        <v>2099</v>
      </c>
      <c r="K2" s="29">
        <v>7698</v>
      </c>
      <c r="M2">
        <v>29103</v>
      </c>
      <c r="N2" t="s">
        <v>315</v>
      </c>
      <c r="O2" t="s">
        <v>30</v>
      </c>
      <c r="P2" s="1">
        <v>7165</v>
      </c>
      <c r="Q2" s="29">
        <v>18871</v>
      </c>
    </row>
    <row r="3" spans="1:17" x14ac:dyDescent="0.25">
      <c r="A3">
        <v>21226</v>
      </c>
      <c r="B3" t="s">
        <v>313</v>
      </c>
      <c r="C3" t="s">
        <v>6</v>
      </c>
      <c r="D3" s="1">
        <v>8339</v>
      </c>
      <c r="E3" s="29">
        <v>37206.800000000003</v>
      </c>
      <c r="G3">
        <v>21226</v>
      </c>
      <c r="H3" t="s">
        <v>313</v>
      </c>
      <c r="I3" t="s">
        <v>7</v>
      </c>
      <c r="J3" s="1">
        <v>1552</v>
      </c>
      <c r="K3" s="29">
        <v>7501.62</v>
      </c>
      <c r="M3">
        <v>17405</v>
      </c>
      <c r="N3" t="s">
        <v>321</v>
      </c>
      <c r="O3" t="s">
        <v>30</v>
      </c>
      <c r="P3" s="1">
        <v>9675</v>
      </c>
      <c r="Q3" s="29">
        <v>25237.09</v>
      </c>
    </row>
    <row r="4" spans="1:17" x14ac:dyDescent="0.25">
      <c r="A4">
        <v>22017</v>
      </c>
      <c r="B4" t="s">
        <v>314</v>
      </c>
      <c r="C4" t="s">
        <v>6</v>
      </c>
      <c r="D4" s="1">
        <v>7509</v>
      </c>
      <c r="E4" s="29">
        <v>28282.33</v>
      </c>
      <c r="G4">
        <v>22017</v>
      </c>
      <c r="H4" t="s">
        <v>314</v>
      </c>
      <c r="I4" t="s">
        <v>7</v>
      </c>
      <c r="J4">
        <v>163</v>
      </c>
      <c r="K4">
        <v>661.78</v>
      </c>
      <c r="M4">
        <v>27403</v>
      </c>
      <c r="N4" t="s">
        <v>323</v>
      </c>
      <c r="O4" t="s">
        <v>30</v>
      </c>
      <c r="P4" s="1">
        <v>202402</v>
      </c>
      <c r="Q4" s="29">
        <v>421014.8</v>
      </c>
    </row>
    <row r="5" spans="1:17" x14ac:dyDescent="0.25">
      <c r="A5">
        <v>29103</v>
      </c>
      <c r="B5" t="s">
        <v>315</v>
      </c>
      <c r="C5" t="s">
        <v>6</v>
      </c>
      <c r="D5" s="1">
        <v>23421</v>
      </c>
      <c r="E5" s="29">
        <v>98356</v>
      </c>
      <c r="G5">
        <v>29103</v>
      </c>
      <c r="H5" t="s">
        <v>315</v>
      </c>
      <c r="I5" t="s">
        <v>7</v>
      </c>
      <c r="J5" s="1">
        <v>4607</v>
      </c>
      <c r="K5" s="29">
        <v>19207</v>
      </c>
      <c r="M5">
        <v>6117</v>
      </c>
      <c r="N5" t="s">
        <v>332</v>
      </c>
      <c r="O5" t="s">
        <v>30</v>
      </c>
      <c r="P5" s="1">
        <v>21126</v>
      </c>
      <c r="Q5" s="29">
        <v>45595.03</v>
      </c>
    </row>
    <row r="6" spans="1:17" x14ac:dyDescent="0.25">
      <c r="A6">
        <v>31016</v>
      </c>
      <c r="B6" t="s">
        <v>316</v>
      </c>
      <c r="C6" t="s">
        <v>6</v>
      </c>
      <c r="D6" s="1">
        <v>66762</v>
      </c>
      <c r="E6" s="29">
        <v>268629</v>
      </c>
      <c r="G6">
        <v>31016</v>
      </c>
      <c r="H6" t="s">
        <v>316</v>
      </c>
      <c r="I6" t="s">
        <v>7</v>
      </c>
      <c r="J6" s="1">
        <v>22101</v>
      </c>
      <c r="K6" s="29">
        <v>79140</v>
      </c>
      <c r="M6">
        <v>5401</v>
      </c>
      <c r="N6" t="s">
        <v>333</v>
      </c>
      <c r="O6" t="s">
        <v>30</v>
      </c>
      <c r="P6">
        <v>424</v>
      </c>
      <c r="Q6" s="29">
        <v>1878</v>
      </c>
    </row>
    <row r="7" spans="1:17" x14ac:dyDescent="0.25">
      <c r="A7">
        <v>2420</v>
      </c>
      <c r="B7" t="s">
        <v>317</v>
      </c>
      <c r="C7" t="s">
        <v>6</v>
      </c>
      <c r="D7" s="1">
        <v>7159</v>
      </c>
      <c r="E7" s="29">
        <v>32049.08</v>
      </c>
      <c r="G7">
        <v>2420</v>
      </c>
      <c r="H7" t="s">
        <v>317</v>
      </c>
      <c r="I7" t="s">
        <v>7</v>
      </c>
      <c r="J7" s="1">
        <v>5736</v>
      </c>
      <c r="K7" s="29">
        <v>22757.29</v>
      </c>
      <c r="M7">
        <v>19404</v>
      </c>
      <c r="N7" t="s">
        <v>347</v>
      </c>
      <c r="O7" t="s">
        <v>30</v>
      </c>
      <c r="P7">
        <v>181</v>
      </c>
      <c r="Q7">
        <v>611.13</v>
      </c>
    </row>
    <row r="8" spans="1:17" x14ac:dyDescent="0.25">
      <c r="A8">
        <v>17408</v>
      </c>
      <c r="B8" t="s">
        <v>318</v>
      </c>
      <c r="C8" t="s">
        <v>6</v>
      </c>
      <c r="D8" s="1">
        <v>193064</v>
      </c>
      <c r="E8" s="29">
        <v>712882</v>
      </c>
      <c r="G8">
        <v>17408</v>
      </c>
      <c r="H8" t="s">
        <v>318</v>
      </c>
      <c r="I8" t="s">
        <v>7</v>
      </c>
      <c r="J8" s="1">
        <v>15253</v>
      </c>
      <c r="K8" s="29">
        <v>47608</v>
      </c>
      <c r="M8">
        <v>29011</v>
      </c>
      <c r="N8" t="s">
        <v>354</v>
      </c>
      <c r="O8" t="s">
        <v>30</v>
      </c>
      <c r="P8" s="1">
        <v>2257</v>
      </c>
      <c r="Q8" s="29">
        <v>6509.88</v>
      </c>
    </row>
    <row r="9" spans="1:17" x14ac:dyDescent="0.25">
      <c r="A9">
        <v>18303</v>
      </c>
      <c r="B9" t="s">
        <v>319</v>
      </c>
      <c r="C9" t="s">
        <v>6</v>
      </c>
      <c r="D9" s="1">
        <v>28112</v>
      </c>
      <c r="E9" s="29">
        <v>118538</v>
      </c>
      <c r="G9">
        <v>18303</v>
      </c>
      <c r="H9" t="s">
        <v>319</v>
      </c>
      <c r="I9" t="s">
        <v>7</v>
      </c>
      <c r="J9">
        <v>743</v>
      </c>
      <c r="K9" s="29">
        <v>3219</v>
      </c>
      <c r="M9">
        <v>15204</v>
      </c>
      <c r="N9" t="s">
        <v>358</v>
      </c>
      <c r="O9" t="s">
        <v>30</v>
      </c>
      <c r="P9">
        <v>964</v>
      </c>
      <c r="Q9" s="29">
        <v>1782.97</v>
      </c>
    </row>
    <row r="10" spans="1:17" x14ac:dyDescent="0.25">
      <c r="A10">
        <v>6119</v>
      </c>
      <c r="B10" t="s">
        <v>320</v>
      </c>
      <c r="C10" t="s">
        <v>6</v>
      </c>
      <c r="D10" s="1">
        <v>204351</v>
      </c>
      <c r="E10" s="29">
        <v>612195.01</v>
      </c>
      <c r="G10">
        <v>6119</v>
      </c>
      <c r="H10" t="s">
        <v>320</v>
      </c>
      <c r="I10" t="s">
        <v>7</v>
      </c>
      <c r="J10" s="1">
        <v>61046</v>
      </c>
      <c r="K10" s="29">
        <v>255135.9</v>
      </c>
      <c r="M10">
        <v>32361</v>
      </c>
      <c r="N10" t="s">
        <v>369</v>
      </c>
      <c r="O10" t="s">
        <v>30</v>
      </c>
      <c r="P10">
        <v>16</v>
      </c>
      <c r="Q10">
        <v>70.569999999999993</v>
      </c>
    </row>
    <row r="11" spans="1:17" x14ac:dyDescent="0.25">
      <c r="A11">
        <v>17405</v>
      </c>
      <c r="B11" t="s">
        <v>321</v>
      </c>
      <c r="C11" t="s">
        <v>6</v>
      </c>
      <c r="D11" s="1">
        <v>148892</v>
      </c>
      <c r="E11" s="29">
        <v>509697.52</v>
      </c>
      <c r="G11">
        <v>17405</v>
      </c>
      <c r="H11" t="s">
        <v>321</v>
      </c>
      <c r="I11" t="s">
        <v>7</v>
      </c>
      <c r="J11" s="1">
        <v>18088</v>
      </c>
      <c r="K11" s="29">
        <v>61632.25</v>
      </c>
      <c r="M11">
        <v>9206</v>
      </c>
      <c r="N11" t="s">
        <v>371</v>
      </c>
      <c r="O11" t="s">
        <v>30</v>
      </c>
      <c r="P11" s="1">
        <v>2363</v>
      </c>
      <c r="Q11" s="29">
        <v>7469.82</v>
      </c>
    </row>
    <row r="12" spans="1:17" x14ac:dyDescent="0.25">
      <c r="A12">
        <v>37501</v>
      </c>
      <c r="B12" t="s">
        <v>322</v>
      </c>
      <c r="C12" t="s">
        <v>6</v>
      </c>
      <c r="D12" s="1">
        <v>100542</v>
      </c>
      <c r="E12" s="29">
        <v>400698</v>
      </c>
      <c r="G12">
        <v>37501</v>
      </c>
      <c r="H12" t="s">
        <v>322</v>
      </c>
      <c r="I12" t="s">
        <v>7</v>
      </c>
      <c r="J12" s="1">
        <v>9881</v>
      </c>
      <c r="K12" s="29">
        <v>36158</v>
      </c>
      <c r="M12">
        <v>31015</v>
      </c>
      <c r="N12" t="s">
        <v>374</v>
      </c>
      <c r="O12" t="s">
        <v>30</v>
      </c>
      <c r="P12" s="1">
        <v>10113</v>
      </c>
      <c r="Q12" s="29">
        <v>18265.990000000002</v>
      </c>
    </row>
    <row r="13" spans="1:17" x14ac:dyDescent="0.25">
      <c r="A13">
        <v>27403</v>
      </c>
      <c r="B13" t="s">
        <v>323</v>
      </c>
      <c r="C13" t="s">
        <v>6</v>
      </c>
      <c r="D13" s="1">
        <v>119805</v>
      </c>
      <c r="E13" s="29">
        <v>436163.11</v>
      </c>
      <c r="G13">
        <v>1122</v>
      </c>
      <c r="H13" t="s">
        <v>584</v>
      </c>
      <c r="I13" t="s">
        <v>7</v>
      </c>
      <c r="J13" s="1">
        <v>1812</v>
      </c>
      <c r="K13" s="29">
        <v>7624</v>
      </c>
      <c r="M13">
        <v>37502</v>
      </c>
      <c r="N13" t="s">
        <v>385</v>
      </c>
      <c r="O13" t="s">
        <v>30</v>
      </c>
      <c r="P13" s="1">
        <v>5960</v>
      </c>
      <c r="Q13" s="29">
        <v>10742</v>
      </c>
    </row>
    <row r="14" spans="1:17" x14ac:dyDescent="0.25">
      <c r="A14">
        <v>20203</v>
      </c>
      <c r="B14" t="s">
        <v>324</v>
      </c>
      <c r="C14" t="s">
        <v>6</v>
      </c>
      <c r="D14" s="1">
        <v>6690</v>
      </c>
      <c r="E14" s="29">
        <v>28483.919999999998</v>
      </c>
      <c r="G14">
        <v>27403</v>
      </c>
      <c r="H14" t="s">
        <v>323</v>
      </c>
      <c r="I14" t="s">
        <v>7</v>
      </c>
      <c r="J14" s="1">
        <v>92042</v>
      </c>
      <c r="K14" s="29">
        <v>314503.17</v>
      </c>
      <c r="M14">
        <v>3053</v>
      </c>
      <c r="N14" t="s">
        <v>387</v>
      </c>
      <c r="O14" t="s">
        <v>30</v>
      </c>
      <c r="P14" s="1">
        <v>2584</v>
      </c>
      <c r="Q14" s="29">
        <v>23355</v>
      </c>
    </row>
    <row r="15" spans="1:17" x14ac:dyDescent="0.25">
      <c r="A15">
        <v>37503</v>
      </c>
      <c r="B15" t="s">
        <v>325</v>
      </c>
      <c r="C15" t="s">
        <v>6</v>
      </c>
      <c r="D15" s="1">
        <v>22328</v>
      </c>
      <c r="E15" s="29">
        <v>89613.92</v>
      </c>
      <c r="G15">
        <v>20203</v>
      </c>
      <c r="H15" t="s">
        <v>324</v>
      </c>
      <c r="I15" t="s">
        <v>7</v>
      </c>
      <c r="J15">
        <v>522</v>
      </c>
      <c r="K15" s="29">
        <v>2189.86</v>
      </c>
      <c r="M15">
        <v>38302</v>
      </c>
      <c r="N15" t="s">
        <v>390</v>
      </c>
      <c r="O15" t="s">
        <v>30</v>
      </c>
      <c r="P15" s="1">
        <v>1821</v>
      </c>
      <c r="Q15" s="29">
        <v>3850.76</v>
      </c>
    </row>
    <row r="16" spans="1:17" x14ac:dyDescent="0.25">
      <c r="A16">
        <v>21234</v>
      </c>
      <c r="B16" t="s">
        <v>326</v>
      </c>
      <c r="C16" t="s">
        <v>6</v>
      </c>
      <c r="D16" s="1">
        <v>4325</v>
      </c>
      <c r="E16" s="29">
        <v>17582</v>
      </c>
      <c r="G16">
        <v>37503</v>
      </c>
      <c r="H16" t="s">
        <v>325</v>
      </c>
      <c r="I16" t="s">
        <v>7</v>
      </c>
      <c r="J16" s="1">
        <v>5341</v>
      </c>
      <c r="K16" s="29">
        <v>20202.59</v>
      </c>
      <c r="M16">
        <v>17401</v>
      </c>
      <c r="N16" t="s">
        <v>402</v>
      </c>
      <c r="O16" t="s">
        <v>30</v>
      </c>
      <c r="P16" s="1">
        <v>45003</v>
      </c>
      <c r="Q16" s="29">
        <v>113231</v>
      </c>
    </row>
    <row r="17" spans="1:17" x14ac:dyDescent="0.25">
      <c r="A17">
        <v>18100</v>
      </c>
      <c r="B17" t="s">
        <v>327</v>
      </c>
      <c r="C17" t="s">
        <v>6</v>
      </c>
      <c r="D17" s="1">
        <v>51809</v>
      </c>
      <c r="E17" s="29">
        <v>209192.39</v>
      </c>
      <c r="G17">
        <v>21234</v>
      </c>
      <c r="H17" t="s">
        <v>326</v>
      </c>
      <c r="I17" t="s">
        <v>7</v>
      </c>
      <c r="J17">
        <v>272</v>
      </c>
      <c r="K17">
        <v>973.46</v>
      </c>
      <c r="M17">
        <v>17415</v>
      </c>
      <c r="N17" t="s">
        <v>412</v>
      </c>
      <c r="O17" t="s">
        <v>30</v>
      </c>
      <c r="P17" s="1">
        <v>78996</v>
      </c>
      <c r="Q17" s="29">
        <v>74164</v>
      </c>
    </row>
    <row r="18" spans="1:17" x14ac:dyDescent="0.25">
      <c r="A18">
        <v>24111</v>
      </c>
      <c r="B18" t="s">
        <v>328</v>
      </c>
      <c r="C18" t="s">
        <v>6</v>
      </c>
      <c r="D18" s="1">
        <v>10553</v>
      </c>
      <c r="E18" s="29">
        <v>45116.11</v>
      </c>
      <c r="G18">
        <v>18100</v>
      </c>
      <c r="H18" t="s">
        <v>327</v>
      </c>
      <c r="I18" t="s">
        <v>7</v>
      </c>
      <c r="J18">
        <v>152</v>
      </c>
      <c r="K18">
        <v>498.97</v>
      </c>
      <c r="M18">
        <v>1158</v>
      </c>
      <c r="N18" t="s">
        <v>426</v>
      </c>
      <c r="O18" t="s">
        <v>30</v>
      </c>
      <c r="P18" s="1">
        <v>25436</v>
      </c>
      <c r="Q18" s="29">
        <v>78046</v>
      </c>
    </row>
    <row r="19" spans="1:17" x14ac:dyDescent="0.25">
      <c r="A19">
        <v>9075</v>
      </c>
      <c r="B19" t="s">
        <v>329</v>
      </c>
      <c r="C19" t="s">
        <v>6</v>
      </c>
      <c r="D19" s="1">
        <v>5807</v>
      </c>
      <c r="E19" s="29">
        <v>25477.96</v>
      </c>
      <c r="G19">
        <v>9075</v>
      </c>
      <c r="H19" t="s">
        <v>329</v>
      </c>
      <c r="I19" t="s">
        <v>7</v>
      </c>
      <c r="J19">
        <v>703</v>
      </c>
      <c r="K19" s="29">
        <v>2522.0500000000002</v>
      </c>
      <c r="M19">
        <v>32354</v>
      </c>
      <c r="N19" t="s">
        <v>437</v>
      </c>
      <c r="O19" t="s">
        <v>30</v>
      </c>
      <c r="P19" s="1">
        <v>9582</v>
      </c>
      <c r="Q19" s="29">
        <v>17917</v>
      </c>
    </row>
    <row r="20" spans="1:17" x14ac:dyDescent="0.25">
      <c r="A20">
        <v>16046</v>
      </c>
      <c r="B20" t="s">
        <v>330</v>
      </c>
      <c r="C20" t="s">
        <v>6</v>
      </c>
      <c r="D20" s="1">
        <v>2984</v>
      </c>
      <c r="E20" s="29">
        <v>14304.57</v>
      </c>
      <c r="G20">
        <v>29100</v>
      </c>
      <c r="H20" t="s">
        <v>331</v>
      </c>
      <c r="I20" t="s">
        <v>7</v>
      </c>
      <c r="J20" s="1">
        <v>2172</v>
      </c>
      <c r="K20" s="29">
        <v>8404</v>
      </c>
      <c r="M20">
        <v>32326</v>
      </c>
      <c r="N20" t="s">
        <v>438</v>
      </c>
      <c r="O20" t="s">
        <v>30</v>
      </c>
      <c r="P20" s="1">
        <v>21767</v>
      </c>
      <c r="Q20" s="29">
        <v>54469.07</v>
      </c>
    </row>
    <row r="21" spans="1:17" x14ac:dyDescent="0.25">
      <c r="A21">
        <v>29100</v>
      </c>
      <c r="B21" t="s">
        <v>331</v>
      </c>
      <c r="C21" t="s">
        <v>6</v>
      </c>
      <c r="D21" s="1">
        <v>65249</v>
      </c>
      <c r="E21" s="29">
        <v>261291</v>
      </c>
      <c r="G21">
        <v>6117</v>
      </c>
      <c r="H21" t="s">
        <v>332</v>
      </c>
      <c r="I21" t="s">
        <v>7</v>
      </c>
      <c r="J21" s="1">
        <v>4059</v>
      </c>
      <c r="K21" s="29">
        <v>11786.19</v>
      </c>
      <c r="M21">
        <v>37505</v>
      </c>
      <c r="N21" t="s">
        <v>440</v>
      </c>
      <c r="O21" t="s">
        <v>30</v>
      </c>
      <c r="P21" s="1">
        <v>19045</v>
      </c>
      <c r="Q21" s="29">
        <v>36441</v>
      </c>
    </row>
    <row r="22" spans="1:17" x14ac:dyDescent="0.25">
      <c r="A22">
        <v>6117</v>
      </c>
      <c r="B22" t="s">
        <v>332</v>
      </c>
      <c r="C22" t="s">
        <v>6</v>
      </c>
      <c r="D22" s="1">
        <v>64074</v>
      </c>
      <c r="E22" s="29">
        <v>271916.88</v>
      </c>
      <c r="G22">
        <v>5401</v>
      </c>
      <c r="H22" t="s">
        <v>333</v>
      </c>
      <c r="I22" t="s">
        <v>7</v>
      </c>
      <c r="J22">
        <v>25</v>
      </c>
      <c r="K22">
        <v>111.7</v>
      </c>
      <c r="M22">
        <v>14066</v>
      </c>
      <c r="N22" t="s">
        <v>444</v>
      </c>
      <c r="O22" t="s">
        <v>30</v>
      </c>
      <c r="P22">
        <v>188</v>
      </c>
      <c r="Q22">
        <v>707.88</v>
      </c>
    </row>
    <row r="23" spans="1:17" x14ac:dyDescent="0.25">
      <c r="A23">
        <v>5401</v>
      </c>
      <c r="B23" t="s">
        <v>333</v>
      </c>
      <c r="C23" t="s">
        <v>6</v>
      </c>
      <c r="D23" s="1">
        <v>6262</v>
      </c>
      <c r="E23" s="29">
        <v>25554</v>
      </c>
      <c r="G23">
        <v>27019</v>
      </c>
      <c r="H23" t="s">
        <v>334</v>
      </c>
      <c r="I23" t="s">
        <v>7</v>
      </c>
      <c r="J23">
        <v>443</v>
      </c>
      <c r="K23" s="29">
        <v>1436.03</v>
      </c>
      <c r="M23">
        <v>29320</v>
      </c>
      <c r="N23" t="s">
        <v>451</v>
      </c>
      <c r="O23" t="s">
        <v>30</v>
      </c>
      <c r="P23" s="1">
        <v>15465</v>
      </c>
      <c r="Q23" s="29">
        <v>23536.97</v>
      </c>
    </row>
    <row r="24" spans="1:17" x14ac:dyDescent="0.25">
      <c r="A24">
        <v>27019</v>
      </c>
      <c r="B24" t="s">
        <v>334</v>
      </c>
      <c r="C24" t="s">
        <v>6</v>
      </c>
      <c r="D24" s="1">
        <v>1397</v>
      </c>
      <c r="E24" s="29">
        <v>6289.75</v>
      </c>
      <c r="G24">
        <v>4228</v>
      </c>
      <c r="H24" t="s">
        <v>335</v>
      </c>
      <c r="I24" t="s">
        <v>7</v>
      </c>
      <c r="J24">
        <v>545</v>
      </c>
      <c r="K24" s="29">
        <v>2675.3</v>
      </c>
      <c r="M24">
        <v>24014</v>
      </c>
      <c r="N24" t="s">
        <v>455</v>
      </c>
      <c r="O24" t="s">
        <v>30</v>
      </c>
      <c r="P24">
        <v>55</v>
      </c>
      <c r="Q24">
        <v>220</v>
      </c>
    </row>
    <row r="25" spans="1:17" x14ac:dyDescent="0.25">
      <c r="A25">
        <v>4228</v>
      </c>
      <c r="B25" t="s">
        <v>335</v>
      </c>
      <c r="C25" t="s">
        <v>6</v>
      </c>
      <c r="D25" s="1">
        <v>6024</v>
      </c>
      <c r="E25" s="29">
        <v>25507</v>
      </c>
      <c r="G25">
        <v>8401</v>
      </c>
      <c r="H25" t="s">
        <v>337</v>
      </c>
      <c r="I25" t="s">
        <v>7</v>
      </c>
      <c r="J25" s="1">
        <v>3589</v>
      </c>
      <c r="K25" s="29">
        <v>13722</v>
      </c>
      <c r="M25">
        <v>25200</v>
      </c>
      <c r="N25" t="s">
        <v>463</v>
      </c>
      <c r="O25" t="s">
        <v>30</v>
      </c>
      <c r="P25">
        <v>247</v>
      </c>
      <c r="Q25" s="29">
        <v>1839</v>
      </c>
    </row>
    <row r="26" spans="1:17" x14ac:dyDescent="0.25">
      <c r="A26">
        <v>4222</v>
      </c>
      <c r="B26" t="s">
        <v>336</v>
      </c>
      <c r="C26" t="s">
        <v>6</v>
      </c>
      <c r="D26" s="1">
        <v>14099</v>
      </c>
      <c r="E26" s="29">
        <v>62184.01</v>
      </c>
      <c r="G26">
        <v>20215</v>
      </c>
      <c r="H26" t="s">
        <v>338</v>
      </c>
      <c r="I26" t="s">
        <v>7</v>
      </c>
      <c r="J26">
        <v>784</v>
      </c>
      <c r="K26" s="29">
        <v>3188</v>
      </c>
      <c r="M26">
        <v>34003</v>
      </c>
      <c r="N26" t="s">
        <v>464</v>
      </c>
      <c r="O26" t="s">
        <v>30</v>
      </c>
      <c r="P26" s="1">
        <v>1505</v>
      </c>
      <c r="Q26" s="29">
        <v>3911</v>
      </c>
    </row>
    <row r="27" spans="1:17" x14ac:dyDescent="0.25">
      <c r="A27">
        <v>8401</v>
      </c>
      <c r="B27" t="s">
        <v>337</v>
      </c>
      <c r="C27" t="s">
        <v>6</v>
      </c>
      <c r="D27" s="1">
        <v>17314</v>
      </c>
      <c r="E27" s="29">
        <v>72175</v>
      </c>
      <c r="G27">
        <v>18401</v>
      </c>
      <c r="H27" t="s">
        <v>339</v>
      </c>
      <c r="I27" t="s">
        <v>7</v>
      </c>
      <c r="J27" s="1">
        <v>15112</v>
      </c>
      <c r="K27" s="29">
        <v>53937.45</v>
      </c>
      <c r="M27">
        <v>17417</v>
      </c>
      <c r="N27" t="s">
        <v>466</v>
      </c>
      <c r="O27" t="s">
        <v>30</v>
      </c>
      <c r="P27" s="1">
        <v>20122</v>
      </c>
      <c r="Q27" s="29">
        <v>35863</v>
      </c>
    </row>
    <row r="28" spans="1:17" x14ac:dyDescent="0.25">
      <c r="A28">
        <v>20215</v>
      </c>
      <c r="B28" t="s">
        <v>338</v>
      </c>
      <c r="C28" t="s">
        <v>6</v>
      </c>
      <c r="D28" s="1">
        <v>3305</v>
      </c>
      <c r="E28" s="29">
        <v>14205</v>
      </c>
      <c r="G28">
        <v>32356</v>
      </c>
      <c r="H28" t="s">
        <v>340</v>
      </c>
      <c r="I28" t="s">
        <v>7</v>
      </c>
      <c r="J28" s="1">
        <v>26065</v>
      </c>
      <c r="K28" s="29">
        <v>97216</v>
      </c>
      <c r="M28">
        <v>15201</v>
      </c>
      <c r="N28" t="s">
        <v>467</v>
      </c>
      <c r="O28" t="s">
        <v>30</v>
      </c>
      <c r="P28" s="1">
        <v>28895</v>
      </c>
      <c r="Q28" s="29">
        <v>51600.480000000003</v>
      </c>
    </row>
    <row r="29" spans="1:17" x14ac:dyDescent="0.25">
      <c r="A29">
        <v>18401</v>
      </c>
      <c r="B29" t="s">
        <v>339</v>
      </c>
      <c r="C29" t="s">
        <v>6</v>
      </c>
      <c r="D29" s="1">
        <v>172199</v>
      </c>
      <c r="E29" s="29">
        <v>634048.26</v>
      </c>
      <c r="G29">
        <v>21401</v>
      </c>
      <c r="H29" t="s">
        <v>341</v>
      </c>
      <c r="I29" t="s">
        <v>7</v>
      </c>
      <c r="J29" s="1">
        <v>11258</v>
      </c>
      <c r="K29" s="29">
        <v>41236.99</v>
      </c>
      <c r="M29">
        <v>25101</v>
      </c>
      <c r="N29" t="s">
        <v>470</v>
      </c>
      <c r="O29" t="s">
        <v>30</v>
      </c>
      <c r="P29" s="1">
        <v>7754</v>
      </c>
      <c r="Q29" s="29">
        <v>21105.46</v>
      </c>
    </row>
    <row r="30" spans="1:17" x14ac:dyDescent="0.25">
      <c r="A30">
        <v>32356</v>
      </c>
      <c r="B30" t="s">
        <v>340</v>
      </c>
      <c r="C30" t="s">
        <v>6</v>
      </c>
      <c r="D30" s="1">
        <v>119967</v>
      </c>
      <c r="E30" s="29">
        <v>496665</v>
      </c>
      <c r="G30">
        <v>21302</v>
      </c>
      <c r="H30" t="s">
        <v>342</v>
      </c>
      <c r="I30" t="s">
        <v>7</v>
      </c>
      <c r="J30" s="1">
        <v>10144</v>
      </c>
      <c r="K30" s="29">
        <v>41953.06</v>
      </c>
      <c r="M30">
        <v>24019</v>
      </c>
      <c r="N30" t="s">
        <v>475</v>
      </c>
      <c r="O30" t="s">
        <v>30</v>
      </c>
      <c r="P30" s="1">
        <v>7167</v>
      </c>
      <c r="Q30" s="29">
        <v>18293.72</v>
      </c>
    </row>
    <row r="31" spans="1:17" x14ac:dyDescent="0.25">
      <c r="A31">
        <v>21401</v>
      </c>
      <c r="B31" t="s">
        <v>341</v>
      </c>
      <c r="C31" t="s">
        <v>6</v>
      </c>
      <c r="D31" s="1">
        <v>39528</v>
      </c>
      <c r="E31" s="29">
        <v>145892.01999999999</v>
      </c>
      <c r="G31">
        <v>32360</v>
      </c>
      <c r="H31" t="s">
        <v>343</v>
      </c>
      <c r="I31" t="s">
        <v>7</v>
      </c>
      <c r="J31" s="1">
        <v>25555</v>
      </c>
      <c r="K31" s="29">
        <v>85551.58</v>
      </c>
      <c r="M31">
        <v>17801</v>
      </c>
      <c r="N31" t="s">
        <v>494</v>
      </c>
      <c r="O31" t="s">
        <v>30</v>
      </c>
      <c r="P31" s="1">
        <v>4649</v>
      </c>
      <c r="Q31" s="29">
        <v>19394.439999999999</v>
      </c>
    </row>
    <row r="32" spans="1:17" x14ac:dyDescent="0.25">
      <c r="A32">
        <v>21302</v>
      </c>
      <c r="B32" t="s">
        <v>342</v>
      </c>
      <c r="C32" t="s">
        <v>6</v>
      </c>
      <c r="D32" s="1">
        <v>28166</v>
      </c>
      <c r="E32" s="29">
        <v>99389.440000000002</v>
      </c>
      <c r="G32">
        <v>33036</v>
      </c>
      <c r="H32" t="s">
        <v>344</v>
      </c>
      <c r="I32" t="s">
        <v>7</v>
      </c>
      <c r="J32" s="1">
        <v>1032</v>
      </c>
      <c r="K32" s="29">
        <v>3471</v>
      </c>
      <c r="M32">
        <v>10309</v>
      </c>
      <c r="N32" t="s">
        <v>505</v>
      </c>
      <c r="O32" t="s">
        <v>30</v>
      </c>
      <c r="P32">
        <v>1</v>
      </c>
      <c r="Q32" s="29">
        <v>1351.99</v>
      </c>
    </row>
    <row r="33" spans="1:17" x14ac:dyDescent="0.25">
      <c r="A33">
        <v>32360</v>
      </c>
      <c r="B33" t="s">
        <v>343</v>
      </c>
      <c r="C33" t="s">
        <v>6</v>
      </c>
      <c r="D33" s="1">
        <v>108829</v>
      </c>
      <c r="E33" s="29">
        <v>398409.1</v>
      </c>
      <c r="G33">
        <v>16049</v>
      </c>
      <c r="H33" t="s">
        <v>345</v>
      </c>
      <c r="I33" t="s">
        <v>7</v>
      </c>
      <c r="J33" s="1">
        <v>1711</v>
      </c>
      <c r="K33" s="29">
        <v>7808</v>
      </c>
      <c r="M33">
        <v>17001</v>
      </c>
      <c r="N33" t="s">
        <v>514</v>
      </c>
      <c r="O33" t="s">
        <v>30</v>
      </c>
      <c r="P33" s="1">
        <v>206040</v>
      </c>
      <c r="Q33" s="29">
        <v>416248.23</v>
      </c>
    </row>
    <row r="34" spans="1:17" x14ac:dyDescent="0.25">
      <c r="A34">
        <v>33036</v>
      </c>
      <c r="B34" t="s">
        <v>344</v>
      </c>
      <c r="C34" t="s">
        <v>6</v>
      </c>
      <c r="D34" s="1">
        <v>14485</v>
      </c>
      <c r="E34" s="29">
        <v>55847</v>
      </c>
      <c r="G34">
        <v>2250</v>
      </c>
      <c r="H34" t="s">
        <v>346</v>
      </c>
      <c r="I34" t="s">
        <v>7</v>
      </c>
      <c r="J34" s="1">
        <v>5886</v>
      </c>
      <c r="K34" s="29">
        <v>20869.189999999999</v>
      </c>
      <c r="M34">
        <v>29101</v>
      </c>
      <c r="N34" t="s">
        <v>515</v>
      </c>
      <c r="O34" t="s">
        <v>30</v>
      </c>
      <c r="P34" s="1">
        <v>57937</v>
      </c>
      <c r="Q34" s="29">
        <v>114017.03</v>
      </c>
    </row>
    <row r="35" spans="1:17" x14ac:dyDescent="0.25">
      <c r="A35">
        <v>16049</v>
      </c>
      <c r="B35" t="s">
        <v>345</v>
      </c>
      <c r="C35" t="s">
        <v>6</v>
      </c>
      <c r="D35" s="1">
        <v>17007</v>
      </c>
      <c r="E35" s="29">
        <v>80950</v>
      </c>
      <c r="G35">
        <v>19404</v>
      </c>
      <c r="H35" t="s">
        <v>347</v>
      </c>
      <c r="I35" t="s">
        <v>7</v>
      </c>
      <c r="J35" s="1">
        <v>1918</v>
      </c>
      <c r="K35" s="29">
        <v>7305.79</v>
      </c>
      <c r="M35">
        <v>17412</v>
      </c>
      <c r="N35" t="s">
        <v>520</v>
      </c>
      <c r="O35" t="s">
        <v>30</v>
      </c>
      <c r="P35" s="1">
        <v>1585</v>
      </c>
      <c r="Q35" s="29">
        <v>9084.18</v>
      </c>
    </row>
    <row r="36" spans="1:17" x14ac:dyDescent="0.25">
      <c r="A36">
        <v>2250</v>
      </c>
      <c r="B36" t="s">
        <v>346</v>
      </c>
      <c r="C36" t="s">
        <v>6</v>
      </c>
      <c r="D36" s="1">
        <v>15867</v>
      </c>
      <c r="E36" s="29">
        <v>71463.990000000005</v>
      </c>
      <c r="G36">
        <v>27400</v>
      </c>
      <c r="H36" t="s">
        <v>348</v>
      </c>
      <c r="I36" t="s">
        <v>7</v>
      </c>
      <c r="J36" s="1">
        <v>21858</v>
      </c>
      <c r="K36" s="29">
        <v>75511</v>
      </c>
      <c r="M36">
        <v>31201</v>
      </c>
      <c r="N36" t="s">
        <v>523</v>
      </c>
      <c r="O36" t="s">
        <v>30</v>
      </c>
      <c r="P36" s="1">
        <v>111671</v>
      </c>
      <c r="Q36" s="29">
        <v>203102.64</v>
      </c>
    </row>
    <row r="37" spans="1:17" x14ac:dyDescent="0.25">
      <c r="A37">
        <v>19404</v>
      </c>
      <c r="B37" t="s">
        <v>347</v>
      </c>
      <c r="C37" t="s">
        <v>6</v>
      </c>
      <c r="D37" s="1">
        <v>14235</v>
      </c>
      <c r="E37" s="29">
        <v>60992.800000000003</v>
      </c>
      <c r="G37">
        <v>38300</v>
      </c>
      <c r="H37" t="s">
        <v>349</v>
      </c>
      <c r="I37" t="s">
        <v>7</v>
      </c>
      <c r="J37" s="1">
        <v>3720</v>
      </c>
      <c r="K37" s="29">
        <v>13913.56</v>
      </c>
      <c r="M37">
        <v>13156</v>
      </c>
      <c r="N37" t="s">
        <v>525</v>
      </c>
      <c r="O37" t="s">
        <v>30</v>
      </c>
      <c r="P37">
        <v>384</v>
      </c>
      <c r="Q37" s="29">
        <v>1214</v>
      </c>
    </row>
    <row r="38" spans="1:17" x14ac:dyDescent="0.25">
      <c r="A38">
        <v>27400</v>
      </c>
      <c r="B38" t="s">
        <v>348</v>
      </c>
      <c r="C38" t="s">
        <v>6</v>
      </c>
      <c r="D38" s="1">
        <v>114328</v>
      </c>
      <c r="E38" s="29">
        <v>467683</v>
      </c>
      <c r="G38">
        <v>33115</v>
      </c>
      <c r="H38" t="s">
        <v>353</v>
      </c>
      <c r="I38" t="s">
        <v>7</v>
      </c>
      <c r="J38" s="1">
        <v>10645</v>
      </c>
      <c r="K38" s="29">
        <v>43763.54</v>
      </c>
      <c r="M38">
        <v>18402</v>
      </c>
      <c r="N38" t="s">
        <v>527</v>
      </c>
      <c r="O38" t="s">
        <v>30</v>
      </c>
      <c r="P38" s="1">
        <v>44341</v>
      </c>
      <c r="Q38" s="29">
        <v>76692</v>
      </c>
    </row>
    <row r="39" spans="1:17" x14ac:dyDescent="0.25">
      <c r="A39">
        <v>38300</v>
      </c>
      <c r="B39" t="s">
        <v>349</v>
      </c>
      <c r="C39" t="s">
        <v>6</v>
      </c>
      <c r="D39" s="1">
        <v>13914</v>
      </c>
      <c r="E39" s="29">
        <v>53926.79</v>
      </c>
      <c r="G39">
        <v>29011</v>
      </c>
      <c r="H39" t="s">
        <v>354</v>
      </c>
      <c r="I39" t="s">
        <v>7</v>
      </c>
      <c r="J39" s="1">
        <v>4054</v>
      </c>
      <c r="K39" s="29">
        <v>15634.24</v>
      </c>
      <c r="M39">
        <v>32081</v>
      </c>
      <c r="N39" t="s">
        <v>530</v>
      </c>
      <c r="O39" t="s">
        <v>30</v>
      </c>
      <c r="P39" s="1">
        <v>148869</v>
      </c>
      <c r="Q39" s="29">
        <v>284934</v>
      </c>
    </row>
    <row r="40" spans="1:17" x14ac:dyDescent="0.25">
      <c r="A40">
        <v>38306</v>
      </c>
      <c r="B40" t="s">
        <v>350</v>
      </c>
      <c r="C40" t="s">
        <v>6</v>
      </c>
      <c r="D40" s="1">
        <v>5164</v>
      </c>
      <c r="E40" s="29">
        <v>22348.35</v>
      </c>
      <c r="G40">
        <v>29317</v>
      </c>
      <c r="H40" t="s">
        <v>355</v>
      </c>
      <c r="I40" t="s">
        <v>7</v>
      </c>
      <c r="J40" s="1">
        <v>2365</v>
      </c>
      <c r="K40" s="29">
        <v>10497.19</v>
      </c>
      <c r="M40">
        <v>27010</v>
      </c>
      <c r="N40" t="s">
        <v>540</v>
      </c>
      <c r="O40" t="s">
        <v>30</v>
      </c>
      <c r="P40" s="1">
        <v>76332</v>
      </c>
      <c r="Q40" s="29">
        <v>199558</v>
      </c>
    </row>
    <row r="41" spans="1:17" x14ac:dyDescent="0.25">
      <c r="A41">
        <v>33206</v>
      </c>
      <c r="B41" t="s">
        <v>351</v>
      </c>
      <c r="C41" t="s">
        <v>6</v>
      </c>
      <c r="D41" s="1">
        <v>6630</v>
      </c>
      <c r="E41" s="29">
        <v>25739.88</v>
      </c>
      <c r="G41">
        <v>13151</v>
      </c>
      <c r="H41" t="s">
        <v>357</v>
      </c>
      <c r="I41" t="s">
        <v>7</v>
      </c>
      <c r="J41" s="1">
        <v>2650</v>
      </c>
      <c r="K41" s="29">
        <v>11253.23</v>
      </c>
      <c r="M41">
        <v>14077</v>
      </c>
      <c r="N41" t="s">
        <v>541</v>
      </c>
      <c r="O41" t="s">
        <v>30</v>
      </c>
      <c r="P41">
        <v>65</v>
      </c>
      <c r="Q41">
        <v>600</v>
      </c>
    </row>
    <row r="42" spans="1:17" x14ac:dyDescent="0.25">
      <c r="A42">
        <v>36400</v>
      </c>
      <c r="B42" t="s">
        <v>352</v>
      </c>
      <c r="C42" t="s">
        <v>6</v>
      </c>
      <c r="D42" s="1">
        <v>8811</v>
      </c>
      <c r="E42" s="29">
        <v>36500</v>
      </c>
      <c r="G42">
        <v>15204</v>
      </c>
      <c r="H42" t="s">
        <v>358</v>
      </c>
      <c r="I42" t="s">
        <v>7</v>
      </c>
      <c r="J42" s="1">
        <v>1231</v>
      </c>
      <c r="K42" s="29">
        <v>6079.36</v>
      </c>
      <c r="M42">
        <v>24404</v>
      </c>
      <c r="N42" t="s">
        <v>547</v>
      </c>
      <c r="O42" t="s">
        <v>30</v>
      </c>
      <c r="P42" s="1">
        <v>7603</v>
      </c>
      <c r="Q42" s="29">
        <v>21742</v>
      </c>
    </row>
    <row r="43" spans="1:17" x14ac:dyDescent="0.25">
      <c r="A43">
        <v>33115</v>
      </c>
      <c r="B43" t="s">
        <v>353</v>
      </c>
      <c r="C43" t="s">
        <v>6</v>
      </c>
      <c r="D43" s="1">
        <v>31399</v>
      </c>
      <c r="E43" s="29">
        <v>140231.48000000001</v>
      </c>
      <c r="G43">
        <v>5313</v>
      </c>
      <c r="H43" t="s">
        <v>359</v>
      </c>
      <c r="I43" t="s">
        <v>7</v>
      </c>
      <c r="J43" s="1">
        <v>1300</v>
      </c>
      <c r="K43" s="29">
        <v>5310</v>
      </c>
      <c r="M43">
        <v>39202</v>
      </c>
      <c r="N43" t="s">
        <v>548</v>
      </c>
      <c r="O43" t="s">
        <v>30</v>
      </c>
      <c r="P43" s="1">
        <v>4720</v>
      </c>
      <c r="Q43" s="29">
        <v>7402.93</v>
      </c>
    </row>
    <row r="44" spans="1:17" x14ac:dyDescent="0.25">
      <c r="A44">
        <v>29011</v>
      </c>
      <c r="B44" t="s">
        <v>354</v>
      </c>
      <c r="C44" t="s">
        <v>6</v>
      </c>
      <c r="D44" s="1">
        <v>15601</v>
      </c>
      <c r="E44" s="29">
        <v>65986.789999999994</v>
      </c>
      <c r="G44">
        <v>26059</v>
      </c>
      <c r="H44" t="s">
        <v>362</v>
      </c>
      <c r="I44" t="s">
        <v>7</v>
      </c>
      <c r="J44">
        <v>44</v>
      </c>
      <c r="K44">
        <v>168</v>
      </c>
      <c r="M44">
        <v>17406</v>
      </c>
      <c r="N44" t="s">
        <v>552</v>
      </c>
      <c r="O44" t="s">
        <v>30</v>
      </c>
      <c r="P44" s="1">
        <v>6387</v>
      </c>
      <c r="Q44" s="29">
        <v>10634.52</v>
      </c>
    </row>
    <row r="45" spans="1:17" x14ac:dyDescent="0.25">
      <c r="A45">
        <v>29317</v>
      </c>
      <c r="B45" t="s">
        <v>355</v>
      </c>
      <c r="C45" t="s">
        <v>6</v>
      </c>
      <c r="D45" s="1">
        <v>5501</v>
      </c>
      <c r="E45" s="29">
        <v>24774.19</v>
      </c>
      <c r="G45">
        <v>31330</v>
      </c>
      <c r="H45" t="s">
        <v>363</v>
      </c>
      <c r="I45" t="s">
        <v>7</v>
      </c>
      <c r="J45">
        <v>304</v>
      </c>
      <c r="K45" s="29">
        <v>1869</v>
      </c>
      <c r="M45">
        <v>39002</v>
      </c>
      <c r="N45" t="s">
        <v>554</v>
      </c>
      <c r="O45" t="s">
        <v>30</v>
      </c>
      <c r="P45">
        <v>17</v>
      </c>
      <c r="Q45">
        <v>61.73</v>
      </c>
    </row>
    <row r="46" spans="1:17" x14ac:dyDescent="0.25">
      <c r="A46">
        <v>14099</v>
      </c>
      <c r="B46" t="s">
        <v>356</v>
      </c>
      <c r="C46" t="s">
        <v>6</v>
      </c>
      <c r="D46" s="1">
        <v>1334</v>
      </c>
      <c r="E46" s="29">
        <v>6114.65</v>
      </c>
      <c r="G46">
        <v>22207</v>
      </c>
      <c r="H46" t="s">
        <v>364</v>
      </c>
      <c r="I46" t="s">
        <v>7</v>
      </c>
      <c r="J46" s="1">
        <v>3407</v>
      </c>
      <c r="K46" s="29">
        <v>12388</v>
      </c>
      <c r="M46">
        <v>27083</v>
      </c>
      <c r="N46" t="s">
        <v>555</v>
      </c>
      <c r="O46" t="s">
        <v>30</v>
      </c>
      <c r="P46" s="1">
        <v>40640</v>
      </c>
      <c r="Q46" s="29">
        <v>135276.88</v>
      </c>
    </row>
    <row r="47" spans="1:17" x14ac:dyDescent="0.25">
      <c r="A47">
        <v>13151</v>
      </c>
      <c r="B47" t="s">
        <v>357</v>
      </c>
      <c r="C47" t="s">
        <v>6</v>
      </c>
      <c r="D47" s="1">
        <v>11546</v>
      </c>
      <c r="E47" s="29">
        <v>52211.65</v>
      </c>
      <c r="G47">
        <v>32414</v>
      </c>
      <c r="H47" t="s">
        <v>366</v>
      </c>
      <c r="I47" t="s">
        <v>7</v>
      </c>
      <c r="J47" s="1">
        <v>8556</v>
      </c>
      <c r="K47" s="29">
        <v>34699</v>
      </c>
      <c r="M47">
        <v>20094</v>
      </c>
      <c r="N47" t="s">
        <v>579</v>
      </c>
      <c r="O47" t="s">
        <v>30</v>
      </c>
      <c r="P47" s="1">
        <v>1526</v>
      </c>
      <c r="Q47" s="29">
        <v>8012</v>
      </c>
    </row>
    <row r="48" spans="1:17" x14ac:dyDescent="0.25">
      <c r="A48">
        <v>15204</v>
      </c>
      <c r="B48" t="s">
        <v>358</v>
      </c>
      <c r="C48" t="s">
        <v>6</v>
      </c>
      <c r="D48" s="1">
        <v>11234</v>
      </c>
      <c r="E48" s="29">
        <v>53637.24</v>
      </c>
      <c r="G48">
        <v>27343</v>
      </c>
      <c r="H48" t="s">
        <v>367</v>
      </c>
      <c r="I48" t="s">
        <v>7</v>
      </c>
      <c r="J48" s="1">
        <v>4056</v>
      </c>
      <c r="K48" s="29">
        <v>14639.73</v>
      </c>
      <c r="M48">
        <v>39007</v>
      </c>
      <c r="N48" t="s">
        <v>581</v>
      </c>
      <c r="O48" t="s">
        <v>30</v>
      </c>
      <c r="P48" s="1">
        <v>4758</v>
      </c>
      <c r="Q48" s="29">
        <v>13519.93</v>
      </c>
    </row>
    <row r="49" spans="1:17" x14ac:dyDescent="0.25">
      <c r="A49">
        <v>5313</v>
      </c>
      <c r="B49" t="s">
        <v>359</v>
      </c>
      <c r="C49" t="s">
        <v>6</v>
      </c>
      <c r="D49" s="1">
        <v>3384</v>
      </c>
      <c r="E49" s="29">
        <v>15263</v>
      </c>
      <c r="G49">
        <v>36101</v>
      </c>
      <c r="H49" t="s">
        <v>368</v>
      </c>
      <c r="I49" t="s">
        <v>7</v>
      </c>
      <c r="J49">
        <v>193</v>
      </c>
      <c r="K49" s="29">
        <v>1348.63</v>
      </c>
      <c r="P49" s="1">
        <f>SUBTOTAL(109,Table12[Gallons])</f>
        <v>1265803</v>
      </c>
      <c r="Q49" s="29">
        <f>SUBTOTAL(109,Table12[Cost])</f>
        <v>2639446.12</v>
      </c>
    </row>
    <row r="50" spans="1:17" x14ac:dyDescent="0.25">
      <c r="A50">
        <v>22073</v>
      </c>
      <c r="B50" t="s">
        <v>360</v>
      </c>
      <c r="C50" t="s">
        <v>6</v>
      </c>
      <c r="D50" s="1">
        <v>14656</v>
      </c>
      <c r="E50" s="29">
        <v>69729</v>
      </c>
      <c r="G50">
        <v>32361</v>
      </c>
      <c r="H50" t="s">
        <v>369</v>
      </c>
      <c r="I50" t="s">
        <v>7</v>
      </c>
      <c r="J50" s="1">
        <v>1176</v>
      </c>
      <c r="K50" s="29">
        <v>4115.6899999999996</v>
      </c>
    </row>
    <row r="51" spans="1:17" x14ac:dyDescent="0.25">
      <c r="A51">
        <v>10050</v>
      </c>
      <c r="B51" t="s">
        <v>361</v>
      </c>
      <c r="C51" t="s">
        <v>6</v>
      </c>
      <c r="D51" s="1">
        <v>5762</v>
      </c>
      <c r="E51" s="29">
        <v>28175</v>
      </c>
      <c r="G51">
        <v>39090</v>
      </c>
      <c r="H51" t="s">
        <v>370</v>
      </c>
      <c r="I51" t="s">
        <v>7</v>
      </c>
      <c r="J51" s="1">
        <v>7977</v>
      </c>
      <c r="K51" s="29">
        <v>29698.66</v>
      </c>
    </row>
    <row r="52" spans="1:17" x14ac:dyDescent="0.25">
      <c r="A52">
        <v>26059</v>
      </c>
      <c r="B52" t="s">
        <v>362</v>
      </c>
      <c r="C52" t="s">
        <v>6</v>
      </c>
      <c r="D52" s="1">
        <v>5864</v>
      </c>
      <c r="E52" s="29">
        <v>22996</v>
      </c>
      <c r="G52">
        <v>9206</v>
      </c>
      <c r="H52" t="s">
        <v>371</v>
      </c>
      <c r="I52" t="s">
        <v>7</v>
      </c>
      <c r="J52">
        <v>937</v>
      </c>
      <c r="K52" s="29">
        <v>4299.58</v>
      </c>
    </row>
    <row r="53" spans="1:17" x14ac:dyDescent="0.25">
      <c r="A53">
        <v>31330</v>
      </c>
      <c r="B53" t="s">
        <v>363</v>
      </c>
      <c r="C53" t="s">
        <v>6</v>
      </c>
      <c r="D53" s="1">
        <v>7364</v>
      </c>
      <c r="E53" s="29">
        <v>32776</v>
      </c>
      <c r="G53">
        <v>27404</v>
      </c>
      <c r="H53" t="s">
        <v>373</v>
      </c>
      <c r="I53" t="s">
        <v>7</v>
      </c>
      <c r="J53" s="1">
        <v>4593</v>
      </c>
      <c r="K53" s="29">
        <v>18083</v>
      </c>
    </row>
    <row r="54" spans="1:17" x14ac:dyDescent="0.25">
      <c r="A54">
        <v>22207</v>
      </c>
      <c r="B54" t="s">
        <v>364</v>
      </c>
      <c r="C54" t="s">
        <v>6</v>
      </c>
      <c r="D54" s="1">
        <v>9243</v>
      </c>
      <c r="E54" s="29">
        <v>55456</v>
      </c>
      <c r="G54">
        <v>31015</v>
      </c>
      <c r="H54" t="s">
        <v>374</v>
      </c>
      <c r="I54" t="s">
        <v>7</v>
      </c>
      <c r="J54" s="1">
        <v>62906</v>
      </c>
      <c r="K54" s="29">
        <v>236458.96</v>
      </c>
    </row>
    <row r="55" spans="1:17" x14ac:dyDescent="0.25">
      <c r="A55">
        <v>7002</v>
      </c>
      <c r="B55" t="s">
        <v>365</v>
      </c>
      <c r="C55" t="s">
        <v>6</v>
      </c>
      <c r="D55" s="1">
        <v>6005</v>
      </c>
      <c r="E55" s="29">
        <v>21989</v>
      </c>
      <c r="G55">
        <v>19401</v>
      </c>
      <c r="H55" t="s">
        <v>375</v>
      </c>
      <c r="I55" t="s">
        <v>7</v>
      </c>
      <c r="J55" s="1">
        <v>5395</v>
      </c>
      <c r="K55" s="29">
        <v>21007.83</v>
      </c>
    </row>
    <row r="56" spans="1:17" x14ac:dyDescent="0.25">
      <c r="A56">
        <v>32414</v>
      </c>
      <c r="B56" t="s">
        <v>366</v>
      </c>
      <c r="C56" t="s">
        <v>6</v>
      </c>
      <c r="D56" s="1">
        <v>38924</v>
      </c>
      <c r="E56" s="29">
        <v>170016</v>
      </c>
      <c r="G56">
        <v>14068</v>
      </c>
      <c r="H56" t="s">
        <v>376</v>
      </c>
      <c r="I56" t="s">
        <v>7</v>
      </c>
      <c r="J56" s="1">
        <v>2108</v>
      </c>
      <c r="K56" s="29">
        <v>7291.91</v>
      </c>
    </row>
    <row r="57" spans="1:17" x14ac:dyDescent="0.25">
      <c r="A57">
        <v>27343</v>
      </c>
      <c r="B57" t="s">
        <v>367</v>
      </c>
      <c r="C57" t="s">
        <v>6</v>
      </c>
      <c r="D57" s="1">
        <v>17748</v>
      </c>
      <c r="E57" s="29">
        <v>70484.27</v>
      </c>
      <c r="G57">
        <v>38308</v>
      </c>
      <c r="H57" t="s">
        <v>377</v>
      </c>
      <c r="I57" t="s">
        <v>7</v>
      </c>
      <c r="J57" s="1">
        <v>5266</v>
      </c>
      <c r="K57" s="29">
        <v>21622.75</v>
      </c>
    </row>
    <row r="58" spans="1:17" x14ac:dyDescent="0.25">
      <c r="A58">
        <v>36101</v>
      </c>
      <c r="B58" t="s">
        <v>368</v>
      </c>
      <c r="C58" t="s">
        <v>6</v>
      </c>
      <c r="D58">
        <v>293</v>
      </c>
      <c r="E58" s="29">
        <v>1606.45</v>
      </c>
      <c r="G58">
        <v>17216</v>
      </c>
      <c r="H58" t="s">
        <v>379</v>
      </c>
      <c r="I58" t="s">
        <v>7</v>
      </c>
      <c r="J58" s="1">
        <v>10103</v>
      </c>
      <c r="K58" s="29">
        <v>63857.02</v>
      </c>
    </row>
    <row r="59" spans="1:17" x14ac:dyDescent="0.25">
      <c r="A59">
        <v>32361</v>
      </c>
      <c r="B59" t="s">
        <v>369</v>
      </c>
      <c r="C59" t="s">
        <v>6</v>
      </c>
      <c r="D59" s="1">
        <v>56783</v>
      </c>
      <c r="E59" s="29">
        <v>222390.33</v>
      </c>
      <c r="G59">
        <v>13165</v>
      </c>
      <c r="H59" t="s">
        <v>380</v>
      </c>
      <c r="I59" t="s">
        <v>7</v>
      </c>
      <c r="J59" s="1">
        <v>2018</v>
      </c>
      <c r="K59" s="29">
        <v>8262.68</v>
      </c>
    </row>
    <row r="60" spans="1:17" x14ac:dyDescent="0.25">
      <c r="A60">
        <v>39090</v>
      </c>
      <c r="B60" t="s">
        <v>370</v>
      </c>
      <c r="C60" t="s">
        <v>6</v>
      </c>
      <c r="D60" s="1">
        <v>47240</v>
      </c>
      <c r="E60" s="29">
        <v>190323.47</v>
      </c>
      <c r="G60">
        <v>39801</v>
      </c>
      <c r="H60" t="s">
        <v>298</v>
      </c>
      <c r="I60" t="s">
        <v>7</v>
      </c>
      <c r="J60" s="1">
        <v>5613</v>
      </c>
      <c r="K60" s="29">
        <v>22434.74</v>
      </c>
    </row>
    <row r="61" spans="1:17" x14ac:dyDescent="0.25">
      <c r="A61">
        <v>9206</v>
      </c>
      <c r="B61" t="s">
        <v>371</v>
      </c>
      <c r="C61" t="s">
        <v>6</v>
      </c>
      <c r="D61" s="1">
        <v>10066</v>
      </c>
      <c r="E61" s="29">
        <v>50881.63</v>
      </c>
      <c r="G61">
        <v>6801</v>
      </c>
      <c r="H61" t="s">
        <v>73</v>
      </c>
      <c r="I61" t="s">
        <v>7</v>
      </c>
      <c r="J61" s="1">
        <v>249218</v>
      </c>
      <c r="K61" s="29">
        <v>289087</v>
      </c>
    </row>
    <row r="62" spans="1:17" x14ac:dyDescent="0.25">
      <c r="A62">
        <v>19028</v>
      </c>
      <c r="B62" t="s">
        <v>372</v>
      </c>
      <c r="C62" t="s">
        <v>6</v>
      </c>
      <c r="D62" s="1">
        <v>2546</v>
      </c>
      <c r="E62" s="29">
        <v>10593</v>
      </c>
      <c r="G62">
        <v>34801</v>
      </c>
      <c r="H62" t="s">
        <v>74</v>
      </c>
      <c r="I62" t="s">
        <v>7</v>
      </c>
      <c r="J62" s="1">
        <v>5124</v>
      </c>
      <c r="K62" s="29">
        <v>22883.25</v>
      </c>
    </row>
    <row r="63" spans="1:17" x14ac:dyDescent="0.25">
      <c r="A63">
        <v>27404</v>
      </c>
      <c r="B63" t="s">
        <v>373</v>
      </c>
      <c r="C63" t="s">
        <v>6</v>
      </c>
      <c r="D63" s="1">
        <v>27345</v>
      </c>
      <c r="E63" s="29">
        <v>117950</v>
      </c>
      <c r="G63">
        <v>31002</v>
      </c>
      <c r="H63" t="s">
        <v>382</v>
      </c>
      <c r="I63" t="s">
        <v>7</v>
      </c>
      <c r="J63" s="1">
        <v>146299</v>
      </c>
      <c r="K63" s="29">
        <v>693321.59</v>
      </c>
    </row>
    <row r="64" spans="1:17" x14ac:dyDescent="0.25">
      <c r="A64">
        <v>31015</v>
      </c>
      <c r="B64" t="s">
        <v>374</v>
      </c>
      <c r="C64" t="s">
        <v>6</v>
      </c>
      <c r="D64" s="1">
        <v>168965</v>
      </c>
      <c r="E64" s="29">
        <v>715543.85</v>
      </c>
      <c r="G64">
        <v>6114</v>
      </c>
      <c r="H64" t="s">
        <v>383</v>
      </c>
      <c r="I64" t="s">
        <v>7</v>
      </c>
      <c r="J64" s="1">
        <v>43184</v>
      </c>
      <c r="K64" s="29">
        <v>143833</v>
      </c>
    </row>
    <row r="65" spans="1:11" x14ac:dyDescent="0.25">
      <c r="A65">
        <v>19401</v>
      </c>
      <c r="B65" t="s">
        <v>375</v>
      </c>
      <c r="C65" t="s">
        <v>6</v>
      </c>
      <c r="D65" s="1">
        <v>50185</v>
      </c>
      <c r="E65" s="29">
        <v>201273.05</v>
      </c>
      <c r="G65">
        <v>17210</v>
      </c>
      <c r="H65" t="s">
        <v>384</v>
      </c>
      <c r="I65" t="s">
        <v>7</v>
      </c>
      <c r="J65" s="1">
        <v>223582</v>
      </c>
      <c r="K65" s="29">
        <v>825988</v>
      </c>
    </row>
    <row r="66" spans="1:11" x14ac:dyDescent="0.25">
      <c r="A66">
        <v>14068</v>
      </c>
      <c r="B66" t="s">
        <v>376</v>
      </c>
      <c r="C66" t="s">
        <v>6</v>
      </c>
      <c r="D66" s="1">
        <v>18182</v>
      </c>
      <c r="E66" s="29">
        <v>71934.94</v>
      </c>
      <c r="G66">
        <v>37502</v>
      </c>
      <c r="H66" t="s">
        <v>385</v>
      </c>
      <c r="I66" t="s">
        <v>7</v>
      </c>
      <c r="J66" s="1">
        <v>5998</v>
      </c>
      <c r="K66" s="29">
        <v>16089</v>
      </c>
    </row>
    <row r="67" spans="1:11" x14ac:dyDescent="0.25">
      <c r="A67">
        <v>38308</v>
      </c>
      <c r="B67" t="s">
        <v>377</v>
      </c>
      <c r="C67" t="s">
        <v>6</v>
      </c>
      <c r="D67" s="1">
        <v>1251</v>
      </c>
      <c r="E67" s="29">
        <v>6072.54</v>
      </c>
      <c r="G67">
        <v>27417</v>
      </c>
      <c r="H67" t="s">
        <v>386</v>
      </c>
      <c r="I67" t="s">
        <v>7</v>
      </c>
      <c r="J67" s="1">
        <v>6370</v>
      </c>
      <c r="K67" s="29">
        <v>24246.11</v>
      </c>
    </row>
    <row r="68" spans="1:11" x14ac:dyDescent="0.25">
      <c r="A68">
        <v>4127</v>
      </c>
      <c r="B68" t="s">
        <v>378</v>
      </c>
      <c r="C68" t="s">
        <v>6</v>
      </c>
      <c r="D68" s="1">
        <v>8104</v>
      </c>
      <c r="E68" s="29">
        <v>34667.040000000001</v>
      </c>
      <c r="G68">
        <v>3053</v>
      </c>
      <c r="H68" t="s">
        <v>387</v>
      </c>
      <c r="I68" t="s">
        <v>7</v>
      </c>
      <c r="J68">
        <v>73</v>
      </c>
      <c r="K68">
        <v>243</v>
      </c>
    </row>
    <row r="69" spans="1:11" x14ac:dyDescent="0.25">
      <c r="A69">
        <v>17216</v>
      </c>
      <c r="B69" t="s">
        <v>379</v>
      </c>
      <c r="C69" t="s">
        <v>6</v>
      </c>
      <c r="D69" s="1">
        <v>50841</v>
      </c>
      <c r="E69" s="29">
        <v>187241.19</v>
      </c>
      <c r="G69">
        <v>27402</v>
      </c>
      <c r="H69" t="s">
        <v>388</v>
      </c>
      <c r="I69" t="s">
        <v>7</v>
      </c>
      <c r="J69" s="1">
        <v>1902000</v>
      </c>
      <c r="K69" s="29">
        <v>6476.09</v>
      </c>
    </row>
    <row r="70" spans="1:11" x14ac:dyDescent="0.25">
      <c r="A70">
        <v>13165</v>
      </c>
      <c r="B70" t="s">
        <v>380</v>
      </c>
      <c r="C70" t="s">
        <v>6</v>
      </c>
      <c r="D70" s="1">
        <v>51713</v>
      </c>
      <c r="E70" s="29">
        <v>227871.15</v>
      </c>
      <c r="G70">
        <v>32358</v>
      </c>
      <c r="H70" t="s">
        <v>389</v>
      </c>
      <c r="I70" t="s">
        <v>7</v>
      </c>
      <c r="J70" s="1">
        <v>2184</v>
      </c>
      <c r="K70" s="29">
        <v>9210</v>
      </c>
    </row>
    <row r="71" spans="1:11" x14ac:dyDescent="0.25">
      <c r="A71">
        <v>39801</v>
      </c>
      <c r="B71" t="s">
        <v>298</v>
      </c>
      <c r="C71" t="s">
        <v>6</v>
      </c>
      <c r="D71" s="1">
        <v>10046</v>
      </c>
      <c r="E71" s="29">
        <v>44443.839999999997</v>
      </c>
      <c r="G71">
        <v>38302</v>
      </c>
      <c r="H71" t="s">
        <v>390</v>
      </c>
      <c r="I71" t="s">
        <v>7</v>
      </c>
      <c r="J71" s="1">
        <v>7090</v>
      </c>
      <c r="K71" s="29">
        <v>27882.9</v>
      </c>
    </row>
    <row r="72" spans="1:11" x14ac:dyDescent="0.25">
      <c r="A72">
        <v>6801</v>
      </c>
      <c r="B72" t="s">
        <v>73</v>
      </c>
      <c r="C72" t="s">
        <v>6</v>
      </c>
      <c r="D72" s="1">
        <v>31159</v>
      </c>
      <c r="E72" s="29">
        <v>115475</v>
      </c>
      <c r="G72">
        <v>13301</v>
      </c>
      <c r="H72" t="s">
        <v>392</v>
      </c>
      <c r="I72" t="s">
        <v>7</v>
      </c>
      <c r="J72" s="1">
        <v>2652</v>
      </c>
      <c r="K72" s="29">
        <v>10231</v>
      </c>
    </row>
    <row r="73" spans="1:11" x14ac:dyDescent="0.25">
      <c r="A73">
        <v>34801</v>
      </c>
      <c r="B73" t="s">
        <v>74</v>
      </c>
      <c r="C73" t="s">
        <v>6</v>
      </c>
      <c r="D73">
        <v>922</v>
      </c>
      <c r="E73" s="29">
        <v>3476.34</v>
      </c>
      <c r="G73">
        <v>39200</v>
      </c>
      <c r="H73" t="s">
        <v>393</v>
      </c>
      <c r="I73" t="s">
        <v>7</v>
      </c>
      <c r="J73" s="1">
        <v>6387</v>
      </c>
      <c r="K73" s="29">
        <v>23293.54</v>
      </c>
    </row>
    <row r="74" spans="1:11" x14ac:dyDescent="0.25">
      <c r="A74">
        <v>21036</v>
      </c>
      <c r="B74" t="s">
        <v>381</v>
      </c>
      <c r="C74" t="s">
        <v>6</v>
      </c>
      <c r="D74" s="1">
        <v>1049</v>
      </c>
      <c r="E74" s="29">
        <v>3708</v>
      </c>
      <c r="G74">
        <v>39204</v>
      </c>
      <c r="H74" t="s">
        <v>394</v>
      </c>
      <c r="I74" t="s">
        <v>7</v>
      </c>
      <c r="J74" s="1">
        <v>3913</v>
      </c>
      <c r="K74" s="29">
        <v>16180</v>
      </c>
    </row>
    <row r="75" spans="1:11" x14ac:dyDescent="0.25">
      <c r="A75">
        <v>31002</v>
      </c>
      <c r="B75" t="s">
        <v>382</v>
      </c>
      <c r="C75" t="s">
        <v>6</v>
      </c>
      <c r="D75" s="1">
        <v>392845</v>
      </c>
      <c r="E75" s="29">
        <v>2089680.2</v>
      </c>
      <c r="G75">
        <v>31332</v>
      </c>
      <c r="H75" t="s">
        <v>395</v>
      </c>
      <c r="I75" t="s">
        <v>7</v>
      </c>
      <c r="J75" s="1">
        <v>10427</v>
      </c>
      <c r="K75" s="29">
        <v>39654.050000000003</v>
      </c>
    </row>
    <row r="76" spans="1:11" x14ac:dyDescent="0.25">
      <c r="A76">
        <v>6114</v>
      </c>
      <c r="B76" t="s">
        <v>383</v>
      </c>
      <c r="C76" t="s">
        <v>6</v>
      </c>
      <c r="D76" s="1">
        <v>235805</v>
      </c>
      <c r="E76" s="29">
        <v>885412</v>
      </c>
      <c r="G76">
        <v>32312</v>
      </c>
      <c r="H76" t="s">
        <v>397</v>
      </c>
      <c r="I76" t="s">
        <v>7</v>
      </c>
      <c r="J76">
        <v>636</v>
      </c>
      <c r="K76" s="29">
        <v>2534.17</v>
      </c>
    </row>
    <row r="77" spans="1:11" x14ac:dyDescent="0.25">
      <c r="A77">
        <v>17210</v>
      </c>
      <c r="B77" t="s">
        <v>384</v>
      </c>
      <c r="C77" t="s">
        <v>6</v>
      </c>
      <c r="D77" s="1">
        <v>110158</v>
      </c>
      <c r="E77" s="29">
        <v>451028</v>
      </c>
      <c r="G77">
        <v>6103</v>
      </c>
      <c r="H77" t="s">
        <v>398</v>
      </c>
      <c r="I77" t="s">
        <v>7</v>
      </c>
      <c r="J77">
        <v>342</v>
      </c>
      <c r="K77" s="29">
        <v>1498.69</v>
      </c>
    </row>
    <row r="78" spans="1:11" x14ac:dyDescent="0.25">
      <c r="A78">
        <v>37502</v>
      </c>
      <c r="B78" t="s">
        <v>385</v>
      </c>
      <c r="C78" t="s">
        <v>6</v>
      </c>
      <c r="D78" s="1">
        <v>26720</v>
      </c>
      <c r="E78" s="29">
        <v>66063</v>
      </c>
      <c r="G78">
        <v>39203</v>
      </c>
      <c r="H78" t="s">
        <v>401</v>
      </c>
      <c r="I78" t="s">
        <v>7</v>
      </c>
      <c r="J78" s="1">
        <v>4132</v>
      </c>
      <c r="K78" s="29">
        <v>16517</v>
      </c>
    </row>
    <row r="79" spans="1:11" x14ac:dyDescent="0.25">
      <c r="A79">
        <v>27417</v>
      </c>
      <c r="B79" t="s">
        <v>386</v>
      </c>
      <c r="C79" t="s">
        <v>6</v>
      </c>
      <c r="D79" s="1">
        <v>37710</v>
      </c>
      <c r="E79" s="29">
        <v>151778.46</v>
      </c>
      <c r="G79">
        <v>17401</v>
      </c>
      <c r="H79" t="s">
        <v>402</v>
      </c>
      <c r="I79" t="s">
        <v>7</v>
      </c>
      <c r="J79" s="1">
        <v>18936</v>
      </c>
      <c r="K79" s="29">
        <v>62776</v>
      </c>
    </row>
    <row r="80" spans="1:11" x14ac:dyDescent="0.25">
      <c r="A80">
        <v>3053</v>
      </c>
      <c r="B80" t="s">
        <v>387</v>
      </c>
      <c r="C80" t="s">
        <v>6</v>
      </c>
      <c r="D80" s="1">
        <v>9252</v>
      </c>
      <c r="E80" s="29">
        <v>35597</v>
      </c>
      <c r="G80">
        <v>6098</v>
      </c>
      <c r="H80" t="s">
        <v>403</v>
      </c>
      <c r="I80" t="s">
        <v>7</v>
      </c>
      <c r="J80" s="1">
        <v>3418</v>
      </c>
      <c r="K80" s="29">
        <v>10385.76</v>
      </c>
    </row>
    <row r="81" spans="1:11" x14ac:dyDescent="0.25">
      <c r="A81">
        <v>27402</v>
      </c>
      <c r="B81" t="s">
        <v>388</v>
      </c>
      <c r="C81" t="s">
        <v>6</v>
      </c>
      <c r="D81" s="1">
        <v>91049600</v>
      </c>
      <c r="E81" s="29">
        <v>318166.64</v>
      </c>
      <c r="G81">
        <v>23404</v>
      </c>
      <c r="H81" t="s">
        <v>404</v>
      </c>
      <c r="I81" t="s">
        <v>7</v>
      </c>
      <c r="J81" s="1">
        <v>3735</v>
      </c>
      <c r="K81" s="29">
        <v>16999.71</v>
      </c>
    </row>
    <row r="82" spans="1:11" x14ac:dyDescent="0.25">
      <c r="A82">
        <v>32358</v>
      </c>
      <c r="B82" t="s">
        <v>389</v>
      </c>
      <c r="C82" t="s">
        <v>6</v>
      </c>
      <c r="D82" s="1">
        <v>20701</v>
      </c>
      <c r="E82" s="29">
        <v>84745</v>
      </c>
      <c r="G82">
        <v>31063</v>
      </c>
      <c r="H82" t="s">
        <v>406</v>
      </c>
      <c r="I82" t="s">
        <v>7</v>
      </c>
      <c r="J82" s="1">
        <v>1581</v>
      </c>
      <c r="K82" s="29">
        <v>6590</v>
      </c>
    </row>
    <row r="83" spans="1:11" x14ac:dyDescent="0.25">
      <c r="A83">
        <v>38302</v>
      </c>
      <c r="B83" t="s">
        <v>390</v>
      </c>
      <c r="C83" t="s">
        <v>6</v>
      </c>
      <c r="D83" s="1">
        <v>7010</v>
      </c>
      <c r="E83" s="29">
        <v>30805.61</v>
      </c>
      <c r="G83">
        <v>17411</v>
      </c>
      <c r="H83" t="s">
        <v>407</v>
      </c>
      <c r="I83" t="s">
        <v>7</v>
      </c>
      <c r="J83" s="1">
        <v>71106</v>
      </c>
      <c r="K83" s="29">
        <v>249347.48</v>
      </c>
    </row>
    <row r="84" spans="1:11" x14ac:dyDescent="0.25">
      <c r="A84">
        <v>20401</v>
      </c>
      <c r="B84" t="s">
        <v>391</v>
      </c>
      <c r="C84" t="s">
        <v>6</v>
      </c>
      <c r="D84" s="1">
        <v>3407</v>
      </c>
      <c r="E84" s="29">
        <v>8035.82</v>
      </c>
      <c r="G84">
        <v>11056</v>
      </c>
      <c r="H84" t="s">
        <v>408</v>
      </c>
      <c r="I84" t="s">
        <v>7</v>
      </c>
      <c r="J84" s="1">
        <v>2388</v>
      </c>
      <c r="K84" s="29">
        <v>9293</v>
      </c>
    </row>
    <row r="85" spans="1:11" x14ac:dyDescent="0.25">
      <c r="A85">
        <v>13301</v>
      </c>
      <c r="B85" t="s">
        <v>392</v>
      </c>
      <c r="C85" t="s">
        <v>6</v>
      </c>
      <c r="D85" s="1">
        <v>10395</v>
      </c>
      <c r="E85" s="29">
        <v>42176</v>
      </c>
      <c r="G85">
        <v>8458</v>
      </c>
      <c r="H85" t="s">
        <v>410</v>
      </c>
      <c r="I85" t="s">
        <v>7</v>
      </c>
      <c r="J85" s="1">
        <v>13143</v>
      </c>
      <c r="K85" s="29">
        <v>49299.03</v>
      </c>
    </row>
    <row r="86" spans="1:11" x14ac:dyDescent="0.25">
      <c r="A86">
        <v>39200</v>
      </c>
      <c r="B86" t="s">
        <v>393</v>
      </c>
      <c r="C86" t="s">
        <v>6</v>
      </c>
      <c r="D86" s="1">
        <v>28823</v>
      </c>
      <c r="E86" s="29">
        <v>114614.06</v>
      </c>
      <c r="G86">
        <v>17415</v>
      </c>
      <c r="H86" t="s">
        <v>412</v>
      </c>
      <c r="I86" t="s">
        <v>7</v>
      </c>
      <c r="J86" s="1">
        <v>2005</v>
      </c>
      <c r="K86" s="29">
        <v>7211</v>
      </c>
    </row>
    <row r="87" spans="1:11" x14ac:dyDescent="0.25">
      <c r="A87">
        <v>39204</v>
      </c>
      <c r="B87" t="s">
        <v>394</v>
      </c>
      <c r="C87" t="s">
        <v>6</v>
      </c>
      <c r="D87" s="1">
        <v>9441</v>
      </c>
      <c r="E87" s="29">
        <v>42713</v>
      </c>
      <c r="G87">
        <v>20402</v>
      </c>
      <c r="H87" t="s">
        <v>416</v>
      </c>
      <c r="I87" t="s">
        <v>7</v>
      </c>
      <c r="J87">
        <v>751</v>
      </c>
      <c r="K87" s="29">
        <v>3745.3</v>
      </c>
    </row>
    <row r="88" spans="1:11" x14ac:dyDescent="0.25">
      <c r="A88">
        <v>31332</v>
      </c>
      <c r="B88" t="s">
        <v>395</v>
      </c>
      <c r="C88" t="s">
        <v>6</v>
      </c>
      <c r="D88" s="1">
        <v>29402</v>
      </c>
      <c r="E88" s="29">
        <v>115258.67</v>
      </c>
      <c r="G88">
        <v>29311</v>
      </c>
      <c r="H88" t="s">
        <v>417</v>
      </c>
      <c r="I88" t="s">
        <v>7</v>
      </c>
      <c r="J88" s="1">
        <v>4303</v>
      </c>
      <c r="K88" s="29">
        <v>17262</v>
      </c>
    </row>
    <row r="89" spans="1:11" x14ac:dyDescent="0.25">
      <c r="A89">
        <v>23054</v>
      </c>
      <c r="B89" t="s">
        <v>396</v>
      </c>
      <c r="C89" t="s">
        <v>6</v>
      </c>
      <c r="D89" s="1">
        <v>3178</v>
      </c>
      <c r="E89" s="29">
        <v>12846</v>
      </c>
      <c r="G89">
        <v>38126</v>
      </c>
      <c r="H89" t="s">
        <v>418</v>
      </c>
      <c r="I89" t="s">
        <v>7</v>
      </c>
      <c r="J89" s="1">
        <v>6720</v>
      </c>
      <c r="K89" s="29">
        <v>26104</v>
      </c>
    </row>
    <row r="90" spans="1:11" x14ac:dyDescent="0.25">
      <c r="A90">
        <v>32312</v>
      </c>
      <c r="B90" t="s">
        <v>397</v>
      </c>
      <c r="C90" t="s">
        <v>6</v>
      </c>
      <c r="D90" s="1">
        <v>2437</v>
      </c>
      <c r="E90" s="29">
        <v>10494.09</v>
      </c>
      <c r="G90">
        <v>4129</v>
      </c>
      <c r="H90" t="s">
        <v>419</v>
      </c>
      <c r="I90" t="s">
        <v>7</v>
      </c>
      <c r="J90" s="1">
        <v>4886</v>
      </c>
      <c r="K90" s="29">
        <v>17720</v>
      </c>
    </row>
    <row r="91" spans="1:11" x14ac:dyDescent="0.25">
      <c r="A91">
        <v>6103</v>
      </c>
      <c r="B91" t="s">
        <v>398</v>
      </c>
      <c r="C91" t="s">
        <v>6</v>
      </c>
      <c r="D91" s="1">
        <v>3661</v>
      </c>
      <c r="E91" s="29">
        <v>17195.36</v>
      </c>
      <c r="G91">
        <v>14097</v>
      </c>
      <c r="H91" t="s">
        <v>420</v>
      </c>
      <c r="I91" t="s">
        <v>7</v>
      </c>
      <c r="J91">
        <v>538</v>
      </c>
      <c r="K91" s="29">
        <v>2319</v>
      </c>
    </row>
    <row r="92" spans="1:11" x14ac:dyDescent="0.25">
      <c r="A92">
        <v>34324</v>
      </c>
      <c r="B92" t="s">
        <v>399</v>
      </c>
      <c r="C92" t="s">
        <v>6</v>
      </c>
      <c r="D92" s="1">
        <v>17059</v>
      </c>
      <c r="E92" s="29">
        <v>57425.52</v>
      </c>
      <c r="G92">
        <v>31004</v>
      </c>
      <c r="H92" t="s">
        <v>421</v>
      </c>
      <c r="I92" t="s">
        <v>7</v>
      </c>
      <c r="J92" s="1">
        <v>10896</v>
      </c>
      <c r="K92" s="29">
        <v>33913.839999999997</v>
      </c>
    </row>
    <row r="93" spans="1:11" x14ac:dyDescent="0.25">
      <c r="A93">
        <v>22204</v>
      </c>
      <c r="B93" t="s">
        <v>400</v>
      </c>
      <c r="C93" t="s">
        <v>6</v>
      </c>
      <c r="D93" s="1">
        <v>5130</v>
      </c>
      <c r="E93" s="29">
        <v>22153</v>
      </c>
      <c r="G93">
        <v>17414</v>
      </c>
      <c r="H93" t="s">
        <v>422</v>
      </c>
      <c r="I93" t="s">
        <v>7</v>
      </c>
      <c r="J93" s="1">
        <v>17106</v>
      </c>
      <c r="K93" s="29">
        <v>54946</v>
      </c>
    </row>
    <row r="94" spans="1:11" x14ac:dyDescent="0.25">
      <c r="A94">
        <v>39203</v>
      </c>
      <c r="B94" t="s">
        <v>401</v>
      </c>
      <c r="C94" t="s">
        <v>6</v>
      </c>
      <c r="D94" s="1">
        <v>23599</v>
      </c>
      <c r="E94" s="29">
        <v>103434.25</v>
      </c>
      <c r="G94">
        <v>31306</v>
      </c>
      <c r="H94" t="s">
        <v>423</v>
      </c>
      <c r="I94" t="s">
        <v>7</v>
      </c>
      <c r="J94" s="1">
        <v>8981</v>
      </c>
      <c r="K94" s="29">
        <v>31648</v>
      </c>
    </row>
    <row r="95" spans="1:11" x14ac:dyDescent="0.25">
      <c r="A95">
        <v>17401</v>
      </c>
      <c r="B95" t="s">
        <v>402</v>
      </c>
      <c r="C95" t="s">
        <v>6</v>
      </c>
      <c r="D95" s="1">
        <v>91796</v>
      </c>
      <c r="E95" s="29">
        <v>350952</v>
      </c>
      <c r="G95">
        <v>38264</v>
      </c>
      <c r="H95" t="s">
        <v>424</v>
      </c>
      <c r="I95" t="s">
        <v>7</v>
      </c>
      <c r="J95">
        <v>943</v>
      </c>
      <c r="K95" s="29">
        <v>4666.84</v>
      </c>
    </row>
    <row r="96" spans="1:11" x14ac:dyDescent="0.25">
      <c r="A96">
        <v>6098</v>
      </c>
      <c r="B96" t="s">
        <v>403</v>
      </c>
      <c r="C96" t="s">
        <v>6</v>
      </c>
      <c r="D96" s="1">
        <v>16468</v>
      </c>
      <c r="E96" s="29">
        <v>65526.6</v>
      </c>
      <c r="G96">
        <v>32362</v>
      </c>
      <c r="H96" t="s">
        <v>425</v>
      </c>
      <c r="I96" t="s">
        <v>7</v>
      </c>
      <c r="J96" s="1">
        <v>10640</v>
      </c>
      <c r="K96" s="29">
        <v>38738.550000000003</v>
      </c>
    </row>
    <row r="97" spans="1:11" x14ac:dyDescent="0.25">
      <c r="A97">
        <v>23404</v>
      </c>
      <c r="B97" t="s">
        <v>404</v>
      </c>
      <c r="C97" t="s">
        <v>6</v>
      </c>
      <c r="D97" s="1">
        <v>6234</v>
      </c>
      <c r="E97" s="29">
        <v>29412.79</v>
      </c>
      <c r="G97">
        <v>1158</v>
      </c>
      <c r="H97" t="s">
        <v>426</v>
      </c>
      <c r="I97" t="s">
        <v>7</v>
      </c>
      <c r="J97" s="1">
        <v>10395</v>
      </c>
      <c r="K97" s="29">
        <v>33400</v>
      </c>
    </row>
    <row r="98" spans="1:11" x14ac:dyDescent="0.25">
      <c r="A98">
        <v>14028</v>
      </c>
      <c r="B98" t="s">
        <v>405</v>
      </c>
      <c r="C98" t="s">
        <v>6</v>
      </c>
      <c r="D98" s="1">
        <v>18391</v>
      </c>
      <c r="E98" s="29">
        <v>75210</v>
      </c>
      <c r="G98">
        <v>8122</v>
      </c>
      <c r="H98" t="s">
        <v>427</v>
      </c>
      <c r="I98" t="s">
        <v>7</v>
      </c>
      <c r="J98" s="1">
        <v>34680</v>
      </c>
      <c r="K98" s="29">
        <v>137136</v>
      </c>
    </row>
    <row r="99" spans="1:11" x14ac:dyDescent="0.25">
      <c r="A99">
        <v>31063</v>
      </c>
      <c r="B99" t="s">
        <v>406</v>
      </c>
      <c r="C99" t="s">
        <v>6</v>
      </c>
      <c r="D99">
        <v>160</v>
      </c>
      <c r="E99">
        <v>574</v>
      </c>
      <c r="G99">
        <v>20406</v>
      </c>
      <c r="H99" t="s">
        <v>429</v>
      </c>
      <c r="I99" t="s">
        <v>7</v>
      </c>
      <c r="J99" s="1">
        <v>1806</v>
      </c>
      <c r="K99" s="29">
        <v>6761.59</v>
      </c>
    </row>
    <row r="100" spans="1:11" x14ac:dyDescent="0.25">
      <c r="A100">
        <v>17411</v>
      </c>
      <c r="B100" t="s">
        <v>407</v>
      </c>
      <c r="C100" t="s">
        <v>6</v>
      </c>
      <c r="D100" s="1">
        <v>178907</v>
      </c>
      <c r="E100" s="29">
        <v>683966.85</v>
      </c>
      <c r="G100">
        <v>37504</v>
      </c>
      <c r="H100" t="s">
        <v>430</v>
      </c>
      <c r="I100" t="s">
        <v>7</v>
      </c>
      <c r="J100" s="1">
        <v>5726</v>
      </c>
      <c r="K100" s="29">
        <v>20813</v>
      </c>
    </row>
    <row r="101" spans="1:11" x14ac:dyDescent="0.25">
      <c r="A101">
        <v>11056</v>
      </c>
      <c r="B101" t="s">
        <v>408</v>
      </c>
      <c r="C101" t="s">
        <v>6</v>
      </c>
      <c r="D101">
        <v>81</v>
      </c>
      <c r="E101">
        <v>960</v>
      </c>
      <c r="G101">
        <v>9207</v>
      </c>
      <c r="H101" t="s">
        <v>432</v>
      </c>
      <c r="I101" t="s">
        <v>7</v>
      </c>
      <c r="J101">
        <v>521</v>
      </c>
      <c r="K101">
        <v>0</v>
      </c>
    </row>
    <row r="102" spans="1:11" x14ac:dyDescent="0.25">
      <c r="A102">
        <v>10003</v>
      </c>
      <c r="B102" t="s">
        <v>409</v>
      </c>
      <c r="C102" t="s">
        <v>6</v>
      </c>
      <c r="D102" s="1">
        <v>2304</v>
      </c>
      <c r="E102" s="29">
        <v>6875</v>
      </c>
      <c r="G102">
        <v>23311</v>
      </c>
      <c r="H102" t="s">
        <v>433</v>
      </c>
      <c r="I102" t="s">
        <v>7</v>
      </c>
      <c r="J102" s="1">
        <v>2083</v>
      </c>
      <c r="K102" s="29">
        <v>7720.23</v>
      </c>
    </row>
    <row r="103" spans="1:11" x14ac:dyDescent="0.25">
      <c r="A103">
        <v>8458</v>
      </c>
      <c r="B103" t="s">
        <v>410</v>
      </c>
      <c r="C103" t="s">
        <v>6</v>
      </c>
      <c r="D103" s="1">
        <v>45578</v>
      </c>
      <c r="E103" s="29">
        <v>187708.98</v>
      </c>
      <c r="G103">
        <v>33207</v>
      </c>
      <c r="H103" t="s">
        <v>434</v>
      </c>
      <c r="I103" t="s">
        <v>7</v>
      </c>
      <c r="J103">
        <v>450</v>
      </c>
      <c r="K103" s="29">
        <v>1670.05</v>
      </c>
    </row>
    <row r="104" spans="1:11" x14ac:dyDescent="0.25">
      <c r="A104">
        <v>3017</v>
      </c>
      <c r="B104" t="s">
        <v>411</v>
      </c>
      <c r="C104" t="s">
        <v>6</v>
      </c>
      <c r="D104" s="1">
        <v>185715</v>
      </c>
      <c r="E104" s="29">
        <v>802111.42</v>
      </c>
      <c r="G104">
        <v>31025</v>
      </c>
      <c r="H104" t="s">
        <v>435</v>
      </c>
      <c r="I104" t="s">
        <v>7</v>
      </c>
      <c r="J104" s="1">
        <v>54037</v>
      </c>
      <c r="K104" s="29">
        <v>197407</v>
      </c>
    </row>
    <row r="105" spans="1:11" x14ac:dyDescent="0.25">
      <c r="A105">
        <v>17415</v>
      </c>
      <c r="B105" t="s">
        <v>412</v>
      </c>
      <c r="C105" t="s">
        <v>6</v>
      </c>
      <c r="D105" s="1">
        <v>172396</v>
      </c>
      <c r="E105" s="29">
        <v>659593</v>
      </c>
      <c r="G105">
        <v>14065</v>
      </c>
      <c r="H105" t="s">
        <v>436</v>
      </c>
      <c r="I105" t="s">
        <v>7</v>
      </c>
      <c r="J105">
        <v>63</v>
      </c>
      <c r="K105">
        <v>324.23</v>
      </c>
    </row>
    <row r="106" spans="1:11" x14ac:dyDescent="0.25">
      <c r="A106">
        <v>33212</v>
      </c>
      <c r="B106" t="s">
        <v>413</v>
      </c>
      <c r="C106" t="s">
        <v>6</v>
      </c>
      <c r="D106" s="1">
        <v>19701</v>
      </c>
      <c r="E106" s="29">
        <v>81865.16</v>
      </c>
      <c r="G106">
        <v>32354</v>
      </c>
      <c r="H106" t="s">
        <v>437</v>
      </c>
      <c r="I106" t="s">
        <v>7</v>
      </c>
      <c r="J106" s="1">
        <v>4515</v>
      </c>
      <c r="K106" s="29">
        <v>16230</v>
      </c>
    </row>
    <row r="107" spans="1:11" x14ac:dyDescent="0.25">
      <c r="A107">
        <v>3052</v>
      </c>
      <c r="B107" t="s">
        <v>414</v>
      </c>
      <c r="C107" t="s">
        <v>6</v>
      </c>
      <c r="D107" s="1">
        <v>15552</v>
      </c>
      <c r="E107" s="29">
        <v>52466.04</v>
      </c>
      <c r="G107">
        <v>32326</v>
      </c>
      <c r="H107" t="s">
        <v>438</v>
      </c>
      <c r="I107" t="s">
        <v>7</v>
      </c>
      <c r="J107" s="1">
        <v>5136</v>
      </c>
      <c r="K107" s="29">
        <v>18379.7</v>
      </c>
    </row>
    <row r="108" spans="1:11" x14ac:dyDescent="0.25">
      <c r="A108">
        <v>19403</v>
      </c>
      <c r="B108" t="s">
        <v>415</v>
      </c>
      <c r="C108" t="s">
        <v>6</v>
      </c>
      <c r="D108" s="1">
        <v>11941</v>
      </c>
      <c r="E108" s="29">
        <v>37104</v>
      </c>
      <c r="G108">
        <v>17400</v>
      </c>
      <c r="H108" t="s">
        <v>439</v>
      </c>
      <c r="I108" t="s">
        <v>7</v>
      </c>
      <c r="J108" s="1">
        <v>6406</v>
      </c>
      <c r="K108" s="29">
        <v>22820.92</v>
      </c>
    </row>
    <row r="109" spans="1:11" x14ac:dyDescent="0.25">
      <c r="A109">
        <v>20402</v>
      </c>
      <c r="B109" t="s">
        <v>416</v>
      </c>
      <c r="C109" t="s">
        <v>6</v>
      </c>
      <c r="D109" s="1">
        <v>3841</v>
      </c>
      <c r="E109" s="29">
        <v>15639.21</v>
      </c>
      <c r="G109">
        <v>37505</v>
      </c>
      <c r="H109" t="s">
        <v>440</v>
      </c>
      <c r="I109" t="s">
        <v>7</v>
      </c>
      <c r="J109" s="1">
        <v>1617</v>
      </c>
      <c r="K109" s="29">
        <v>6247</v>
      </c>
    </row>
    <row r="110" spans="1:11" x14ac:dyDescent="0.25">
      <c r="A110">
        <v>29311</v>
      </c>
      <c r="B110" t="s">
        <v>417</v>
      </c>
      <c r="C110" t="s">
        <v>6</v>
      </c>
      <c r="D110" s="1">
        <v>13611</v>
      </c>
      <c r="E110" s="29">
        <v>58987</v>
      </c>
      <c r="G110">
        <v>31103</v>
      </c>
      <c r="H110" t="s">
        <v>443</v>
      </c>
      <c r="I110" t="s">
        <v>7</v>
      </c>
      <c r="J110" s="1">
        <v>30578</v>
      </c>
      <c r="K110" s="29">
        <v>106287.16</v>
      </c>
    </row>
    <row r="111" spans="1:11" x14ac:dyDescent="0.25">
      <c r="A111">
        <v>38126</v>
      </c>
      <c r="B111" t="s">
        <v>418</v>
      </c>
      <c r="C111" t="s">
        <v>6</v>
      </c>
      <c r="D111" s="1">
        <v>2604</v>
      </c>
      <c r="E111" s="29">
        <v>11298</v>
      </c>
      <c r="G111">
        <v>14066</v>
      </c>
      <c r="H111" t="s">
        <v>444</v>
      </c>
      <c r="I111" t="s">
        <v>7</v>
      </c>
      <c r="J111" s="1">
        <v>4760</v>
      </c>
      <c r="K111" s="29">
        <v>18479.310000000001</v>
      </c>
    </row>
    <row r="112" spans="1:11" x14ac:dyDescent="0.25">
      <c r="A112">
        <v>4129</v>
      </c>
      <c r="B112" t="s">
        <v>419</v>
      </c>
      <c r="C112" t="s">
        <v>6</v>
      </c>
      <c r="D112" s="1">
        <v>15827</v>
      </c>
      <c r="E112" s="29">
        <v>67879</v>
      </c>
      <c r="G112">
        <v>21214</v>
      </c>
      <c r="H112" t="s">
        <v>445</v>
      </c>
      <c r="I112" t="s">
        <v>7</v>
      </c>
      <c r="J112" s="1">
        <v>2816</v>
      </c>
      <c r="K112" s="29">
        <v>12083</v>
      </c>
    </row>
    <row r="113" spans="1:11" x14ac:dyDescent="0.25">
      <c r="A113">
        <v>14097</v>
      </c>
      <c r="B113" t="s">
        <v>420</v>
      </c>
      <c r="C113" t="s">
        <v>6</v>
      </c>
      <c r="D113" s="1">
        <v>7890</v>
      </c>
      <c r="E113" s="29">
        <v>36710</v>
      </c>
      <c r="G113">
        <v>21206</v>
      </c>
      <c r="H113" t="s">
        <v>447</v>
      </c>
      <c r="I113" t="s">
        <v>7</v>
      </c>
      <c r="J113" s="1">
        <v>4448</v>
      </c>
      <c r="K113" s="29">
        <v>22144</v>
      </c>
    </row>
    <row r="114" spans="1:11" x14ac:dyDescent="0.25">
      <c r="A114">
        <v>31004</v>
      </c>
      <c r="B114" t="s">
        <v>421</v>
      </c>
      <c r="C114" t="s">
        <v>6</v>
      </c>
      <c r="D114" s="1">
        <v>111382</v>
      </c>
      <c r="E114" s="29">
        <v>408020.61</v>
      </c>
      <c r="G114">
        <v>39209</v>
      </c>
      <c r="H114" t="s">
        <v>448</v>
      </c>
      <c r="I114" t="s">
        <v>7</v>
      </c>
      <c r="J114" s="1">
        <v>8205</v>
      </c>
      <c r="K114" s="29">
        <v>27292.47</v>
      </c>
    </row>
    <row r="115" spans="1:11" x14ac:dyDescent="0.25">
      <c r="A115">
        <v>17414</v>
      </c>
      <c r="B115" t="s">
        <v>422</v>
      </c>
      <c r="C115" t="s">
        <v>6</v>
      </c>
      <c r="D115" s="1">
        <v>163611</v>
      </c>
      <c r="E115" s="29">
        <v>617917</v>
      </c>
      <c r="G115">
        <v>37507</v>
      </c>
      <c r="H115" t="s">
        <v>449</v>
      </c>
      <c r="I115" t="s">
        <v>7</v>
      </c>
      <c r="J115" s="1">
        <v>14605</v>
      </c>
      <c r="K115" s="29">
        <v>58656.34</v>
      </c>
    </row>
    <row r="116" spans="1:11" x14ac:dyDescent="0.25">
      <c r="A116">
        <v>31306</v>
      </c>
      <c r="B116" t="s">
        <v>423</v>
      </c>
      <c r="C116" t="s">
        <v>6</v>
      </c>
      <c r="D116" s="1">
        <v>23499</v>
      </c>
      <c r="E116" s="29">
        <v>107859</v>
      </c>
      <c r="G116">
        <v>29320</v>
      </c>
      <c r="H116" t="s">
        <v>451</v>
      </c>
      <c r="I116" t="s">
        <v>7</v>
      </c>
      <c r="J116" s="1">
        <v>36756</v>
      </c>
      <c r="K116" s="29">
        <v>205178.88</v>
      </c>
    </row>
    <row r="117" spans="1:11" x14ac:dyDescent="0.25">
      <c r="A117">
        <v>38264</v>
      </c>
      <c r="B117" t="s">
        <v>424</v>
      </c>
      <c r="C117" t="s">
        <v>6</v>
      </c>
      <c r="D117">
        <v>968</v>
      </c>
      <c r="E117" s="29">
        <v>4124.58</v>
      </c>
      <c r="G117">
        <v>31006</v>
      </c>
      <c r="H117" t="s">
        <v>452</v>
      </c>
      <c r="I117" t="s">
        <v>7</v>
      </c>
      <c r="J117" s="1">
        <v>68321</v>
      </c>
      <c r="K117" s="29">
        <v>211593.8</v>
      </c>
    </row>
    <row r="118" spans="1:11" x14ac:dyDescent="0.25">
      <c r="A118">
        <v>32362</v>
      </c>
      <c r="B118" t="s">
        <v>425</v>
      </c>
      <c r="C118" t="s">
        <v>6</v>
      </c>
      <c r="D118" s="1">
        <v>17586</v>
      </c>
      <c r="E118" s="29">
        <v>70454.22</v>
      </c>
      <c r="G118">
        <v>21014</v>
      </c>
      <c r="H118" t="s">
        <v>453</v>
      </c>
      <c r="I118" t="s">
        <v>7</v>
      </c>
      <c r="J118" s="1">
        <v>2806</v>
      </c>
      <c r="K118" s="29">
        <v>7266</v>
      </c>
    </row>
    <row r="119" spans="1:11" x14ac:dyDescent="0.25">
      <c r="A119">
        <v>1158</v>
      </c>
      <c r="B119" t="s">
        <v>426</v>
      </c>
      <c r="C119" t="s">
        <v>6</v>
      </c>
      <c r="D119" s="1">
        <v>12166</v>
      </c>
      <c r="E119" s="29">
        <v>49407</v>
      </c>
      <c r="G119">
        <v>24014</v>
      </c>
      <c r="H119" t="s">
        <v>455</v>
      </c>
      <c r="I119" t="s">
        <v>7</v>
      </c>
      <c r="J119" s="1">
        <v>1504</v>
      </c>
      <c r="K119" s="29">
        <v>5672</v>
      </c>
    </row>
    <row r="120" spans="1:11" x14ac:dyDescent="0.25">
      <c r="A120">
        <v>8122</v>
      </c>
      <c r="B120" t="s">
        <v>427</v>
      </c>
      <c r="C120" t="s">
        <v>6</v>
      </c>
      <c r="D120" s="1">
        <v>48798</v>
      </c>
      <c r="E120" s="29">
        <v>197476</v>
      </c>
      <c r="G120">
        <v>32325</v>
      </c>
      <c r="H120" t="s">
        <v>457</v>
      </c>
      <c r="I120" t="s">
        <v>7</v>
      </c>
      <c r="J120" s="1">
        <v>1671</v>
      </c>
      <c r="K120" s="29">
        <v>7523.16</v>
      </c>
    </row>
    <row r="121" spans="1:11" x14ac:dyDescent="0.25">
      <c r="A121">
        <v>28144</v>
      </c>
      <c r="B121" t="s">
        <v>428</v>
      </c>
      <c r="C121" t="s">
        <v>6</v>
      </c>
      <c r="D121" s="1">
        <v>3749</v>
      </c>
      <c r="E121" s="29">
        <v>18390</v>
      </c>
      <c r="G121">
        <v>37506</v>
      </c>
      <c r="H121" t="s">
        <v>458</v>
      </c>
      <c r="I121" t="s">
        <v>7</v>
      </c>
      <c r="J121" s="1">
        <v>9890</v>
      </c>
      <c r="K121" s="29">
        <v>39941</v>
      </c>
    </row>
    <row r="122" spans="1:11" x14ac:dyDescent="0.25">
      <c r="A122">
        <v>20406</v>
      </c>
      <c r="B122" t="s">
        <v>429</v>
      </c>
      <c r="C122" t="s">
        <v>6</v>
      </c>
      <c r="D122" s="1">
        <v>4788</v>
      </c>
      <c r="E122" s="29">
        <v>19627.48</v>
      </c>
      <c r="G122">
        <v>14064</v>
      </c>
      <c r="H122" t="s">
        <v>459</v>
      </c>
      <c r="I122" t="s">
        <v>7</v>
      </c>
      <c r="J122" s="1">
        <v>8505</v>
      </c>
      <c r="K122" s="29">
        <v>25515.9</v>
      </c>
    </row>
    <row r="123" spans="1:11" x14ac:dyDescent="0.25">
      <c r="A123">
        <v>37504</v>
      </c>
      <c r="B123" t="s">
        <v>430</v>
      </c>
      <c r="C123" t="s">
        <v>6</v>
      </c>
      <c r="D123" s="1">
        <v>25341</v>
      </c>
      <c r="E123" s="29">
        <v>98995</v>
      </c>
      <c r="G123">
        <v>11051</v>
      </c>
      <c r="H123" t="s">
        <v>460</v>
      </c>
      <c r="I123" t="s">
        <v>7</v>
      </c>
      <c r="J123" s="1">
        <v>2951</v>
      </c>
      <c r="K123" s="29">
        <v>10959.49</v>
      </c>
    </row>
    <row r="124" spans="1:11" x14ac:dyDescent="0.25">
      <c r="A124">
        <v>39120</v>
      </c>
      <c r="B124" t="s">
        <v>431</v>
      </c>
      <c r="C124" t="s">
        <v>6</v>
      </c>
      <c r="D124" s="1">
        <v>3162</v>
      </c>
      <c r="E124" s="29">
        <v>10996</v>
      </c>
      <c r="G124">
        <v>18400</v>
      </c>
      <c r="H124" t="s">
        <v>461</v>
      </c>
      <c r="I124" t="s">
        <v>7</v>
      </c>
      <c r="J124" s="1">
        <v>10724</v>
      </c>
      <c r="K124" s="29">
        <v>39227.599999999999</v>
      </c>
    </row>
    <row r="125" spans="1:11" x14ac:dyDescent="0.25">
      <c r="A125">
        <v>9207</v>
      </c>
      <c r="B125" t="s">
        <v>432</v>
      </c>
      <c r="C125" t="s">
        <v>6</v>
      </c>
      <c r="D125" s="1">
        <v>3854</v>
      </c>
      <c r="E125">
        <v>0</v>
      </c>
      <c r="G125">
        <v>23403</v>
      </c>
      <c r="H125" t="s">
        <v>462</v>
      </c>
      <c r="I125" t="s">
        <v>7</v>
      </c>
      <c r="J125" s="1">
        <v>10472</v>
      </c>
      <c r="K125" s="29">
        <v>38127</v>
      </c>
    </row>
    <row r="126" spans="1:11" x14ac:dyDescent="0.25">
      <c r="A126">
        <v>23311</v>
      </c>
      <c r="B126" t="s">
        <v>433</v>
      </c>
      <c r="C126" t="s">
        <v>6</v>
      </c>
      <c r="D126" s="1">
        <v>5362</v>
      </c>
      <c r="E126" s="29">
        <v>19233.77</v>
      </c>
      <c r="G126">
        <v>34003</v>
      </c>
      <c r="H126" t="s">
        <v>464</v>
      </c>
      <c r="I126" t="s">
        <v>7</v>
      </c>
      <c r="J126" s="1">
        <v>40593</v>
      </c>
      <c r="K126" s="29">
        <v>140805</v>
      </c>
    </row>
    <row r="127" spans="1:11" x14ac:dyDescent="0.25">
      <c r="A127">
        <v>33207</v>
      </c>
      <c r="B127" t="s">
        <v>434</v>
      </c>
      <c r="C127" t="s">
        <v>6</v>
      </c>
      <c r="D127" s="1">
        <v>13770</v>
      </c>
      <c r="E127" s="29">
        <v>56066.25</v>
      </c>
      <c r="G127">
        <v>17417</v>
      </c>
      <c r="H127" t="s">
        <v>466</v>
      </c>
      <c r="I127" t="s">
        <v>7</v>
      </c>
      <c r="J127" s="1">
        <v>11260</v>
      </c>
      <c r="K127" s="29">
        <v>41951</v>
      </c>
    </row>
    <row r="128" spans="1:11" x14ac:dyDescent="0.25">
      <c r="A128">
        <v>31025</v>
      </c>
      <c r="B128" t="s">
        <v>435</v>
      </c>
      <c r="C128" t="s">
        <v>6</v>
      </c>
      <c r="D128" s="1">
        <v>124540</v>
      </c>
      <c r="E128" s="29">
        <v>484399</v>
      </c>
      <c r="G128">
        <v>15201</v>
      </c>
      <c r="H128" t="s">
        <v>467</v>
      </c>
      <c r="I128" t="s">
        <v>7</v>
      </c>
      <c r="J128" s="1">
        <v>8106</v>
      </c>
      <c r="K128" s="29">
        <v>28524.2</v>
      </c>
    </row>
    <row r="129" spans="1:11" x14ac:dyDescent="0.25">
      <c r="A129">
        <v>14065</v>
      </c>
      <c r="B129" t="s">
        <v>436</v>
      </c>
      <c r="C129" t="s">
        <v>6</v>
      </c>
      <c r="D129" s="1">
        <v>1925</v>
      </c>
      <c r="E129" s="29">
        <v>9667.7099999999991</v>
      </c>
      <c r="G129">
        <v>14400</v>
      </c>
      <c r="H129" t="s">
        <v>469</v>
      </c>
      <c r="I129" t="s">
        <v>7</v>
      </c>
      <c r="J129" s="1">
        <v>1061</v>
      </c>
      <c r="K129" s="29">
        <v>4359.6400000000003</v>
      </c>
    </row>
    <row r="130" spans="1:11" x14ac:dyDescent="0.25">
      <c r="A130">
        <v>32354</v>
      </c>
      <c r="B130" t="s">
        <v>437</v>
      </c>
      <c r="C130" t="s">
        <v>6</v>
      </c>
      <c r="D130" s="1">
        <v>138655</v>
      </c>
      <c r="E130" s="29">
        <v>563688</v>
      </c>
      <c r="G130">
        <v>14172</v>
      </c>
      <c r="H130" t="s">
        <v>471</v>
      </c>
      <c r="I130" t="s">
        <v>7</v>
      </c>
      <c r="J130" s="1">
        <v>2941</v>
      </c>
      <c r="K130" s="29">
        <v>12622.8</v>
      </c>
    </row>
    <row r="131" spans="1:11" x14ac:dyDescent="0.25">
      <c r="A131">
        <v>32326</v>
      </c>
      <c r="B131" t="s">
        <v>438</v>
      </c>
      <c r="C131" t="s">
        <v>6</v>
      </c>
      <c r="D131" s="1">
        <v>18999</v>
      </c>
      <c r="E131" s="29">
        <v>79360.5</v>
      </c>
      <c r="G131">
        <v>34111</v>
      </c>
      <c r="H131" t="s">
        <v>474</v>
      </c>
      <c r="I131" t="s">
        <v>7</v>
      </c>
      <c r="J131" s="1">
        <v>4804</v>
      </c>
      <c r="K131" s="29">
        <v>14284.98</v>
      </c>
    </row>
    <row r="132" spans="1:11" x14ac:dyDescent="0.25">
      <c r="A132">
        <v>17400</v>
      </c>
      <c r="B132" t="s">
        <v>439</v>
      </c>
      <c r="C132" t="s">
        <v>6</v>
      </c>
      <c r="D132" s="1">
        <v>23929</v>
      </c>
      <c r="E132" s="29">
        <v>85643.69</v>
      </c>
      <c r="G132">
        <v>21300</v>
      </c>
      <c r="H132" t="s">
        <v>476</v>
      </c>
      <c r="I132" t="s">
        <v>7</v>
      </c>
      <c r="J132" s="1">
        <v>3250</v>
      </c>
      <c r="K132" s="29">
        <v>12638.14</v>
      </c>
    </row>
    <row r="133" spans="1:11" x14ac:dyDescent="0.25">
      <c r="A133">
        <v>37505</v>
      </c>
      <c r="B133" t="s">
        <v>440</v>
      </c>
      <c r="C133" t="s">
        <v>6</v>
      </c>
      <c r="D133" s="1">
        <v>12679</v>
      </c>
      <c r="E133" s="29">
        <v>51988</v>
      </c>
      <c r="G133">
        <v>27344</v>
      </c>
      <c r="H133" t="s">
        <v>481</v>
      </c>
      <c r="I133" t="s">
        <v>7</v>
      </c>
      <c r="J133" s="1">
        <v>6107</v>
      </c>
      <c r="K133" s="29">
        <v>25288.7</v>
      </c>
    </row>
    <row r="134" spans="1:11" x14ac:dyDescent="0.25">
      <c r="A134">
        <v>24350</v>
      </c>
      <c r="B134" t="s">
        <v>441</v>
      </c>
      <c r="C134" t="s">
        <v>6</v>
      </c>
      <c r="D134" s="1">
        <v>18305</v>
      </c>
      <c r="E134" s="29">
        <v>82100.240000000005</v>
      </c>
      <c r="G134">
        <v>1147</v>
      </c>
      <c r="H134" t="s">
        <v>482</v>
      </c>
      <c r="I134" t="s">
        <v>7</v>
      </c>
      <c r="J134" s="1">
        <v>1070</v>
      </c>
      <c r="K134" s="29">
        <v>4065</v>
      </c>
    </row>
    <row r="135" spans="1:11" x14ac:dyDescent="0.25">
      <c r="A135">
        <v>30031</v>
      </c>
      <c r="B135" t="s">
        <v>442</v>
      </c>
      <c r="C135" t="s">
        <v>6</v>
      </c>
      <c r="D135" s="1">
        <v>2647</v>
      </c>
      <c r="E135" s="29">
        <v>12309</v>
      </c>
      <c r="G135">
        <v>11001</v>
      </c>
      <c r="H135" t="s">
        <v>484</v>
      </c>
      <c r="I135" t="s">
        <v>7</v>
      </c>
      <c r="J135" s="1">
        <v>2392</v>
      </c>
      <c r="K135" s="29">
        <v>10500</v>
      </c>
    </row>
    <row r="136" spans="1:11" x14ac:dyDescent="0.25">
      <c r="A136">
        <v>31103</v>
      </c>
      <c r="B136" t="s">
        <v>443</v>
      </c>
      <c r="C136" t="s">
        <v>6</v>
      </c>
      <c r="D136" s="1">
        <v>70606</v>
      </c>
      <c r="E136" s="29">
        <v>297529.40999999997</v>
      </c>
      <c r="G136">
        <v>24122</v>
      </c>
      <c r="H136" t="s">
        <v>485</v>
      </c>
      <c r="I136" t="s">
        <v>7</v>
      </c>
      <c r="J136">
        <v>105</v>
      </c>
      <c r="K136">
        <v>513.45000000000005</v>
      </c>
    </row>
    <row r="137" spans="1:11" x14ac:dyDescent="0.25">
      <c r="A137">
        <v>14066</v>
      </c>
      <c r="B137" t="s">
        <v>444</v>
      </c>
      <c r="C137" t="s">
        <v>6</v>
      </c>
      <c r="D137" s="1">
        <v>12546</v>
      </c>
      <c r="E137" s="29">
        <v>53921.56</v>
      </c>
      <c r="G137">
        <v>3050</v>
      </c>
      <c r="H137" t="s">
        <v>486</v>
      </c>
      <c r="I137" t="s">
        <v>7</v>
      </c>
      <c r="J137" s="1">
        <v>4176</v>
      </c>
      <c r="K137" s="29">
        <v>16847.25</v>
      </c>
    </row>
    <row r="138" spans="1:11" x14ac:dyDescent="0.25">
      <c r="A138">
        <v>21214</v>
      </c>
      <c r="B138" t="s">
        <v>445</v>
      </c>
      <c r="C138" t="s">
        <v>6</v>
      </c>
      <c r="D138" s="1">
        <v>4540</v>
      </c>
      <c r="E138" s="29">
        <v>19329</v>
      </c>
      <c r="G138">
        <v>21301</v>
      </c>
      <c r="H138" t="s">
        <v>487</v>
      </c>
      <c r="I138" t="s">
        <v>7</v>
      </c>
      <c r="J138" s="1">
        <v>1018</v>
      </c>
      <c r="K138" s="29">
        <v>4437.26</v>
      </c>
    </row>
    <row r="139" spans="1:11" x14ac:dyDescent="0.25">
      <c r="A139">
        <v>13161</v>
      </c>
      <c r="B139" t="s">
        <v>446</v>
      </c>
      <c r="C139" t="s">
        <v>6</v>
      </c>
      <c r="D139" s="1">
        <v>115504</v>
      </c>
      <c r="E139" s="29">
        <v>481856</v>
      </c>
      <c r="G139">
        <v>27401</v>
      </c>
      <c r="H139" t="s">
        <v>488</v>
      </c>
      <c r="I139" t="s">
        <v>7</v>
      </c>
      <c r="J139" s="1">
        <v>6933</v>
      </c>
      <c r="K139" s="29">
        <v>22947</v>
      </c>
    </row>
    <row r="140" spans="1:11" x14ac:dyDescent="0.25">
      <c r="A140">
        <v>21206</v>
      </c>
      <c r="B140" t="s">
        <v>447</v>
      </c>
      <c r="C140" t="s">
        <v>6</v>
      </c>
      <c r="D140" s="1">
        <v>9860</v>
      </c>
      <c r="E140" s="29">
        <v>42595.199999999997</v>
      </c>
      <c r="G140">
        <v>23402</v>
      </c>
      <c r="H140" t="s">
        <v>489</v>
      </c>
      <c r="I140" t="s">
        <v>7</v>
      </c>
      <c r="J140" s="1">
        <v>2335</v>
      </c>
      <c r="K140" s="29">
        <v>8479.33</v>
      </c>
    </row>
    <row r="141" spans="1:11" x14ac:dyDescent="0.25">
      <c r="A141">
        <v>39209</v>
      </c>
      <c r="B141" t="s">
        <v>448</v>
      </c>
      <c r="C141" t="s">
        <v>6</v>
      </c>
      <c r="D141" s="1">
        <v>18668</v>
      </c>
      <c r="E141" s="29">
        <v>90953.33</v>
      </c>
      <c r="G141">
        <v>12110</v>
      </c>
      <c r="H141" t="s">
        <v>490</v>
      </c>
      <c r="I141" t="s">
        <v>7</v>
      </c>
      <c r="J141" s="1">
        <v>1385</v>
      </c>
      <c r="K141" s="29">
        <v>5406.79</v>
      </c>
    </row>
    <row r="142" spans="1:11" x14ac:dyDescent="0.25">
      <c r="A142">
        <v>37507</v>
      </c>
      <c r="B142" t="s">
        <v>449</v>
      </c>
      <c r="C142" t="s">
        <v>6</v>
      </c>
      <c r="D142" s="1">
        <v>43157</v>
      </c>
      <c r="E142" s="29">
        <v>175545.86</v>
      </c>
      <c r="G142">
        <v>5121</v>
      </c>
      <c r="H142" t="s">
        <v>491</v>
      </c>
      <c r="I142" t="s">
        <v>7</v>
      </c>
      <c r="J142" s="1">
        <v>8286</v>
      </c>
      <c r="K142" s="29">
        <v>31327.42</v>
      </c>
    </row>
    <row r="143" spans="1:11" x14ac:dyDescent="0.25">
      <c r="A143">
        <v>30029</v>
      </c>
      <c r="B143" t="s">
        <v>450</v>
      </c>
      <c r="C143" t="s">
        <v>6</v>
      </c>
      <c r="D143" s="1">
        <v>1357</v>
      </c>
      <c r="E143" s="29">
        <v>5006.82</v>
      </c>
      <c r="G143">
        <v>16050</v>
      </c>
      <c r="H143" t="s">
        <v>492</v>
      </c>
      <c r="I143" t="s">
        <v>7</v>
      </c>
      <c r="J143">
        <v>15</v>
      </c>
      <c r="K143" s="29">
        <v>11836</v>
      </c>
    </row>
    <row r="144" spans="1:11" x14ac:dyDescent="0.25">
      <c r="A144">
        <v>29320</v>
      </c>
      <c r="B144" t="s">
        <v>451</v>
      </c>
      <c r="C144" t="s">
        <v>6</v>
      </c>
      <c r="D144" s="1">
        <v>53238</v>
      </c>
      <c r="E144" s="29">
        <v>31381.58</v>
      </c>
      <c r="G144">
        <v>3116</v>
      </c>
      <c r="H144" t="s">
        <v>493</v>
      </c>
      <c r="I144" t="s">
        <v>7</v>
      </c>
      <c r="J144" s="1">
        <v>2010</v>
      </c>
      <c r="K144" s="29">
        <v>7580.12</v>
      </c>
    </row>
    <row r="145" spans="1:11" x14ac:dyDescent="0.25">
      <c r="A145">
        <v>31006</v>
      </c>
      <c r="B145" t="s">
        <v>452</v>
      </c>
      <c r="C145" t="s">
        <v>6</v>
      </c>
      <c r="D145" s="1">
        <v>133808</v>
      </c>
      <c r="E145" s="29">
        <v>382138.22</v>
      </c>
      <c r="G145">
        <v>17801</v>
      </c>
      <c r="H145" t="s">
        <v>494</v>
      </c>
      <c r="I145" t="s">
        <v>7</v>
      </c>
      <c r="J145" s="1">
        <v>15789</v>
      </c>
      <c r="K145" s="29">
        <v>66009.14</v>
      </c>
    </row>
    <row r="146" spans="1:11" x14ac:dyDescent="0.25">
      <c r="A146">
        <v>21014</v>
      </c>
      <c r="B146" t="s">
        <v>453</v>
      </c>
      <c r="C146" t="s">
        <v>6</v>
      </c>
      <c r="D146" s="1">
        <v>6381</v>
      </c>
      <c r="E146" s="29">
        <v>28135</v>
      </c>
      <c r="G146">
        <v>38267</v>
      </c>
      <c r="H146" t="s">
        <v>495</v>
      </c>
      <c r="I146" t="s">
        <v>7</v>
      </c>
      <c r="J146" s="1">
        <v>10886</v>
      </c>
      <c r="K146" s="29">
        <v>38392</v>
      </c>
    </row>
    <row r="147" spans="1:11" x14ac:dyDescent="0.25">
      <c r="A147">
        <v>25155</v>
      </c>
      <c r="B147" t="s">
        <v>454</v>
      </c>
      <c r="C147" t="s">
        <v>6</v>
      </c>
      <c r="D147" s="1">
        <v>9417</v>
      </c>
      <c r="E147" s="29">
        <v>38511</v>
      </c>
      <c r="G147">
        <v>27003</v>
      </c>
      <c r="H147" t="s">
        <v>496</v>
      </c>
      <c r="I147" t="s">
        <v>7</v>
      </c>
      <c r="J147" s="1">
        <v>73781</v>
      </c>
      <c r="K147" s="29">
        <v>189473</v>
      </c>
    </row>
    <row r="148" spans="1:11" x14ac:dyDescent="0.25">
      <c r="A148">
        <v>24014</v>
      </c>
      <c r="B148" t="s">
        <v>455</v>
      </c>
      <c r="C148" t="s">
        <v>6</v>
      </c>
      <c r="D148" s="1">
        <v>2126</v>
      </c>
      <c r="E148" s="29">
        <v>9877</v>
      </c>
      <c r="G148">
        <v>16048</v>
      </c>
      <c r="H148" t="s">
        <v>498</v>
      </c>
      <c r="I148" t="s">
        <v>7</v>
      </c>
      <c r="J148" s="1">
        <v>1652</v>
      </c>
      <c r="K148" s="29">
        <v>5835.34</v>
      </c>
    </row>
    <row r="149" spans="1:11" x14ac:dyDescent="0.25">
      <c r="A149">
        <v>26056</v>
      </c>
      <c r="B149" t="s">
        <v>456</v>
      </c>
      <c r="C149" t="s">
        <v>6</v>
      </c>
      <c r="D149" s="1">
        <v>17463</v>
      </c>
      <c r="E149" s="29">
        <v>53524.1</v>
      </c>
      <c r="G149">
        <v>34307</v>
      </c>
      <c r="H149" t="s">
        <v>501</v>
      </c>
      <c r="I149" t="s">
        <v>7</v>
      </c>
      <c r="J149" s="1">
        <v>1584</v>
      </c>
      <c r="K149" s="29">
        <v>6178</v>
      </c>
    </row>
    <row r="150" spans="1:11" x14ac:dyDescent="0.25">
      <c r="A150">
        <v>32325</v>
      </c>
      <c r="B150" t="s">
        <v>457</v>
      </c>
      <c r="C150" t="s">
        <v>6</v>
      </c>
      <c r="D150" s="1">
        <v>27071</v>
      </c>
      <c r="E150" s="29">
        <v>110236.6</v>
      </c>
      <c r="G150">
        <v>25116</v>
      </c>
      <c r="H150" t="s">
        <v>502</v>
      </c>
      <c r="I150" t="s">
        <v>7</v>
      </c>
      <c r="J150" s="1">
        <v>1246</v>
      </c>
      <c r="K150" s="29">
        <v>4423.22</v>
      </c>
    </row>
    <row r="151" spans="1:11" x14ac:dyDescent="0.25">
      <c r="A151">
        <v>37506</v>
      </c>
      <c r="B151" t="s">
        <v>458</v>
      </c>
      <c r="C151" t="s">
        <v>6</v>
      </c>
      <c r="D151" s="1">
        <v>26858</v>
      </c>
      <c r="E151" s="29">
        <v>121548</v>
      </c>
      <c r="G151">
        <v>22009</v>
      </c>
      <c r="H151" t="s">
        <v>503</v>
      </c>
      <c r="I151" t="s">
        <v>7</v>
      </c>
      <c r="J151" s="1">
        <v>1333</v>
      </c>
      <c r="K151" s="29">
        <v>5747</v>
      </c>
    </row>
    <row r="152" spans="1:11" x14ac:dyDescent="0.25">
      <c r="A152">
        <v>14064</v>
      </c>
      <c r="B152" t="s">
        <v>459</v>
      </c>
      <c r="C152" t="s">
        <v>6</v>
      </c>
      <c r="D152" s="1">
        <v>15471</v>
      </c>
      <c r="E152" s="29">
        <v>54457.919999999998</v>
      </c>
      <c r="G152">
        <v>17403</v>
      </c>
      <c r="H152" t="s">
        <v>504</v>
      </c>
      <c r="I152" t="s">
        <v>7</v>
      </c>
      <c r="J152" s="1">
        <v>38067</v>
      </c>
      <c r="K152" s="29">
        <v>133412</v>
      </c>
    </row>
    <row r="153" spans="1:11" x14ac:dyDescent="0.25">
      <c r="A153">
        <v>11051</v>
      </c>
      <c r="B153" t="s">
        <v>460</v>
      </c>
      <c r="C153" t="s">
        <v>6</v>
      </c>
      <c r="D153" s="1">
        <v>60228</v>
      </c>
      <c r="E153" s="29">
        <v>253450</v>
      </c>
      <c r="G153">
        <v>32416</v>
      </c>
      <c r="H153" t="s">
        <v>507</v>
      </c>
      <c r="I153" t="s">
        <v>7</v>
      </c>
      <c r="J153" s="1">
        <v>6231</v>
      </c>
      <c r="K153" s="29">
        <v>7465</v>
      </c>
    </row>
    <row r="154" spans="1:11" x14ac:dyDescent="0.25">
      <c r="A154">
        <v>18400</v>
      </c>
      <c r="B154" t="s">
        <v>461</v>
      </c>
      <c r="C154" t="s">
        <v>6</v>
      </c>
      <c r="D154" s="1">
        <v>70102</v>
      </c>
      <c r="E154" s="29">
        <v>284200.46999999997</v>
      </c>
      <c r="G154">
        <v>17407</v>
      </c>
      <c r="H154" t="s">
        <v>508</v>
      </c>
      <c r="I154" t="s">
        <v>7</v>
      </c>
      <c r="J154" s="1">
        <v>15942</v>
      </c>
      <c r="K154" s="29">
        <v>59142</v>
      </c>
    </row>
    <row r="155" spans="1:11" x14ac:dyDescent="0.25">
      <c r="A155">
        <v>23403</v>
      </c>
      <c r="B155" t="s">
        <v>462</v>
      </c>
      <c r="C155" t="s">
        <v>6</v>
      </c>
      <c r="D155" s="1">
        <v>35719</v>
      </c>
      <c r="E155" s="29">
        <v>143926</v>
      </c>
      <c r="G155">
        <v>34401</v>
      </c>
      <c r="H155" t="s">
        <v>509</v>
      </c>
      <c r="I155" t="s">
        <v>7</v>
      </c>
      <c r="J155" s="1">
        <v>6003</v>
      </c>
      <c r="K155" s="29">
        <v>21367.64</v>
      </c>
    </row>
    <row r="156" spans="1:11" x14ac:dyDescent="0.25">
      <c r="A156">
        <v>25200</v>
      </c>
      <c r="B156" t="s">
        <v>463</v>
      </c>
      <c r="C156" t="s">
        <v>6</v>
      </c>
      <c r="D156" s="1">
        <v>3753</v>
      </c>
      <c r="E156" s="29">
        <v>18692</v>
      </c>
      <c r="G156">
        <v>13160</v>
      </c>
      <c r="H156" t="s">
        <v>512</v>
      </c>
      <c r="I156" t="s">
        <v>7</v>
      </c>
      <c r="J156">
        <v>360</v>
      </c>
      <c r="K156" s="29">
        <v>1655</v>
      </c>
    </row>
    <row r="157" spans="1:11" x14ac:dyDescent="0.25">
      <c r="A157">
        <v>34003</v>
      </c>
      <c r="B157" t="s">
        <v>464</v>
      </c>
      <c r="C157" t="s">
        <v>6</v>
      </c>
      <c r="D157" s="1">
        <v>122409</v>
      </c>
      <c r="E157" s="29">
        <v>463477</v>
      </c>
      <c r="G157">
        <v>28149</v>
      </c>
      <c r="H157" t="s">
        <v>513</v>
      </c>
      <c r="I157" t="s">
        <v>7</v>
      </c>
      <c r="J157">
        <v>739</v>
      </c>
      <c r="K157" s="29">
        <v>4003</v>
      </c>
    </row>
    <row r="158" spans="1:11" x14ac:dyDescent="0.25">
      <c r="A158">
        <v>33211</v>
      </c>
      <c r="B158" t="s">
        <v>465</v>
      </c>
      <c r="C158" t="s">
        <v>6</v>
      </c>
      <c r="D158" s="1">
        <v>8751</v>
      </c>
      <c r="E158" s="29">
        <v>20672.79</v>
      </c>
      <c r="G158">
        <v>17001</v>
      </c>
      <c r="H158" t="s">
        <v>514</v>
      </c>
      <c r="I158" t="s">
        <v>7</v>
      </c>
      <c r="J158" s="1">
        <v>91044</v>
      </c>
      <c r="K158" s="29">
        <v>420927.29</v>
      </c>
    </row>
    <row r="159" spans="1:11" x14ac:dyDescent="0.25">
      <c r="A159">
        <v>17417</v>
      </c>
      <c r="B159" t="s">
        <v>466</v>
      </c>
      <c r="C159" t="s">
        <v>6</v>
      </c>
      <c r="D159" s="1">
        <v>195354</v>
      </c>
      <c r="E159" s="29">
        <v>751761</v>
      </c>
      <c r="G159">
        <v>29101</v>
      </c>
      <c r="H159" t="s">
        <v>515</v>
      </c>
      <c r="I159" t="s">
        <v>7</v>
      </c>
      <c r="J159" s="1">
        <v>8687</v>
      </c>
      <c r="K159" s="29">
        <v>36570.32</v>
      </c>
    </row>
    <row r="160" spans="1:11" x14ac:dyDescent="0.25">
      <c r="A160">
        <v>15201</v>
      </c>
      <c r="B160" t="s">
        <v>467</v>
      </c>
      <c r="C160" t="s">
        <v>6</v>
      </c>
      <c r="D160" s="1">
        <v>47694</v>
      </c>
      <c r="E160" s="29">
        <v>187674.61</v>
      </c>
      <c r="G160">
        <v>39119</v>
      </c>
      <c r="H160" t="s">
        <v>516</v>
      </c>
      <c r="I160" t="s">
        <v>7</v>
      </c>
      <c r="J160" s="1">
        <v>5720</v>
      </c>
      <c r="K160" s="29">
        <v>24783.200000000001</v>
      </c>
    </row>
    <row r="161" spans="1:11" x14ac:dyDescent="0.25">
      <c r="A161">
        <v>38324</v>
      </c>
      <c r="B161" t="s">
        <v>468</v>
      </c>
      <c r="C161" t="s">
        <v>6</v>
      </c>
      <c r="D161" s="1">
        <v>9230</v>
      </c>
      <c r="E161" s="29">
        <v>39197</v>
      </c>
      <c r="G161">
        <v>5323</v>
      </c>
      <c r="H161" t="s">
        <v>518</v>
      </c>
      <c r="I161" t="s">
        <v>7</v>
      </c>
      <c r="J161" s="1">
        <v>1762</v>
      </c>
      <c r="K161" s="29">
        <v>6770</v>
      </c>
    </row>
    <row r="162" spans="1:11" x14ac:dyDescent="0.25">
      <c r="A162">
        <v>14400</v>
      </c>
      <c r="B162" t="s">
        <v>469</v>
      </c>
      <c r="C162" t="s">
        <v>6</v>
      </c>
      <c r="D162" s="1">
        <v>1579</v>
      </c>
      <c r="E162" s="29">
        <v>3833.71</v>
      </c>
      <c r="G162">
        <v>23309</v>
      </c>
      <c r="H162" t="s">
        <v>519</v>
      </c>
      <c r="I162" t="s">
        <v>7</v>
      </c>
      <c r="J162" s="1">
        <v>29856</v>
      </c>
      <c r="K162" s="29">
        <v>108313.14</v>
      </c>
    </row>
    <row r="163" spans="1:11" x14ac:dyDescent="0.25">
      <c r="A163">
        <v>25101</v>
      </c>
      <c r="B163" t="s">
        <v>470</v>
      </c>
      <c r="C163" t="s">
        <v>6</v>
      </c>
      <c r="D163" s="1">
        <v>26704</v>
      </c>
      <c r="E163" s="29">
        <v>105323.75</v>
      </c>
      <c r="G163">
        <v>17412</v>
      </c>
      <c r="H163" t="s">
        <v>520</v>
      </c>
      <c r="I163" t="s">
        <v>7</v>
      </c>
      <c r="J163" s="1">
        <v>13099</v>
      </c>
      <c r="K163" s="29">
        <v>42955.040000000001</v>
      </c>
    </row>
    <row r="164" spans="1:11" x14ac:dyDescent="0.25">
      <c r="A164">
        <v>14172</v>
      </c>
      <c r="B164" t="s">
        <v>471</v>
      </c>
      <c r="C164" t="s">
        <v>6</v>
      </c>
      <c r="D164" s="1">
        <v>7742</v>
      </c>
      <c r="E164" s="29">
        <v>33381.64</v>
      </c>
      <c r="G164">
        <v>17404</v>
      </c>
      <c r="H164" t="s">
        <v>522</v>
      </c>
      <c r="I164" t="s">
        <v>7</v>
      </c>
      <c r="J164">
        <v>279</v>
      </c>
      <c r="K164" s="29">
        <v>1030.45</v>
      </c>
    </row>
    <row r="165" spans="1:11" x14ac:dyDescent="0.25">
      <c r="A165">
        <v>22105</v>
      </c>
      <c r="B165" t="s">
        <v>472</v>
      </c>
      <c r="C165" t="s">
        <v>6</v>
      </c>
      <c r="D165" s="1">
        <v>14233</v>
      </c>
      <c r="E165" s="29">
        <v>59593.99</v>
      </c>
      <c r="G165">
        <v>31201</v>
      </c>
      <c r="H165" t="s">
        <v>523</v>
      </c>
      <c r="I165" t="s">
        <v>7</v>
      </c>
      <c r="J165" s="1">
        <v>22378</v>
      </c>
      <c r="K165" s="29">
        <v>81336.14</v>
      </c>
    </row>
    <row r="166" spans="1:11" x14ac:dyDescent="0.25">
      <c r="A166">
        <v>24105</v>
      </c>
      <c r="B166" t="s">
        <v>473</v>
      </c>
      <c r="C166" t="s">
        <v>6</v>
      </c>
      <c r="D166" s="1">
        <v>18662</v>
      </c>
      <c r="E166" s="29">
        <v>67650</v>
      </c>
      <c r="G166">
        <v>17410</v>
      </c>
      <c r="H166" t="s">
        <v>524</v>
      </c>
      <c r="I166" t="s">
        <v>7</v>
      </c>
      <c r="J166" s="1">
        <v>13865</v>
      </c>
      <c r="K166" s="29">
        <v>47060</v>
      </c>
    </row>
    <row r="167" spans="1:11" x14ac:dyDescent="0.25">
      <c r="A167">
        <v>34111</v>
      </c>
      <c r="B167" t="s">
        <v>474</v>
      </c>
      <c r="C167" t="s">
        <v>6</v>
      </c>
      <c r="D167" s="1">
        <v>73078</v>
      </c>
      <c r="E167" s="29">
        <v>289386.90000000002</v>
      </c>
      <c r="G167">
        <v>13156</v>
      </c>
      <c r="H167" t="s">
        <v>525</v>
      </c>
      <c r="I167" t="s">
        <v>7</v>
      </c>
      <c r="J167" s="1">
        <v>2415</v>
      </c>
      <c r="K167" s="29">
        <v>6385</v>
      </c>
    </row>
    <row r="168" spans="1:11" x14ac:dyDescent="0.25">
      <c r="A168">
        <v>24019</v>
      </c>
      <c r="B168" t="s">
        <v>475</v>
      </c>
      <c r="C168" t="s">
        <v>6</v>
      </c>
      <c r="D168" s="1">
        <v>20566</v>
      </c>
      <c r="E168" s="29">
        <v>85920.02</v>
      </c>
      <c r="G168">
        <v>25118</v>
      </c>
      <c r="H168" t="s">
        <v>526</v>
      </c>
      <c r="I168" t="s">
        <v>7</v>
      </c>
      <c r="J168" s="1">
        <v>1313</v>
      </c>
      <c r="K168" s="29">
        <v>5009.37</v>
      </c>
    </row>
    <row r="169" spans="1:11" x14ac:dyDescent="0.25">
      <c r="A169">
        <v>21300</v>
      </c>
      <c r="B169" t="s">
        <v>476</v>
      </c>
      <c r="C169" t="s">
        <v>6</v>
      </c>
      <c r="D169" s="1">
        <v>13778</v>
      </c>
      <c r="E169" s="29">
        <v>31619.66</v>
      </c>
      <c r="G169">
        <v>18402</v>
      </c>
      <c r="H169" t="s">
        <v>527</v>
      </c>
      <c r="I169" t="s">
        <v>7</v>
      </c>
      <c r="J169" s="1">
        <v>10393</v>
      </c>
      <c r="K169" s="29">
        <v>47934</v>
      </c>
    </row>
    <row r="170" spans="1:11" x14ac:dyDescent="0.25">
      <c r="A170">
        <v>33030</v>
      </c>
      <c r="B170" t="s">
        <v>477</v>
      </c>
      <c r="C170" t="s">
        <v>6</v>
      </c>
      <c r="D170" s="1">
        <v>2186</v>
      </c>
      <c r="E170" s="29">
        <v>12241.21</v>
      </c>
      <c r="G170">
        <v>15206</v>
      </c>
      <c r="H170" t="s">
        <v>528</v>
      </c>
      <c r="I170" t="s">
        <v>7</v>
      </c>
      <c r="J170" s="1">
        <v>3153</v>
      </c>
      <c r="K170" s="29">
        <v>11444.66</v>
      </c>
    </row>
    <row r="171" spans="1:11" x14ac:dyDescent="0.25">
      <c r="A171">
        <v>28137</v>
      </c>
      <c r="B171" t="s">
        <v>478</v>
      </c>
      <c r="C171" t="s">
        <v>6</v>
      </c>
      <c r="D171" s="1">
        <v>1832</v>
      </c>
      <c r="E171" s="29">
        <v>5849</v>
      </c>
      <c r="G171">
        <v>32081</v>
      </c>
      <c r="H171" t="s">
        <v>530</v>
      </c>
      <c r="I171" t="s">
        <v>7</v>
      </c>
      <c r="J171" s="1">
        <v>15571</v>
      </c>
      <c r="K171" s="29">
        <v>71626</v>
      </c>
    </row>
    <row r="172" spans="1:11" x14ac:dyDescent="0.25">
      <c r="A172">
        <v>10065</v>
      </c>
      <c r="B172" t="s">
        <v>479</v>
      </c>
      <c r="C172" t="s">
        <v>6</v>
      </c>
      <c r="D172" s="1">
        <v>8034</v>
      </c>
      <c r="E172" s="29">
        <v>33897.24</v>
      </c>
      <c r="G172">
        <v>22008</v>
      </c>
      <c r="H172" t="s">
        <v>531</v>
      </c>
      <c r="I172" t="s">
        <v>7</v>
      </c>
      <c r="J172" s="1">
        <v>2677</v>
      </c>
      <c r="K172" s="29">
        <v>12191.12</v>
      </c>
    </row>
    <row r="173" spans="1:11" x14ac:dyDescent="0.25">
      <c r="A173">
        <v>24410</v>
      </c>
      <c r="B173" t="s">
        <v>480</v>
      </c>
      <c r="C173" t="s">
        <v>6</v>
      </c>
      <c r="D173" s="1">
        <v>5830</v>
      </c>
      <c r="E173" s="29">
        <v>23127.759999999998</v>
      </c>
      <c r="G173">
        <v>38322</v>
      </c>
      <c r="H173" t="s">
        <v>532</v>
      </c>
      <c r="I173" t="s">
        <v>7</v>
      </c>
      <c r="J173" s="1">
        <v>4866</v>
      </c>
      <c r="K173" s="29">
        <v>19900.95</v>
      </c>
    </row>
    <row r="174" spans="1:11" x14ac:dyDescent="0.25">
      <c r="A174">
        <v>27344</v>
      </c>
      <c r="B174" t="s">
        <v>481</v>
      </c>
      <c r="C174" t="s">
        <v>6</v>
      </c>
      <c r="D174" s="1">
        <v>30855</v>
      </c>
      <c r="E174" s="29">
        <v>127109.66</v>
      </c>
      <c r="G174">
        <v>31401</v>
      </c>
      <c r="H174" t="s">
        <v>533</v>
      </c>
      <c r="I174" t="s">
        <v>7</v>
      </c>
      <c r="J174" s="1">
        <v>29974</v>
      </c>
      <c r="K174" s="29">
        <v>115384</v>
      </c>
    </row>
    <row r="175" spans="1:11" x14ac:dyDescent="0.25">
      <c r="A175">
        <v>1147</v>
      </c>
      <c r="B175" t="s">
        <v>482</v>
      </c>
      <c r="C175" t="s">
        <v>6</v>
      </c>
      <c r="D175" s="1">
        <v>35932</v>
      </c>
      <c r="E175" s="29">
        <v>143786</v>
      </c>
      <c r="G175">
        <v>38304</v>
      </c>
      <c r="H175" t="s">
        <v>535</v>
      </c>
      <c r="I175" t="s">
        <v>7</v>
      </c>
      <c r="J175" s="1">
        <v>1429</v>
      </c>
      <c r="K175" s="29">
        <v>5524</v>
      </c>
    </row>
    <row r="176" spans="1:11" x14ac:dyDescent="0.25">
      <c r="A176">
        <v>9102</v>
      </c>
      <c r="B176" t="s">
        <v>483</v>
      </c>
      <c r="C176" t="s">
        <v>6</v>
      </c>
      <c r="D176" s="1">
        <v>6754</v>
      </c>
      <c r="E176" s="29">
        <v>10456.370000000001</v>
      </c>
      <c r="G176">
        <v>30303</v>
      </c>
      <c r="H176" t="s">
        <v>536</v>
      </c>
      <c r="I176" t="s">
        <v>7</v>
      </c>
      <c r="J176" s="1">
        <v>5991</v>
      </c>
      <c r="K176" s="29">
        <v>2406081</v>
      </c>
    </row>
    <row r="177" spans="1:11" x14ac:dyDescent="0.25">
      <c r="A177">
        <v>11001</v>
      </c>
      <c r="B177" t="s">
        <v>484</v>
      </c>
      <c r="C177" t="s">
        <v>6</v>
      </c>
      <c r="D177" s="1">
        <v>129686</v>
      </c>
      <c r="E177" s="29">
        <v>689930</v>
      </c>
      <c r="G177">
        <v>31311</v>
      </c>
      <c r="H177" t="s">
        <v>537</v>
      </c>
      <c r="I177" t="s">
        <v>7</v>
      </c>
      <c r="J177" s="1">
        <v>3255</v>
      </c>
      <c r="K177" s="29">
        <v>11838.8</v>
      </c>
    </row>
    <row r="178" spans="1:11" x14ac:dyDescent="0.25">
      <c r="A178">
        <v>24122</v>
      </c>
      <c r="B178" t="s">
        <v>485</v>
      </c>
      <c r="C178" t="s">
        <v>6</v>
      </c>
      <c r="D178" s="1">
        <v>6806</v>
      </c>
      <c r="E178" s="29">
        <v>28935</v>
      </c>
      <c r="G178">
        <v>27320</v>
      </c>
      <c r="H178" t="s">
        <v>538</v>
      </c>
      <c r="I178" t="s">
        <v>7</v>
      </c>
      <c r="J178" s="1">
        <v>27149</v>
      </c>
      <c r="K178" s="29">
        <v>89404</v>
      </c>
    </row>
    <row r="179" spans="1:11" x14ac:dyDescent="0.25">
      <c r="A179">
        <v>3050</v>
      </c>
      <c r="B179" t="s">
        <v>486</v>
      </c>
      <c r="C179" t="s">
        <v>6</v>
      </c>
      <c r="D179" s="1">
        <v>3991</v>
      </c>
      <c r="E179" s="29">
        <v>17737.93</v>
      </c>
      <c r="G179">
        <v>39201</v>
      </c>
      <c r="H179" t="s">
        <v>539</v>
      </c>
      <c r="I179" t="s">
        <v>7</v>
      </c>
      <c r="J179" s="1">
        <v>4500</v>
      </c>
      <c r="K179" s="29">
        <v>35788.1</v>
      </c>
    </row>
    <row r="180" spans="1:11" x14ac:dyDescent="0.25">
      <c r="A180">
        <v>21301</v>
      </c>
      <c r="B180" t="s">
        <v>487</v>
      </c>
      <c r="C180" t="s">
        <v>6</v>
      </c>
      <c r="D180" s="1">
        <v>4454</v>
      </c>
      <c r="E180" s="29">
        <v>18650.71</v>
      </c>
      <c r="G180">
        <v>27010</v>
      </c>
      <c r="H180" t="s">
        <v>540</v>
      </c>
      <c r="I180" t="s">
        <v>7</v>
      </c>
      <c r="J180" s="1">
        <v>2061</v>
      </c>
      <c r="K180" s="29">
        <v>6988</v>
      </c>
    </row>
    <row r="181" spans="1:11" x14ac:dyDescent="0.25">
      <c r="A181">
        <v>27401</v>
      </c>
      <c r="B181" t="s">
        <v>488</v>
      </c>
      <c r="C181" t="s">
        <v>6</v>
      </c>
      <c r="D181" s="1">
        <v>174332</v>
      </c>
      <c r="E181" s="29">
        <v>592913</v>
      </c>
      <c r="G181">
        <v>17409</v>
      </c>
      <c r="H181" t="s">
        <v>542</v>
      </c>
      <c r="I181" t="s">
        <v>7</v>
      </c>
      <c r="J181" s="1">
        <v>40218</v>
      </c>
      <c r="K181" s="29">
        <v>158236.81</v>
      </c>
    </row>
    <row r="182" spans="1:11" x14ac:dyDescent="0.25">
      <c r="A182">
        <v>23402</v>
      </c>
      <c r="B182" t="s">
        <v>489</v>
      </c>
      <c r="C182" t="s">
        <v>6</v>
      </c>
      <c r="D182" s="1">
        <v>10847</v>
      </c>
      <c r="E182" s="29">
        <v>41467.769999999997</v>
      </c>
      <c r="G182">
        <v>38265</v>
      </c>
      <c r="H182" t="s">
        <v>543</v>
      </c>
      <c r="I182" t="s">
        <v>7</v>
      </c>
      <c r="J182" s="1">
        <v>1789</v>
      </c>
      <c r="K182" s="29">
        <v>6524</v>
      </c>
    </row>
    <row r="183" spans="1:11" x14ac:dyDescent="0.25">
      <c r="A183">
        <v>12110</v>
      </c>
      <c r="B183" t="s">
        <v>490</v>
      </c>
      <c r="C183" t="s">
        <v>6</v>
      </c>
      <c r="D183" s="1">
        <v>10432</v>
      </c>
      <c r="E183" s="29">
        <v>43265.23</v>
      </c>
      <c r="G183">
        <v>19400</v>
      </c>
      <c r="H183" t="s">
        <v>545</v>
      </c>
      <c r="I183" t="s">
        <v>7</v>
      </c>
      <c r="J183">
        <v>855</v>
      </c>
      <c r="K183" s="29">
        <v>13265.21</v>
      </c>
    </row>
    <row r="184" spans="1:11" x14ac:dyDescent="0.25">
      <c r="A184">
        <v>5121</v>
      </c>
      <c r="B184" t="s">
        <v>491</v>
      </c>
      <c r="C184" t="s">
        <v>6</v>
      </c>
      <c r="D184" s="1">
        <v>37325</v>
      </c>
      <c r="E184" s="29">
        <v>154804.43</v>
      </c>
      <c r="G184">
        <v>21237</v>
      </c>
      <c r="H184" t="s">
        <v>546</v>
      </c>
      <c r="I184" t="s">
        <v>7</v>
      </c>
      <c r="J184" s="1">
        <v>2696</v>
      </c>
      <c r="K184" s="29">
        <v>11763</v>
      </c>
    </row>
    <row r="185" spans="1:11" x14ac:dyDescent="0.25">
      <c r="A185">
        <v>16050</v>
      </c>
      <c r="B185" t="s">
        <v>492</v>
      </c>
      <c r="C185" t="s">
        <v>6</v>
      </c>
      <c r="D185" s="1">
        <v>11795</v>
      </c>
      <c r="E185" s="29">
        <v>49581</v>
      </c>
      <c r="G185">
        <v>39202</v>
      </c>
      <c r="H185" t="s">
        <v>548</v>
      </c>
      <c r="I185" t="s">
        <v>7</v>
      </c>
      <c r="J185">
        <v>375</v>
      </c>
      <c r="K185" s="29">
        <v>1267.24</v>
      </c>
    </row>
    <row r="186" spans="1:11" x14ac:dyDescent="0.25">
      <c r="A186">
        <v>3116</v>
      </c>
      <c r="B186" t="s">
        <v>493</v>
      </c>
      <c r="C186" t="s">
        <v>6</v>
      </c>
      <c r="D186" s="1">
        <v>29072</v>
      </c>
      <c r="E186" s="29">
        <v>113457.18</v>
      </c>
      <c r="G186">
        <v>8130</v>
      </c>
      <c r="H186" t="s">
        <v>550</v>
      </c>
      <c r="I186" t="s">
        <v>7</v>
      </c>
      <c r="J186" s="1">
        <v>1482</v>
      </c>
      <c r="K186" s="29">
        <v>6330.39</v>
      </c>
    </row>
    <row r="187" spans="1:11" x14ac:dyDescent="0.25">
      <c r="A187">
        <v>17801</v>
      </c>
      <c r="B187" t="s">
        <v>494</v>
      </c>
      <c r="C187" t="s">
        <v>6</v>
      </c>
      <c r="D187" s="1">
        <v>2105</v>
      </c>
      <c r="E187" s="29">
        <v>8793.81</v>
      </c>
      <c r="G187">
        <v>34033</v>
      </c>
      <c r="H187" t="s">
        <v>553</v>
      </c>
      <c r="I187" t="s">
        <v>7</v>
      </c>
      <c r="J187" s="1">
        <v>4996</v>
      </c>
      <c r="K187" s="29">
        <v>14415.8</v>
      </c>
    </row>
    <row r="188" spans="1:11" x14ac:dyDescent="0.25">
      <c r="A188">
        <v>38267</v>
      </c>
      <c r="B188" t="s">
        <v>495</v>
      </c>
      <c r="C188" t="s">
        <v>6</v>
      </c>
      <c r="D188" s="1">
        <v>18588</v>
      </c>
      <c r="E188" s="29">
        <v>72852</v>
      </c>
      <c r="G188">
        <v>39002</v>
      </c>
      <c r="H188" t="s">
        <v>554</v>
      </c>
      <c r="I188" t="s">
        <v>7</v>
      </c>
      <c r="J188">
        <v>274</v>
      </c>
      <c r="K188" s="29">
        <v>1103.6500000000001</v>
      </c>
    </row>
    <row r="189" spans="1:11" x14ac:dyDescent="0.25">
      <c r="A189">
        <v>27003</v>
      </c>
      <c r="B189" t="s">
        <v>496</v>
      </c>
      <c r="C189" t="s">
        <v>6</v>
      </c>
      <c r="D189" s="1">
        <v>158263</v>
      </c>
      <c r="E189" s="29">
        <v>653952</v>
      </c>
      <c r="G189">
        <v>27083</v>
      </c>
      <c r="H189" t="s">
        <v>555</v>
      </c>
      <c r="I189" t="s">
        <v>7</v>
      </c>
      <c r="J189" s="1">
        <v>7103</v>
      </c>
      <c r="K189" s="29">
        <v>25398.11</v>
      </c>
    </row>
    <row r="190" spans="1:11" x14ac:dyDescent="0.25">
      <c r="A190">
        <v>16020</v>
      </c>
      <c r="B190" t="s">
        <v>497</v>
      </c>
      <c r="C190" t="s">
        <v>6</v>
      </c>
      <c r="D190">
        <v>635</v>
      </c>
      <c r="E190" s="29">
        <v>3598.19</v>
      </c>
      <c r="G190">
        <v>33070</v>
      </c>
      <c r="H190" t="s">
        <v>556</v>
      </c>
      <c r="I190" t="s">
        <v>7</v>
      </c>
      <c r="J190">
        <v>297</v>
      </c>
      <c r="K190">
        <v>817</v>
      </c>
    </row>
    <row r="191" spans="1:11" x14ac:dyDescent="0.25">
      <c r="A191">
        <v>16048</v>
      </c>
      <c r="B191" t="s">
        <v>498</v>
      </c>
      <c r="C191" t="s">
        <v>6</v>
      </c>
      <c r="D191" s="1">
        <v>7734</v>
      </c>
      <c r="E191" s="29">
        <v>30119.45</v>
      </c>
      <c r="G191">
        <v>6037</v>
      </c>
      <c r="H191" t="s">
        <v>557</v>
      </c>
      <c r="I191" t="s">
        <v>7</v>
      </c>
      <c r="J191" s="1">
        <v>86727</v>
      </c>
      <c r="K191" s="29">
        <v>314003.5</v>
      </c>
    </row>
    <row r="192" spans="1:11" x14ac:dyDescent="0.25">
      <c r="A192">
        <v>5402</v>
      </c>
      <c r="B192" t="s">
        <v>499</v>
      </c>
      <c r="C192" t="s">
        <v>6</v>
      </c>
      <c r="D192" s="1">
        <v>12110</v>
      </c>
      <c r="E192" s="29">
        <v>48176</v>
      </c>
      <c r="G192">
        <v>17402</v>
      </c>
      <c r="H192" t="s">
        <v>558</v>
      </c>
      <c r="I192" t="s">
        <v>7</v>
      </c>
      <c r="J192" s="1">
        <v>2786</v>
      </c>
      <c r="K192" s="29">
        <v>12295.34</v>
      </c>
    </row>
    <row r="193" spans="1:11" x14ac:dyDescent="0.25">
      <c r="A193">
        <v>13144</v>
      </c>
      <c r="B193" t="s">
        <v>500</v>
      </c>
      <c r="C193" t="s">
        <v>6</v>
      </c>
      <c r="D193" s="1">
        <v>48242</v>
      </c>
      <c r="E193" s="29">
        <v>193633</v>
      </c>
      <c r="G193">
        <v>35200</v>
      </c>
      <c r="H193" t="s">
        <v>559</v>
      </c>
      <c r="I193" t="s">
        <v>7</v>
      </c>
      <c r="J193" s="1">
        <v>1931</v>
      </c>
      <c r="K193" s="29">
        <v>3749.13</v>
      </c>
    </row>
    <row r="194" spans="1:11" x14ac:dyDescent="0.25">
      <c r="A194">
        <v>34307</v>
      </c>
      <c r="B194" t="s">
        <v>501</v>
      </c>
      <c r="C194" t="s">
        <v>6</v>
      </c>
      <c r="D194" s="1">
        <v>8052</v>
      </c>
      <c r="E194" s="29">
        <v>35000</v>
      </c>
      <c r="G194">
        <v>13073</v>
      </c>
      <c r="H194" t="s">
        <v>560</v>
      </c>
      <c r="I194" t="s">
        <v>7</v>
      </c>
      <c r="J194" s="1">
        <v>4992</v>
      </c>
      <c r="K194" s="29">
        <v>18467.919999999998</v>
      </c>
    </row>
    <row r="195" spans="1:11" x14ac:dyDescent="0.25">
      <c r="A195">
        <v>25116</v>
      </c>
      <c r="B195" t="s">
        <v>502</v>
      </c>
      <c r="C195" t="s">
        <v>6</v>
      </c>
      <c r="D195" s="1">
        <v>10019</v>
      </c>
      <c r="E195" s="29">
        <v>45749.65</v>
      </c>
      <c r="G195">
        <v>36401</v>
      </c>
      <c r="H195" t="s">
        <v>561</v>
      </c>
      <c r="I195" t="s">
        <v>7</v>
      </c>
      <c r="J195">
        <v>315</v>
      </c>
      <c r="K195" s="29">
        <v>1198</v>
      </c>
    </row>
    <row r="196" spans="1:11" x14ac:dyDescent="0.25">
      <c r="A196">
        <v>22009</v>
      </c>
      <c r="B196" t="s">
        <v>503</v>
      </c>
      <c r="C196" t="s">
        <v>6</v>
      </c>
      <c r="D196" s="1">
        <v>24127</v>
      </c>
      <c r="E196" s="29">
        <v>100851</v>
      </c>
      <c r="G196">
        <v>13146</v>
      </c>
      <c r="H196" t="s">
        <v>564</v>
      </c>
      <c r="I196" t="s">
        <v>7</v>
      </c>
      <c r="J196" s="1">
        <v>3479</v>
      </c>
      <c r="K196" s="29">
        <v>12959.07</v>
      </c>
    </row>
    <row r="197" spans="1:11" x14ac:dyDescent="0.25">
      <c r="A197">
        <v>17403</v>
      </c>
      <c r="B197" t="s">
        <v>504</v>
      </c>
      <c r="C197" t="s">
        <v>6</v>
      </c>
      <c r="D197" s="1">
        <v>124102</v>
      </c>
      <c r="E197" s="29">
        <v>481451</v>
      </c>
      <c r="G197">
        <v>6112</v>
      </c>
      <c r="H197" t="s">
        <v>565</v>
      </c>
      <c r="I197" t="s">
        <v>7</v>
      </c>
      <c r="J197" s="1">
        <v>9978</v>
      </c>
      <c r="K197" s="29">
        <v>42810</v>
      </c>
    </row>
    <row r="198" spans="1:11" x14ac:dyDescent="0.25">
      <c r="A198">
        <v>10309</v>
      </c>
      <c r="B198" t="s">
        <v>505</v>
      </c>
      <c r="C198" t="s">
        <v>6</v>
      </c>
      <c r="D198" s="1">
        <v>6336</v>
      </c>
      <c r="E198" s="29">
        <v>25046</v>
      </c>
      <c r="G198">
        <v>1109</v>
      </c>
      <c r="H198" t="s">
        <v>566</v>
      </c>
      <c r="I198" t="s">
        <v>7</v>
      </c>
      <c r="J198" s="1">
        <v>3642</v>
      </c>
      <c r="K198" s="29">
        <v>13375</v>
      </c>
    </row>
    <row r="199" spans="1:11" x14ac:dyDescent="0.25">
      <c r="A199">
        <v>3400</v>
      </c>
      <c r="B199" t="s">
        <v>506</v>
      </c>
      <c r="C199" t="s">
        <v>6</v>
      </c>
      <c r="D199" s="1">
        <v>128712</v>
      </c>
      <c r="E199" s="29">
        <v>508663</v>
      </c>
      <c r="G199">
        <v>33049</v>
      </c>
      <c r="H199" t="s">
        <v>568</v>
      </c>
      <c r="I199" t="s">
        <v>7</v>
      </c>
      <c r="J199" s="1">
        <v>2007</v>
      </c>
      <c r="K199" s="29">
        <v>6946.23</v>
      </c>
    </row>
    <row r="200" spans="1:11" x14ac:dyDescent="0.25">
      <c r="A200">
        <v>32416</v>
      </c>
      <c r="B200" t="s">
        <v>507</v>
      </c>
      <c r="C200" t="s">
        <v>6</v>
      </c>
      <c r="D200" s="1">
        <v>35334</v>
      </c>
      <c r="E200" s="29">
        <v>50478</v>
      </c>
      <c r="G200">
        <v>4246</v>
      </c>
      <c r="H200" t="s">
        <v>569</v>
      </c>
      <c r="I200" t="s">
        <v>7</v>
      </c>
      <c r="J200" s="1">
        <v>15114</v>
      </c>
      <c r="K200" s="29">
        <v>23312</v>
      </c>
    </row>
    <row r="201" spans="1:11" x14ac:dyDescent="0.25">
      <c r="A201">
        <v>17407</v>
      </c>
      <c r="B201" t="s">
        <v>508</v>
      </c>
      <c r="C201" t="s">
        <v>6</v>
      </c>
      <c r="D201" s="1">
        <v>53877</v>
      </c>
      <c r="E201" s="29">
        <v>220696</v>
      </c>
      <c r="G201">
        <v>39208</v>
      </c>
      <c r="H201" t="s">
        <v>571</v>
      </c>
      <c r="I201" t="s">
        <v>7</v>
      </c>
      <c r="J201" s="1">
        <v>5148</v>
      </c>
      <c r="K201" s="29">
        <v>20722.64</v>
      </c>
    </row>
    <row r="202" spans="1:11" x14ac:dyDescent="0.25">
      <c r="A202">
        <v>34401</v>
      </c>
      <c r="B202" t="s">
        <v>509</v>
      </c>
      <c r="C202" t="s">
        <v>6</v>
      </c>
      <c r="D202" s="1">
        <v>37987</v>
      </c>
      <c r="E202" s="29">
        <v>50825.22</v>
      </c>
      <c r="G202">
        <v>21303</v>
      </c>
      <c r="H202" t="s">
        <v>572</v>
      </c>
      <c r="I202" t="s">
        <v>7</v>
      </c>
      <c r="J202" s="1">
        <v>2382</v>
      </c>
      <c r="K202" s="29">
        <v>9992</v>
      </c>
    </row>
    <row r="203" spans="1:11" x14ac:dyDescent="0.25">
      <c r="A203">
        <v>20403</v>
      </c>
      <c r="B203" t="s">
        <v>510</v>
      </c>
      <c r="C203" t="s">
        <v>6</v>
      </c>
      <c r="D203">
        <v>836</v>
      </c>
      <c r="E203" s="29">
        <v>4493.03</v>
      </c>
      <c r="G203">
        <v>27416</v>
      </c>
      <c r="H203" t="s">
        <v>573</v>
      </c>
      <c r="I203" t="s">
        <v>7</v>
      </c>
      <c r="J203" s="1">
        <v>14936</v>
      </c>
      <c r="K203" s="29">
        <v>69310.05</v>
      </c>
    </row>
    <row r="204" spans="1:11" x14ac:dyDescent="0.25">
      <c r="A204">
        <v>38320</v>
      </c>
      <c r="B204" t="s">
        <v>511</v>
      </c>
      <c r="C204" t="s">
        <v>6</v>
      </c>
      <c r="D204" s="1">
        <v>5626</v>
      </c>
      <c r="E204" s="29">
        <v>23632</v>
      </c>
      <c r="G204">
        <v>20405</v>
      </c>
      <c r="H204" t="s">
        <v>574</v>
      </c>
      <c r="I204" t="s">
        <v>7</v>
      </c>
      <c r="J204" s="1">
        <v>2653</v>
      </c>
      <c r="K204" s="29">
        <v>7651.59</v>
      </c>
    </row>
    <row r="205" spans="1:11" x14ac:dyDescent="0.25">
      <c r="A205">
        <v>13160</v>
      </c>
      <c r="B205" t="s">
        <v>512</v>
      </c>
      <c r="C205" t="s">
        <v>6</v>
      </c>
      <c r="D205" s="1">
        <v>31480</v>
      </c>
      <c r="E205" s="29">
        <v>145643</v>
      </c>
      <c r="G205">
        <v>25160</v>
      </c>
      <c r="H205" t="s">
        <v>575</v>
      </c>
      <c r="I205" t="s">
        <v>7</v>
      </c>
      <c r="J205" s="1">
        <v>3820</v>
      </c>
      <c r="K205" s="29">
        <v>16797.810000000001</v>
      </c>
    </row>
    <row r="206" spans="1:11" x14ac:dyDescent="0.25">
      <c r="A206">
        <v>28149</v>
      </c>
      <c r="B206" t="s">
        <v>513</v>
      </c>
      <c r="C206" t="s">
        <v>6</v>
      </c>
      <c r="D206" s="1">
        <v>5112</v>
      </c>
      <c r="E206" s="29">
        <v>30160</v>
      </c>
      <c r="G206">
        <v>13167</v>
      </c>
      <c r="H206" t="s">
        <v>576</v>
      </c>
      <c r="I206" t="s">
        <v>7</v>
      </c>
      <c r="J206">
        <v>995</v>
      </c>
      <c r="K206" s="29">
        <v>4148.2</v>
      </c>
    </row>
    <row r="207" spans="1:11" x14ac:dyDescent="0.25">
      <c r="A207">
        <v>17001</v>
      </c>
      <c r="B207" t="s">
        <v>514</v>
      </c>
      <c r="C207" t="s">
        <v>6</v>
      </c>
      <c r="D207" s="1">
        <v>235916</v>
      </c>
      <c r="E207" s="29">
        <v>897016.77</v>
      </c>
      <c r="G207">
        <v>21232</v>
      </c>
      <c r="H207" t="s">
        <v>577</v>
      </c>
      <c r="I207" t="s">
        <v>7</v>
      </c>
      <c r="J207" s="1">
        <v>3822</v>
      </c>
      <c r="K207" s="29">
        <v>12499.71</v>
      </c>
    </row>
    <row r="208" spans="1:11" x14ac:dyDescent="0.25">
      <c r="A208">
        <v>29101</v>
      </c>
      <c r="B208" t="s">
        <v>515</v>
      </c>
      <c r="C208" t="s">
        <v>6</v>
      </c>
      <c r="D208" s="1">
        <v>43494</v>
      </c>
      <c r="E208" s="29">
        <v>169899.09</v>
      </c>
      <c r="G208">
        <v>20094</v>
      </c>
      <c r="H208" t="s">
        <v>579</v>
      </c>
      <c r="I208" t="s">
        <v>7</v>
      </c>
      <c r="J208">
        <v>542</v>
      </c>
      <c r="K208" s="29">
        <v>2978</v>
      </c>
    </row>
    <row r="209" spans="1:11" x14ac:dyDescent="0.25">
      <c r="A209">
        <v>39119</v>
      </c>
      <c r="B209" t="s">
        <v>516</v>
      </c>
      <c r="C209" t="s">
        <v>6</v>
      </c>
      <c r="D209" s="1">
        <v>26236</v>
      </c>
      <c r="E209" s="29">
        <v>117737.87</v>
      </c>
      <c r="G209">
        <v>8404</v>
      </c>
      <c r="H209" t="s">
        <v>580</v>
      </c>
      <c r="I209" t="s">
        <v>7</v>
      </c>
      <c r="J209" s="1">
        <v>51423</v>
      </c>
      <c r="K209" s="29">
        <v>238602</v>
      </c>
    </row>
    <row r="210" spans="1:11" x14ac:dyDescent="0.25">
      <c r="A210">
        <v>26070</v>
      </c>
      <c r="B210" t="s">
        <v>517</v>
      </c>
      <c r="C210" t="s">
        <v>6</v>
      </c>
      <c r="D210" s="1">
        <v>8583</v>
      </c>
      <c r="E210" s="29">
        <v>3257.54</v>
      </c>
      <c r="G210">
        <v>34002</v>
      </c>
      <c r="H210" t="s">
        <v>582</v>
      </c>
      <c r="I210" t="s">
        <v>7</v>
      </c>
      <c r="J210" s="1">
        <v>48265</v>
      </c>
      <c r="K210" s="29">
        <v>211812</v>
      </c>
    </row>
    <row r="211" spans="1:11" x14ac:dyDescent="0.25">
      <c r="A211">
        <v>5323</v>
      </c>
      <c r="B211" t="s">
        <v>518</v>
      </c>
      <c r="C211" t="s">
        <v>6</v>
      </c>
      <c r="D211" s="1">
        <v>28885</v>
      </c>
      <c r="E211" s="29">
        <v>124945.59</v>
      </c>
      <c r="G211">
        <v>39205</v>
      </c>
      <c r="H211" t="s">
        <v>583</v>
      </c>
      <c r="I211" t="s">
        <v>7</v>
      </c>
      <c r="J211">
        <v>703</v>
      </c>
      <c r="K211" s="29">
        <v>2513</v>
      </c>
    </row>
    <row r="212" spans="1:11" x14ac:dyDescent="0.25">
      <c r="A212">
        <v>23309</v>
      </c>
      <c r="B212" t="s">
        <v>519</v>
      </c>
      <c r="C212" t="s">
        <v>6</v>
      </c>
      <c r="D212" s="1">
        <v>54314</v>
      </c>
      <c r="E212" s="29">
        <v>204594.25</v>
      </c>
      <c r="J212" s="36" t="s">
        <v>587</v>
      </c>
      <c r="K212" s="37" t="s">
        <v>588</v>
      </c>
    </row>
    <row r="213" spans="1:11" x14ac:dyDescent="0.25">
      <c r="A213">
        <v>17412</v>
      </c>
      <c r="B213" t="s">
        <v>520</v>
      </c>
      <c r="C213" t="s">
        <v>6</v>
      </c>
      <c r="D213" s="1">
        <v>64106</v>
      </c>
      <c r="E213" s="29">
        <v>256742.52</v>
      </c>
    </row>
    <row r="214" spans="1:11" x14ac:dyDescent="0.25">
      <c r="A214">
        <v>30002</v>
      </c>
      <c r="B214" t="s">
        <v>521</v>
      </c>
      <c r="C214" t="s">
        <v>6</v>
      </c>
      <c r="D214">
        <v>976</v>
      </c>
      <c r="E214" s="29">
        <v>2325</v>
      </c>
    </row>
    <row r="215" spans="1:11" x14ac:dyDescent="0.25">
      <c r="A215">
        <v>17404</v>
      </c>
      <c r="B215" t="s">
        <v>522</v>
      </c>
      <c r="C215" t="s">
        <v>6</v>
      </c>
      <c r="D215" s="1">
        <v>1641</v>
      </c>
      <c r="E215" s="29">
        <v>5558.85</v>
      </c>
    </row>
    <row r="216" spans="1:11" x14ac:dyDescent="0.25">
      <c r="A216">
        <v>31201</v>
      </c>
      <c r="B216" t="s">
        <v>523</v>
      </c>
      <c r="C216" t="s">
        <v>6</v>
      </c>
      <c r="D216" s="1">
        <v>44250</v>
      </c>
      <c r="E216" s="29">
        <v>168921.64</v>
      </c>
    </row>
    <row r="217" spans="1:11" x14ac:dyDescent="0.25">
      <c r="A217">
        <v>17410</v>
      </c>
      <c r="B217" t="s">
        <v>524</v>
      </c>
      <c r="C217" t="s">
        <v>6</v>
      </c>
      <c r="D217" s="1">
        <v>57880</v>
      </c>
      <c r="E217" s="29">
        <v>223812</v>
      </c>
    </row>
    <row r="218" spans="1:11" x14ac:dyDescent="0.25">
      <c r="A218">
        <v>13156</v>
      </c>
      <c r="B218" t="s">
        <v>525</v>
      </c>
      <c r="C218" t="s">
        <v>6</v>
      </c>
      <c r="D218" s="1">
        <v>10434</v>
      </c>
      <c r="E218" s="29">
        <v>26073</v>
      </c>
    </row>
    <row r="219" spans="1:11" x14ac:dyDescent="0.25">
      <c r="A219">
        <v>25118</v>
      </c>
      <c r="B219" t="s">
        <v>526</v>
      </c>
      <c r="C219" t="s">
        <v>6</v>
      </c>
      <c r="D219" s="1">
        <v>6452</v>
      </c>
      <c r="E219" s="29">
        <v>27178.18</v>
      </c>
    </row>
    <row r="220" spans="1:11" x14ac:dyDescent="0.25">
      <c r="A220">
        <v>18402</v>
      </c>
      <c r="B220" t="s">
        <v>527</v>
      </c>
      <c r="C220" t="s">
        <v>6</v>
      </c>
      <c r="D220" s="1">
        <v>143542</v>
      </c>
      <c r="E220" s="29">
        <v>674223</v>
      </c>
    </row>
    <row r="221" spans="1:11" x14ac:dyDescent="0.25">
      <c r="A221">
        <v>15206</v>
      </c>
      <c r="B221" t="s">
        <v>528</v>
      </c>
      <c r="C221" t="s">
        <v>6</v>
      </c>
      <c r="D221" s="1">
        <v>23794</v>
      </c>
      <c r="E221" s="29">
        <v>98030.04</v>
      </c>
    </row>
    <row r="222" spans="1:11" x14ac:dyDescent="0.25">
      <c r="A222">
        <v>23042</v>
      </c>
      <c r="B222" t="s">
        <v>529</v>
      </c>
      <c r="C222" t="s">
        <v>6</v>
      </c>
      <c r="D222" s="1">
        <v>2405</v>
      </c>
      <c r="E222" s="29">
        <v>9046.91</v>
      </c>
    </row>
    <row r="223" spans="1:11" x14ac:dyDescent="0.25">
      <c r="A223">
        <v>32081</v>
      </c>
      <c r="B223" t="s">
        <v>530</v>
      </c>
      <c r="C223" t="s">
        <v>6</v>
      </c>
      <c r="D223" s="1">
        <v>57739</v>
      </c>
      <c r="E223" s="29">
        <v>209632</v>
      </c>
    </row>
    <row r="224" spans="1:11" x14ac:dyDescent="0.25">
      <c r="A224">
        <v>22008</v>
      </c>
      <c r="B224" t="s">
        <v>531</v>
      </c>
      <c r="C224" t="s">
        <v>6</v>
      </c>
      <c r="D224" s="1">
        <v>3092</v>
      </c>
      <c r="E224" s="29">
        <v>12785.04</v>
      </c>
    </row>
    <row r="225" spans="1:5" x14ac:dyDescent="0.25">
      <c r="A225">
        <v>38322</v>
      </c>
      <c r="B225" t="s">
        <v>532</v>
      </c>
      <c r="C225" t="s">
        <v>6</v>
      </c>
      <c r="D225" s="1">
        <v>2212</v>
      </c>
      <c r="E225" s="29">
        <v>10197.719999999999</v>
      </c>
    </row>
    <row r="226" spans="1:5" x14ac:dyDescent="0.25">
      <c r="A226">
        <v>31401</v>
      </c>
      <c r="B226" t="s">
        <v>533</v>
      </c>
      <c r="C226" t="s">
        <v>6</v>
      </c>
      <c r="D226" s="1">
        <v>67302</v>
      </c>
      <c r="E226" s="29">
        <v>233369</v>
      </c>
    </row>
    <row r="227" spans="1:5" x14ac:dyDescent="0.25">
      <c r="A227">
        <v>11054</v>
      </c>
      <c r="B227" t="s">
        <v>534</v>
      </c>
      <c r="C227" t="s">
        <v>6</v>
      </c>
      <c r="D227" s="1">
        <v>4283</v>
      </c>
      <c r="E227" s="29">
        <v>16877.64</v>
      </c>
    </row>
    <row r="228" spans="1:5" x14ac:dyDescent="0.25">
      <c r="A228">
        <v>38304</v>
      </c>
      <c r="B228" t="s">
        <v>535</v>
      </c>
      <c r="C228" t="s">
        <v>6</v>
      </c>
      <c r="D228" s="1">
        <v>2543</v>
      </c>
      <c r="E228" s="29">
        <v>4623</v>
      </c>
    </row>
    <row r="229" spans="1:5" x14ac:dyDescent="0.25">
      <c r="A229">
        <v>30303</v>
      </c>
      <c r="B229" t="s">
        <v>536</v>
      </c>
      <c r="C229" t="s">
        <v>6</v>
      </c>
      <c r="D229" s="1">
        <v>18194</v>
      </c>
      <c r="E229" s="29">
        <v>71942.539999999994</v>
      </c>
    </row>
    <row r="230" spans="1:5" x14ac:dyDescent="0.25">
      <c r="A230">
        <v>31311</v>
      </c>
      <c r="B230" t="s">
        <v>537</v>
      </c>
      <c r="C230" t="s">
        <v>6</v>
      </c>
      <c r="D230" s="1">
        <v>22153</v>
      </c>
      <c r="E230" s="29">
        <v>70609.75</v>
      </c>
    </row>
    <row r="231" spans="1:5" x14ac:dyDescent="0.25">
      <c r="A231">
        <v>27320</v>
      </c>
      <c r="B231" t="s">
        <v>538</v>
      </c>
      <c r="C231" t="s">
        <v>6</v>
      </c>
      <c r="D231" s="1">
        <v>67399</v>
      </c>
      <c r="E231" s="29">
        <v>240047</v>
      </c>
    </row>
    <row r="232" spans="1:5" x14ac:dyDescent="0.25">
      <c r="A232">
        <v>39201</v>
      </c>
      <c r="B232" t="s">
        <v>539</v>
      </c>
      <c r="C232" t="s">
        <v>6</v>
      </c>
      <c r="D232" s="1">
        <v>76900</v>
      </c>
      <c r="E232" s="29">
        <v>284493.88</v>
      </c>
    </row>
    <row r="233" spans="1:5" x14ac:dyDescent="0.25">
      <c r="A233">
        <v>27010</v>
      </c>
      <c r="B233" t="s">
        <v>540</v>
      </c>
      <c r="C233" t="s">
        <v>6</v>
      </c>
      <c r="D233" s="1">
        <v>140498</v>
      </c>
      <c r="E233" s="29">
        <v>553348</v>
      </c>
    </row>
    <row r="234" spans="1:5" x14ac:dyDescent="0.25">
      <c r="A234">
        <v>14077</v>
      </c>
      <c r="B234" t="s">
        <v>541</v>
      </c>
      <c r="C234" t="s">
        <v>6</v>
      </c>
      <c r="D234" s="1">
        <v>1088</v>
      </c>
      <c r="E234" s="29">
        <v>3958.17</v>
      </c>
    </row>
    <row r="235" spans="1:5" x14ac:dyDescent="0.25">
      <c r="A235">
        <v>17409</v>
      </c>
      <c r="B235" t="s">
        <v>542</v>
      </c>
      <c r="C235" t="s">
        <v>6</v>
      </c>
      <c r="D235" s="1">
        <v>100909</v>
      </c>
      <c r="E235" s="29">
        <v>411006.3</v>
      </c>
    </row>
    <row r="236" spans="1:5" x14ac:dyDescent="0.25">
      <c r="A236">
        <v>38265</v>
      </c>
      <c r="B236" t="s">
        <v>543</v>
      </c>
      <c r="C236" t="s">
        <v>6</v>
      </c>
      <c r="D236" s="1">
        <v>4386</v>
      </c>
      <c r="E236" s="29">
        <v>18517</v>
      </c>
    </row>
    <row r="237" spans="1:5" x14ac:dyDescent="0.25">
      <c r="A237">
        <v>34402</v>
      </c>
      <c r="B237" t="s">
        <v>544</v>
      </c>
      <c r="C237" t="s">
        <v>6</v>
      </c>
      <c r="D237">
        <v>1</v>
      </c>
      <c r="E237" s="29">
        <v>51654.66</v>
      </c>
    </row>
    <row r="238" spans="1:5" x14ac:dyDescent="0.25">
      <c r="A238">
        <v>19400</v>
      </c>
      <c r="B238" t="s">
        <v>545</v>
      </c>
      <c r="C238" t="s">
        <v>6</v>
      </c>
      <c r="D238" s="1">
        <v>4760</v>
      </c>
      <c r="E238" s="29">
        <v>20011.78</v>
      </c>
    </row>
    <row r="239" spans="1:5" x14ac:dyDescent="0.25">
      <c r="A239">
        <v>21237</v>
      </c>
      <c r="B239" t="s">
        <v>546</v>
      </c>
      <c r="C239" t="s">
        <v>6</v>
      </c>
      <c r="D239" s="1">
        <v>13401</v>
      </c>
      <c r="E239" s="29">
        <v>53499</v>
      </c>
    </row>
    <row r="240" spans="1:5" x14ac:dyDescent="0.25">
      <c r="A240">
        <v>24404</v>
      </c>
      <c r="B240" t="s">
        <v>547</v>
      </c>
      <c r="C240" t="s">
        <v>6</v>
      </c>
      <c r="D240" s="1">
        <v>18877</v>
      </c>
      <c r="E240" s="29">
        <v>77581</v>
      </c>
    </row>
    <row r="241" spans="1:5" x14ac:dyDescent="0.25">
      <c r="A241">
        <v>39202</v>
      </c>
      <c r="B241" t="s">
        <v>548</v>
      </c>
      <c r="C241" t="s">
        <v>6</v>
      </c>
      <c r="D241" s="1">
        <v>28662</v>
      </c>
      <c r="E241" s="29">
        <v>118925.9</v>
      </c>
    </row>
    <row r="242" spans="1:5" x14ac:dyDescent="0.25">
      <c r="A242">
        <v>36300</v>
      </c>
      <c r="B242" t="s">
        <v>549</v>
      </c>
      <c r="C242" t="s">
        <v>6</v>
      </c>
      <c r="D242" s="1">
        <v>4879</v>
      </c>
      <c r="E242" s="29">
        <v>22356.35</v>
      </c>
    </row>
    <row r="243" spans="1:5" x14ac:dyDescent="0.25">
      <c r="A243">
        <v>8130</v>
      </c>
      <c r="B243" t="s">
        <v>550</v>
      </c>
      <c r="C243" t="s">
        <v>6</v>
      </c>
      <c r="D243" s="1">
        <v>10466</v>
      </c>
      <c r="E243" s="29">
        <v>44003.63</v>
      </c>
    </row>
    <row r="244" spans="1:5" x14ac:dyDescent="0.25">
      <c r="A244">
        <v>20400</v>
      </c>
      <c r="B244" t="s">
        <v>551</v>
      </c>
      <c r="C244" t="s">
        <v>6</v>
      </c>
      <c r="D244" s="1">
        <v>4004</v>
      </c>
      <c r="E244" s="29">
        <v>19376.3</v>
      </c>
    </row>
    <row r="245" spans="1:5" x14ac:dyDescent="0.25">
      <c r="A245">
        <v>17406</v>
      </c>
      <c r="B245" t="s">
        <v>552</v>
      </c>
      <c r="C245" t="s">
        <v>6</v>
      </c>
      <c r="D245" s="1">
        <v>10436</v>
      </c>
      <c r="E245" s="29">
        <v>42893.16</v>
      </c>
    </row>
    <row r="246" spans="1:5" x14ac:dyDescent="0.25">
      <c r="A246">
        <v>34033</v>
      </c>
      <c r="B246" t="s">
        <v>553</v>
      </c>
      <c r="C246" t="s">
        <v>6</v>
      </c>
      <c r="D246" s="1">
        <v>90989</v>
      </c>
      <c r="E246" s="29">
        <v>285076.46000000002</v>
      </c>
    </row>
    <row r="247" spans="1:5" x14ac:dyDescent="0.25">
      <c r="A247">
        <v>39002</v>
      </c>
      <c r="B247" t="s">
        <v>554</v>
      </c>
      <c r="C247" t="s">
        <v>6</v>
      </c>
      <c r="D247" s="1">
        <v>1997</v>
      </c>
      <c r="E247" s="29">
        <v>8410.93</v>
      </c>
    </row>
    <row r="248" spans="1:5" x14ac:dyDescent="0.25">
      <c r="A248">
        <v>27083</v>
      </c>
      <c r="B248" t="s">
        <v>555</v>
      </c>
      <c r="C248" t="s">
        <v>6</v>
      </c>
      <c r="D248" s="1">
        <v>24006</v>
      </c>
      <c r="E248" s="29">
        <v>92807.99</v>
      </c>
    </row>
    <row r="249" spans="1:5" x14ac:dyDescent="0.25">
      <c r="A249">
        <v>33070</v>
      </c>
      <c r="B249" t="s">
        <v>556</v>
      </c>
      <c r="C249" t="s">
        <v>6</v>
      </c>
      <c r="D249" s="1">
        <v>23450</v>
      </c>
      <c r="E249" s="29">
        <v>52300</v>
      </c>
    </row>
    <row r="250" spans="1:5" x14ac:dyDescent="0.25">
      <c r="A250">
        <v>6037</v>
      </c>
      <c r="B250" t="s">
        <v>557</v>
      </c>
      <c r="C250" t="s">
        <v>6</v>
      </c>
      <c r="D250" s="1">
        <v>129856</v>
      </c>
      <c r="E250" s="29">
        <v>500785.61</v>
      </c>
    </row>
    <row r="251" spans="1:5" x14ac:dyDescent="0.25">
      <c r="A251">
        <v>17402</v>
      </c>
      <c r="B251" t="s">
        <v>558</v>
      </c>
      <c r="C251" t="s">
        <v>6</v>
      </c>
      <c r="D251" s="1">
        <v>12879</v>
      </c>
      <c r="E251" s="29">
        <v>51662.38</v>
      </c>
    </row>
    <row r="252" spans="1:5" x14ac:dyDescent="0.25">
      <c r="A252">
        <v>35200</v>
      </c>
      <c r="B252" t="s">
        <v>559</v>
      </c>
      <c r="C252" t="s">
        <v>6</v>
      </c>
      <c r="D252" s="1">
        <v>7310</v>
      </c>
      <c r="E252" s="29">
        <v>14407.65</v>
      </c>
    </row>
    <row r="253" spans="1:5" x14ac:dyDescent="0.25">
      <c r="A253">
        <v>13073</v>
      </c>
      <c r="B253" t="s">
        <v>560</v>
      </c>
      <c r="C253" t="s">
        <v>6</v>
      </c>
      <c r="D253" s="1">
        <v>23613</v>
      </c>
      <c r="E253" s="29">
        <v>97639.88</v>
      </c>
    </row>
    <row r="254" spans="1:5" x14ac:dyDescent="0.25">
      <c r="A254">
        <v>36401</v>
      </c>
      <c r="B254" t="s">
        <v>561</v>
      </c>
      <c r="C254" t="s">
        <v>6</v>
      </c>
      <c r="D254" s="1">
        <v>1855</v>
      </c>
      <c r="E254" s="29">
        <v>8079</v>
      </c>
    </row>
    <row r="255" spans="1:5" x14ac:dyDescent="0.25">
      <c r="A255">
        <v>36140</v>
      </c>
      <c r="B255" t="s">
        <v>562</v>
      </c>
      <c r="C255" t="s">
        <v>6</v>
      </c>
      <c r="D255" s="1">
        <v>47195</v>
      </c>
      <c r="E255" s="29">
        <v>172851.55</v>
      </c>
    </row>
    <row r="256" spans="1:5" x14ac:dyDescent="0.25">
      <c r="A256">
        <v>39207</v>
      </c>
      <c r="B256" t="s">
        <v>563</v>
      </c>
      <c r="C256" t="s">
        <v>6</v>
      </c>
      <c r="D256" s="1">
        <v>50101</v>
      </c>
      <c r="E256" s="29">
        <v>238969.7</v>
      </c>
    </row>
    <row r="257" spans="1:5" x14ac:dyDescent="0.25">
      <c r="A257">
        <v>13146</v>
      </c>
      <c r="B257" t="s">
        <v>564</v>
      </c>
      <c r="C257" t="s">
        <v>6</v>
      </c>
      <c r="D257" s="1">
        <v>13344</v>
      </c>
      <c r="E257" s="29">
        <v>54336.82</v>
      </c>
    </row>
    <row r="258" spans="1:5" x14ac:dyDescent="0.25">
      <c r="A258">
        <v>6112</v>
      </c>
      <c r="B258" t="s">
        <v>565</v>
      </c>
      <c r="C258" t="s">
        <v>6</v>
      </c>
      <c r="D258" s="1">
        <v>50400</v>
      </c>
      <c r="E258" s="29">
        <v>197508</v>
      </c>
    </row>
    <row r="259" spans="1:5" x14ac:dyDescent="0.25">
      <c r="A259">
        <v>1109</v>
      </c>
      <c r="B259" t="s">
        <v>566</v>
      </c>
      <c r="C259" t="s">
        <v>6</v>
      </c>
      <c r="D259" s="1">
        <v>2071</v>
      </c>
      <c r="E259" s="29">
        <v>8709</v>
      </c>
    </row>
    <row r="260" spans="1:5" x14ac:dyDescent="0.25">
      <c r="A260">
        <v>9209</v>
      </c>
      <c r="B260" t="s">
        <v>567</v>
      </c>
      <c r="C260" t="s">
        <v>6</v>
      </c>
      <c r="D260" s="1">
        <v>9006</v>
      </c>
      <c r="E260" s="29">
        <v>39575.910000000003</v>
      </c>
    </row>
    <row r="261" spans="1:5" x14ac:dyDescent="0.25">
      <c r="A261">
        <v>33049</v>
      </c>
      <c r="B261" t="s">
        <v>568</v>
      </c>
      <c r="C261" t="s">
        <v>6</v>
      </c>
      <c r="D261" s="1">
        <v>6990</v>
      </c>
      <c r="E261" s="29">
        <v>25291</v>
      </c>
    </row>
    <row r="262" spans="1:5" x14ac:dyDescent="0.25">
      <c r="A262">
        <v>4246</v>
      </c>
      <c r="B262" t="s">
        <v>569</v>
      </c>
      <c r="C262" t="s">
        <v>6</v>
      </c>
      <c r="D262" s="1">
        <v>58990</v>
      </c>
      <c r="E262" s="29">
        <v>114815</v>
      </c>
    </row>
    <row r="263" spans="1:5" x14ac:dyDescent="0.25">
      <c r="A263">
        <v>32363</v>
      </c>
      <c r="B263" t="s">
        <v>570</v>
      </c>
      <c r="C263" t="s">
        <v>6</v>
      </c>
      <c r="D263" s="1">
        <v>36518</v>
      </c>
      <c r="E263" s="29">
        <v>150557.29</v>
      </c>
    </row>
    <row r="264" spans="1:5" x14ac:dyDescent="0.25">
      <c r="A264">
        <v>39208</v>
      </c>
      <c r="B264" t="s">
        <v>571</v>
      </c>
      <c r="C264" t="s">
        <v>6</v>
      </c>
      <c r="D264" s="1">
        <v>61915</v>
      </c>
      <c r="E264" s="29">
        <v>252659.05</v>
      </c>
    </row>
    <row r="265" spans="1:5" x14ac:dyDescent="0.25">
      <c r="A265">
        <v>21303</v>
      </c>
      <c r="B265" t="s">
        <v>572</v>
      </c>
      <c r="C265" t="s">
        <v>6</v>
      </c>
      <c r="D265" s="1">
        <v>12147</v>
      </c>
      <c r="E265" s="29">
        <v>39155</v>
      </c>
    </row>
    <row r="266" spans="1:5" x14ac:dyDescent="0.25">
      <c r="A266">
        <v>27416</v>
      </c>
      <c r="B266" t="s">
        <v>573</v>
      </c>
      <c r="C266" t="s">
        <v>6</v>
      </c>
      <c r="D266" s="1">
        <v>49952</v>
      </c>
      <c r="E266" s="29">
        <v>189603.85</v>
      </c>
    </row>
    <row r="267" spans="1:5" x14ac:dyDescent="0.25">
      <c r="A267">
        <v>20405</v>
      </c>
      <c r="B267" t="s">
        <v>574</v>
      </c>
      <c r="C267" t="s">
        <v>6</v>
      </c>
      <c r="D267" s="1">
        <v>14494</v>
      </c>
      <c r="E267" s="29">
        <v>56001.36</v>
      </c>
    </row>
    <row r="268" spans="1:5" x14ac:dyDescent="0.25">
      <c r="A268">
        <v>25160</v>
      </c>
      <c r="B268" t="s">
        <v>575</v>
      </c>
      <c r="C268" t="s">
        <v>6</v>
      </c>
      <c r="D268" s="1">
        <v>10609</v>
      </c>
      <c r="E268" s="29">
        <v>45543.519999999997</v>
      </c>
    </row>
    <row r="269" spans="1:5" x14ac:dyDescent="0.25">
      <c r="A269">
        <v>13167</v>
      </c>
      <c r="B269" t="s">
        <v>576</v>
      </c>
      <c r="C269" t="s">
        <v>6</v>
      </c>
      <c r="D269" s="1">
        <v>8239</v>
      </c>
      <c r="E269" s="29">
        <v>37488.980000000003</v>
      </c>
    </row>
    <row r="270" spans="1:5" x14ac:dyDescent="0.25">
      <c r="A270">
        <v>21232</v>
      </c>
      <c r="B270" t="s">
        <v>577</v>
      </c>
      <c r="C270" t="s">
        <v>6</v>
      </c>
      <c r="D270" s="1">
        <v>7982</v>
      </c>
      <c r="E270" s="29">
        <v>29482.49</v>
      </c>
    </row>
    <row r="271" spans="1:5" x14ac:dyDescent="0.25">
      <c r="A271">
        <v>14117</v>
      </c>
      <c r="B271" t="s">
        <v>578</v>
      </c>
      <c r="C271" t="s">
        <v>6</v>
      </c>
      <c r="D271" s="1">
        <v>3269</v>
      </c>
      <c r="E271" s="29">
        <v>13694</v>
      </c>
    </row>
    <row r="272" spans="1:5" x14ac:dyDescent="0.25">
      <c r="A272">
        <v>20094</v>
      </c>
      <c r="B272" t="s">
        <v>579</v>
      </c>
      <c r="C272" t="s">
        <v>6</v>
      </c>
      <c r="D272">
        <v>275</v>
      </c>
      <c r="E272" s="29">
        <v>1444</v>
      </c>
    </row>
    <row r="273" spans="1:5" x14ac:dyDescent="0.25">
      <c r="A273">
        <v>8404</v>
      </c>
      <c r="B273" t="s">
        <v>580</v>
      </c>
      <c r="C273" t="s">
        <v>6</v>
      </c>
      <c r="D273" s="1">
        <v>98383</v>
      </c>
      <c r="E273" s="29">
        <v>456497</v>
      </c>
    </row>
    <row r="274" spans="1:5" x14ac:dyDescent="0.25">
      <c r="A274">
        <v>39007</v>
      </c>
      <c r="B274" t="s">
        <v>581</v>
      </c>
      <c r="C274" t="s">
        <v>6</v>
      </c>
      <c r="D274" s="1">
        <v>78500</v>
      </c>
      <c r="E274" s="29">
        <v>309694</v>
      </c>
    </row>
    <row r="275" spans="1:5" x14ac:dyDescent="0.25">
      <c r="A275">
        <v>34002</v>
      </c>
      <c r="B275" t="s">
        <v>582</v>
      </c>
      <c r="C275" t="s">
        <v>6</v>
      </c>
      <c r="D275" s="1">
        <v>82384</v>
      </c>
      <c r="E275" s="29">
        <v>324946</v>
      </c>
    </row>
    <row r="276" spans="1:5" x14ac:dyDescent="0.25">
      <c r="A276">
        <v>39205</v>
      </c>
      <c r="B276" t="s">
        <v>583</v>
      </c>
      <c r="C276" t="s">
        <v>6</v>
      </c>
      <c r="D276" s="1">
        <v>7069</v>
      </c>
      <c r="E276" s="29">
        <v>27936</v>
      </c>
    </row>
    <row r="277" spans="1:5" x14ac:dyDescent="0.25">
      <c r="D277" s="1" t="s">
        <v>585</v>
      </c>
      <c r="E277" s="29" t="s">
        <v>586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6046A-D698-483D-8262-C6CE62679B5F}">
  <dimension ref="A1:Q263"/>
  <sheetViews>
    <sheetView topLeftCell="A189" workbookViewId="0">
      <selection activeCell="M201" sqref="M201"/>
    </sheetView>
  </sheetViews>
  <sheetFormatPr defaultRowHeight="15" x14ac:dyDescent="0.25"/>
  <cols>
    <col min="1" max="1" width="9.28515625" customWidth="1"/>
    <col min="2" max="2" width="30.140625" bestFit="1" customWidth="1"/>
    <col min="3" max="3" width="11.28515625" customWidth="1"/>
    <col min="4" max="4" width="9.85546875" customWidth="1"/>
    <col min="5" max="5" width="12.7109375" bestFit="1" customWidth="1"/>
    <col min="7" max="7" width="9.28515625" customWidth="1"/>
    <col min="8" max="8" width="24.7109375" bestFit="1" customWidth="1"/>
    <col min="9" max="9" width="11.28515625" customWidth="1"/>
    <col min="10" max="10" width="9.85546875" customWidth="1"/>
    <col min="11" max="11" width="12.7109375" bestFit="1" customWidth="1"/>
    <col min="13" max="13" width="9.28515625" customWidth="1"/>
    <col min="14" max="14" width="20" bestFit="1" customWidth="1"/>
    <col min="15" max="15" width="11.28515625" customWidth="1"/>
    <col min="16" max="16" width="9.85546875" customWidth="1"/>
    <col min="17" max="17" width="10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44" t="s">
        <v>0</v>
      </c>
      <c r="H1" s="44" t="s">
        <v>1</v>
      </c>
      <c r="I1" s="44" t="s">
        <v>2</v>
      </c>
      <c r="J1" s="44" t="s">
        <v>3</v>
      </c>
      <c r="K1" s="44" t="s">
        <v>4</v>
      </c>
      <c r="M1" s="44" t="s">
        <v>0</v>
      </c>
      <c r="N1" s="44" t="s">
        <v>1</v>
      </c>
      <c r="O1" s="44" t="s">
        <v>2</v>
      </c>
      <c r="P1" s="44" t="s">
        <v>3</v>
      </c>
      <c r="Q1" s="44" t="s">
        <v>4</v>
      </c>
    </row>
    <row r="2" spans="1:17" x14ac:dyDescent="0.25">
      <c r="A2">
        <v>14005</v>
      </c>
      <c r="B2" t="s">
        <v>312</v>
      </c>
      <c r="C2" t="s">
        <v>6</v>
      </c>
      <c r="D2" s="1">
        <v>28114</v>
      </c>
      <c r="E2" s="29">
        <v>119370</v>
      </c>
      <c r="G2" s="38">
        <v>14005</v>
      </c>
      <c r="H2" s="38" t="s">
        <v>312</v>
      </c>
      <c r="I2" s="38" t="s">
        <v>7</v>
      </c>
      <c r="J2" s="39">
        <v>2932</v>
      </c>
      <c r="K2" s="42">
        <v>11120</v>
      </c>
      <c r="M2" s="38">
        <v>29103</v>
      </c>
      <c r="N2" s="38" t="s">
        <v>315</v>
      </c>
      <c r="O2" s="38" t="s">
        <v>30</v>
      </c>
      <c r="P2" s="39">
        <v>6121</v>
      </c>
      <c r="Q2" s="42">
        <v>14603</v>
      </c>
    </row>
    <row r="3" spans="1:17" x14ac:dyDescent="0.25">
      <c r="A3">
        <v>21226</v>
      </c>
      <c r="B3" t="s">
        <v>313</v>
      </c>
      <c r="C3" t="s">
        <v>6</v>
      </c>
      <c r="D3" s="1">
        <v>7739</v>
      </c>
      <c r="E3" s="29">
        <v>43377.25</v>
      </c>
      <c r="G3" s="40">
        <v>21226</v>
      </c>
      <c r="H3" s="40" t="s">
        <v>313</v>
      </c>
      <c r="I3" s="40" t="s">
        <v>7</v>
      </c>
      <c r="J3" s="41">
        <v>2322</v>
      </c>
      <c r="K3" s="43">
        <v>7980.37</v>
      </c>
      <c r="M3" s="40">
        <v>17405</v>
      </c>
      <c r="N3" s="40" t="s">
        <v>321</v>
      </c>
      <c r="O3" s="40" t="s">
        <v>30</v>
      </c>
      <c r="P3" s="41">
        <v>11195</v>
      </c>
      <c r="Q3" s="43">
        <v>24221.05</v>
      </c>
    </row>
    <row r="4" spans="1:17" x14ac:dyDescent="0.25">
      <c r="A4">
        <v>22017</v>
      </c>
      <c r="B4" t="s">
        <v>314</v>
      </c>
      <c r="C4" t="s">
        <v>6</v>
      </c>
      <c r="D4" s="1">
        <v>9392</v>
      </c>
      <c r="E4" s="29">
        <v>46836.94</v>
      </c>
      <c r="G4" s="38">
        <v>22017</v>
      </c>
      <c r="H4" s="38" t="s">
        <v>314</v>
      </c>
      <c r="I4" s="38" t="s">
        <v>7</v>
      </c>
      <c r="J4" s="38">
        <v>155</v>
      </c>
      <c r="K4" s="38">
        <v>669.81</v>
      </c>
      <c r="M4" s="38">
        <v>27403</v>
      </c>
      <c r="N4" s="38" t="s">
        <v>323</v>
      </c>
      <c r="O4" s="38" t="s">
        <v>30</v>
      </c>
      <c r="P4" s="39">
        <v>216367</v>
      </c>
      <c r="Q4" s="42">
        <v>398450</v>
      </c>
    </row>
    <row r="5" spans="1:17" x14ac:dyDescent="0.25">
      <c r="A5">
        <v>29103</v>
      </c>
      <c r="B5" t="s">
        <v>315</v>
      </c>
      <c r="C5" t="s">
        <v>6</v>
      </c>
      <c r="D5" s="1">
        <v>23027</v>
      </c>
      <c r="E5" s="29">
        <v>100831</v>
      </c>
      <c r="G5" s="40">
        <v>29103</v>
      </c>
      <c r="H5" s="40" t="s">
        <v>315</v>
      </c>
      <c r="I5" s="40" t="s">
        <v>7</v>
      </c>
      <c r="J5" s="41">
        <v>5627</v>
      </c>
      <c r="K5" s="43">
        <v>25324</v>
      </c>
      <c r="M5" s="40">
        <v>6117</v>
      </c>
      <c r="N5" s="40" t="s">
        <v>332</v>
      </c>
      <c r="O5" s="40" t="s">
        <v>30</v>
      </c>
      <c r="P5" s="41">
        <v>26319</v>
      </c>
      <c r="Q5" s="43">
        <v>59377.43</v>
      </c>
    </row>
    <row r="6" spans="1:17" x14ac:dyDescent="0.25">
      <c r="A6">
        <v>31016</v>
      </c>
      <c r="B6" t="s">
        <v>316</v>
      </c>
      <c r="C6" t="s">
        <v>6</v>
      </c>
      <c r="D6" s="1">
        <v>64886</v>
      </c>
      <c r="E6" s="29">
        <v>270614</v>
      </c>
      <c r="G6" s="38">
        <v>31016</v>
      </c>
      <c r="H6" s="38" t="s">
        <v>316</v>
      </c>
      <c r="I6" s="38" t="s">
        <v>7</v>
      </c>
      <c r="J6" s="39">
        <v>22029</v>
      </c>
      <c r="K6" s="42">
        <v>79467</v>
      </c>
      <c r="M6" s="38">
        <v>29011</v>
      </c>
      <c r="N6" s="38" t="s">
        <v>354</v>
      </c>
      <c r="O6" s="38" t="s">
        <v>30</v>
      </c>
      <c r="P6" s="39">
        <v>8377</v>
      </c>
      <c r="Q6" s="42">
        <v>13695</v>
      </c>
    </row>
    <row r="7" spans="1:17" x14ac:dyDescent="0.25">
      <c r="A7">
        <v>2420</v>
      </c>
      <c r="B7" t="s">
        <v>317</v>
      </c>
      <c r="C7" t="s">
        <v>6</v>
      </c>
      <c r="D7" s="1">
        <v>6789</v>
      </c>
      <c r="E7" s="29">
        <v>33327.39</v>
      </c>
      <c r="G7" s="40">
        <v>2420</v>
      </c>
      <c r="H7" s="40" t="s">
        <v>317</v>
      </c>
      <c r="I7" s="40" t="s">
        <v>7</v>
      </c>
      <c r="J7" s="41">
        <v>4735</v>
      </c>
      <c r="K7" s="43">
        <v>19202.28</v>
      </c>
      <c r="M7" s="40">
        <v>15204</v>
      </c>
      <c r="N7" s="40" t="s">
        <v>358</v>
      </c>
      <c r="O7" s="40" t="s">
        <v>30</v>
      </c>
      <c r="P7" s="41">
        <v>3289</v>
      </c>
      <c r="Q7" s="43">
        <v>4823.3</v>
      </c>
    </row>
    <row r="8" spans="1:17" x14ac:dyDescent="0.25">
      <c r="A8">
        <v>17408</v>
      </c>
      <c r="B8" t="s">
        <v>318</v>
      </c>
      <c r="C8" t="s">
        <v>6</v>
      </c>
      <c r="D8" s="1">
        <v>198120</v>
      </c>
      <c r="E8" s="29">
        <v>801688.16</v>
      </c>
      <c r="G8" s="38">
        <v>17408</v>
      </c>
      <c r="H8" s="38" t="s">
        <v>318</v>
      </c>
      <c r="I8" s="38" t="s">
        <v>7</v>
      </c>
      <c r="J8" s="39">
        <v>8787</v>
      </c>
      <c r="K8" s="42">
        <v>29946.59</v>
      </c>
      <c r="M8" s="38">
        <v>31015</v>
      </c>
      <c r="N8" s="38" t="s">
        <v>374</v>
      </c>
      <c r="O8" s="38" t="s">
        <v>30</v>
      </c>
      <c r="P8" s="39">
        <v>11748</v>
      </c>
      <c r="Q8" s="42">
        <v>17168.77</v>
      </c>
    </row>
    <row r="9" spans="1:17" x14ac:dyDescent="0.25">
      <c r="A9">
        <v>18303</v>
      </c>
      <c r="B9" t="s">
        <v>319</v>
      </c>
      <c r="C9" t="s">
        <v>6</v>
      </c>
      <c r="D9" s="1">
        <v>25436</v>
      </c>
      <c r="E9" s="29">
        <v>106573</v>
      </c>
      <c r="G9" s="40">
        <v>18303</v>
      </c>
      <c r="H9" s="40" t="s">
        <v>319</v>
      </c>
      <c r="I9" s="40" t="s">
        <v>7</v>
      </c>
      <c r="J9" s="41">
        <v>2697</v>
      </c>
      <c r="K9" s="43">
        <v>12326</v>
      </c>
      <c r="M9" s="40">
        <v>17216</v>
      </c>
      <c r="N9" s="40" t="s">
        <v>379</v>
      </c>
      <c r="O9" s="40" t="s">
        <v>30</v>
      </c>
      <c r="P9" s="41">
        <v>6962</v>
      </c>
      <c r="Q9" s="43">
        <v>26445.83</v>
      </c>
    </row>
    <row r="10" spans="1:17" x14ac:dyDescent="0.25">
      <c r="A10">
        <v>6119</v>
      </c>
      <c r="B10" t="s">
        <v>320</v>
      </c>
      <c r="C10" t="s">
        <v>6</v>
      </c>
      <c r="D10" s="1">
        <v>145841</v>
      </c>
      <c r="E10" s="29">
        <v>626778.87</v>
      </c>
      <c r="G10" s="38">
        <v>6119</v>
      </c>
      <c r="H10" s="38" t="s">
        <v>320</v>
      </c>
      <c r="I10" s="38" t="s">
        <v>7</v>
      </c>
      <c r="J10" s="39">
        <v>58430</v>
      </c>
      <c r="K10" s="42">
        <v>257557.27</v>
      </c>
      <c r="M10" s="38">
        <v>37502</v>
      </c>
      <c r="N10" s="38" t="s">
        <v>385</v>
      </c>
      <c r="O10" s="38" t="s">
        <v>30</v>
      </c>
      <c r="P10" s="39">
        <v>13405</v>
      </c>
      <c r="Q10" s="42">
        <v>30527.9</v>
      </c>
    </row>
    <row r="11" spans="1:17" x14ac:dyDescent="0.25">
      <c r="A11">
        <v>17405</v>
      </c>
      <c r="B11" t="s">
        <v>321</v>
      </c>
      <c r="C11" t="s">
        <v>6</v>
      </c>
      <c r="D11" s="1">
        <v>140887</v>
      </c>
      <c r="E11" s="29">
        <v>514169.76</v>
      </c>
      <c r="G11" s="40">
        <v>17405</v>
      </c>
      <c r="H11" s="40" t="s">
        <v>321</v>
      </c>
      <c r="I11" s="40" t="s">
        <v>7</v>
      </c>
      <c r="J11" s="41">
        <v>16156</v>
      </c>
      <c r="K11" s="43">
        <v>61480.67</v>
      </c>
      <c r="M11" s="40">
        <v>3053</v>
      </c>
      <c r="N11" s="40" t="s">
        <v>387</v>
      </c>
      <c r="O11" s="40" t="s">
        <v>30</v>
      </c>
      <c r="P11" s="41">
        <v>1837</v>
      </c>
      <c r="Q11" s="43">
        <v>6854.14</v>
      </c>
    </row>
    <row r="12" spans="1:17" x14ac:dyDescent="0.25">
      <c r="A12">
        <v>37501</v>
      </c>
      <c r="B12" t="s">
        <v>322</v>
      </c>
      <c r="C12" t="s">
        <v>6</v>
      </c>
      <c r="D12" s="1">
        <v>133433</v>
      </c>
      <c r="E12" s="29">
        <v>384422.96</v>
      </c>
      <c r="G12" s="38">
        <v>37501</v>
      </c>
      <c r="H12" s="38" t="s">
        <v>322</v>
      </c>
      <c r="I12" s="38" t="s">
        <v>7</v>
      </c>
      <c r="J12" s="39">
        <v>10876</v>
      </c>
      <c r="K12" s="42">
        <v>31902.7</v>
      </c>
      <c r="M12" s="38">
        <v>38302</v>
      </c>
      <c r="N12" s="38" t="s">
        <v>390</v>
      </c>
      <c r="O12" s="38" t="s">
        <v>30</v>
      </c>
      <c r="P12" s="39">
        <v>3938</v>
      </c>
      <c r="Q12" s="42">
        <v>7764.74</v>
      </c>
    </row>
    <row r="13" spans="1:17" x14ac:dyDescent="0.25">
      <c r="A13">
        <v>27403</v>
      </c>
      <c r="B13" t="s">
        <v>323</v>
      </c>
      <c r="C13" t="s">
        <v>6</v>
      </c>
      <c r="D13" s="1">
        <v>108063</v>
      </c>
      <c r="E13" s="29">
        <v>448650</v>
      </c>
      <c r="G13" s="40">
        <v>27403</v>
      </c>
      <c r="H13" s="40" t="s">
        <v>323</v>
      </c>
      <c r="I13" s="40" t="s">
        <v>7</v>
      </c>
      <c r="J13" s="41">
        <v>98468</v>
      </c>
      <c r="K13" s="43">
        <v>334902</v>
      </c>
      <c r="M13" s="40">
        <v>17401</v>
      </c>
      <c r="N13" s="40" t="s">
        <v>402</v>
      </c>
      <c r="O13" s="40" t="s">
        <v>30</v>
      </c>
      <c r="P13" s="41">
        <v>42077</v>
      </c>
      <c r="Q13" s="43">
        <v>206737.89</v>
      </c>
    </row>
    <row r="14" spans="1:17" x14ac:dyDescent="0.25">
      <c r="A14">
        <v>20203</v>
      </c>
      <c r="B14" t="s">
        <v>324</v>
      </c>
      <c r="C14" t="s">
        <v>6</v>
      </c>
      <c r="D14" s="1">
        <v>6471</v>
      </c>
      <c r="E14" s="29">
        <v>35043.660000000003</v>
      </c>
      <c r="G14" s="38">
        <v>20203</v>
      </c>
      <c r="H14" s="38" t="s">
        <v>324</v>
      </c>
      <c r="I14" s="38" t="s">
        <v>7</v>
      </c>
      <c r="J14" s="38">
        <v>706</v>
      </c>
      <c r="K14" s="42">
        <v>3270.88</v>
      </c>
      <c r="M14" s="38">
        <v>17415</v>
      </c>
      <c r="N14" s="38" t="s">
        <v>412</v>
      </c>
      <c r="O14" s="38" t="s">
        <v>30</v>
      </c>
      <c r="P14" s="39">
        <v>81925</v>
      </c>
      <c r="Q14" s="42">
        <v>92497</v>
      </c>
    </row>
    <row r="15" spans="1:17" x14ac:dyDescent="0.25">
      <c r="A15">
        <v>37503</v>
      </c>
      <c r="B15" t="s">
        <v>325</v>
      </c>
      <c r="C15" t="s">
        <v>6</v>
      </c>
      <c r="D15" s="1">
        <v>22469</v>
      </c>
      <c r="E15" s="29">
        <v>89384</v>
      </c>
      <c r="G15" s="40">
        <v>37503</v>
      </c>
      <c r="H15" s="40" t="s">
        <v>325</v>
      </c>
      <c r="I15" s="40" t="s">
        <v>7</v>
      </c>
      <c r="J15" s="41">
        <v>5776</v>
      </c>
      <c r="K15" s="43">
        <v>22231</v>
      </c>
      <c r="M15" s="40">
        <v>38126</v>
      </c>
      <c r="N15" s="40" t="s">
        <v>418</v>
      </c>
      <c r="O15" s="40" t="s">
        <v>30</v>
      </c>
      <c r="P15" s="41">
        <v>1037</v>
      </c>
      <c r="Q15" s="43">
        <v>5082</v>
      </c>
    </row>
    <row r="16" spans="1:17" x14ac:dyDescent="0.25">
      <c r="A16">
        <v>21234</v>
      </c>
      <c r="B16" t="s">
        <v>326</v>
      </c>
      <c r="C16" t="s">
        <v>6</v>
      </c>
      <c r="D16" s="1">
        <v>4761</v>
      </c>
      <c r="E16" s="29">
        <v>21068.7</v>
      </c>
      <c r="G16" s="38">
        <v>21234</v>
      </c>
      <c r="H16" s="38" t="s">
        <v>326</v>
      </c>
      <c r="I16" s="38" t="s">
        <v>7</v>
      </c>
      <c r="J16" s="38">
        <v>641</v>
      </c>
      <c r="K16" s="42">
        <v>2600</v>
      </c>
      <c r="M16" s="38">
        <v>14097</v>
      </c>
      <c r="N16" s="38" t="s">
        <v>420</v>
      </c>
      <c r="O16" s="38" t="s">
        <v>30</v>
      </c>
      <c r="P16" s="38">
        <v>213</v>
      </c>
      <c r="Q16" s="38">
        <v>937.13</v>
      </c>
    </row>
    <row r="17" spans="1:17" x14ac:dyDescent="0.25">
      <c r="A17">
        <v>18100</v>
      </c>
      <c r="B17" t="s">
        <v>327</v>
      </c>
      <c r="C17" t="s">
        <v>6</v>
      </c>
      <c r="D17" s="1">
        <v>37780</v>
      </c>
      <c r="E17" s="29">
        <v>159495.62</v>
      </c>
      <c r="G17" s="40">
        <v>9075</v>
      </c>
      <c r="H17" s="40" t="s">
        <v>329</v>
      </c>
      <c r="I17" s="40" t="s">
        <v>7</v>
      </c>
      <c r="J17" s="40">
        <v>558</v>
      </c>
      <c r="K17" s="43">
        <v>2481.9499999999998</v>
      </c>
      <c r="M17" s="40">
        <v>1158</v>
      </c>
      <c r="N17" s="40" t="s">
        <v>426</v>
      </c>
      <c r="O17" s="40" t="s">
        <v>30</v>
      </c>
      <c r="P17" s="41">
        <v>25757</v>
      </c>
      <c r="Q17" s="43">
        <v>83810</v>
      </c>
    </row>
    <row r="18" spans="1:17" x14ac:dyDescent="0.25">
      <c r="A18">
        <v>24111</v>
      </c>
      <c r="B18" t="s">
        <v>328</v>
      </c>
      <c r="C18" t="s">
        <v>6</v>
      </c>
      <c r="D18" s="1">
        <v>11440</v>
      </c>
      <c r="E18" s="29">
        <v>45874</v>
      </c>
      <c r="G18" s="38">
        <v>29100</v>
      </c>
      <c r="H18" s="38" t="s">
        <v>331</v>
      </c>
      <c r="I18" s="38" t="s">
        <v>7</v>
      </c>
      <c r="J18" s="39">
        <v>2270</v>
      </c>
      <c r="K18" s="42">
        <v>9250</v>
      </c>
      <c r="M18" s="38">
        <v>32354</v>
      </c>
      <c r="N18" s="38" t="s">
        <v>437</v>
      </c>
      <c r="O18" s="38" t="s">
        <v>30</v>
      </c>
      <c r="P18" s="39">
        <v>10835</v>
      </c>
      <c r="Q18" s="42">
        <v>25695.21</v>
      </c>
    </row>
    <row r="19" spans="1:17" x14ac:dyDescent="0.25">
      <c r="A19">
        <v>9075</v>
      </c>
      <c r="B19" t="s">
        <v>329</v>
      </c>
      <c r="C19" t="s">
        <v>6</v>
      </c>
      <c r="D19" s="1">
        <v>5269</v>
      </c>
      <c r="E19" s="29">
        <v>27023.8</v>
      </c>
      <c r="G19" s="40">
        <v>6117</v>
      </c>
      <c r="H19" s="40" t="s">
        <v>332</v>
      </c>
      <c r="I19" s="40" t="s">
        <v>7</v>
      </c>
      <c r="J19" s="41">
        <v>6923</v>
      </c>
      <c r="K19" s="43">
        <v>22507.47</v>
      </c>
      <c r="M19" s="40">
        <v>32326</v>
      </c>
      <c r="N19" s="40" t="s">
        <v>438</v>
      </c>
      <c r="O19" s="40" t="s">
        <v>30</v>
      </c>
      <c r="P19" s="41">
        <v>17484</v>
      </c>
      <c r="Q19" s="43">
        <v>42284.160000000003</v>
      </c>
    </row>
    <row r="20" spans="1:17" x14ac:dyDescent="0.25">
      <c r="A20">
        <v>16046</v>
      </c>
      <c r="B20" t="s">
        <v>330</v>
      </c>
      <c r="C20" t="s">
        <v>6</v>
      </c>
      <c r="D20" s="1">
        <v>2797</v>
      </c>
      <c r="E20" s="29">
        <v>15105.05</v>
      </c>
      <c r="G20" s="38">
        <v>5401</v>
      </c>
      <c r="H20" s="38" t="s">
        <v>333</v>
      </c>
      <c r="I20" s="38" t="s">
        <v>7</v>
      </c>
      <c r="J20" s="38">
        <v>69</v>
      </c>
      <c r="K20" s="38">
        <v>306</v>
      </c>
      <c r="M20" s="38">
        <v>37505</v>
      </c>
      <c r="N20" s="38" t="s">
        <v>440</v>
      </c>
      <c r="O20" s="38" t="s">
        <v>30</v>
      </c>
      <c r="P20" s="39">
        <v>21328</v>
      </c>
      <c r="Q20" s="42">
        <v>37303.589999999997</v>
      </c>
    </row>
    <row r="21" spans="1:17" x14ac:dyDescent="0.25">
      <c r="A21">
        <v>29100</v>
      </c>
      <c r="B21" t="s">
        <v>331</v>
      </c>
      <c r="C21" t="s">
        <v>6</v>
      </c>
      <c r="D21" s="1">
        <v>68489</v>
      </c>
      <c r="E21" s="29">
        <v>281269</v>
      </c>
      <c r="G21" s="40">
        <v>27019</v>
      </c>
      <c r="H21" s="40" t="s">
        <v>334</v>
      </c>
      <c r="I21" s="40" t="s">
        <v>7</v>
      </c>
      <c r="J21" s="40">
        <v>336</v>
      </c>
      <c r="K21" s="43">
        <v>1240.0999999999999</v>
      </c>
      <c r="M21" s="40">
        <v>14066</v>
      </c>
      <c r="N21" s="40" t="s">
        <v>444</v>
      </c>
      <c r="O21" s="40" t="s">
        <v>30</v>
      </c>
      <c r="P21" s="40">
        <v>223</v>
      </c>
      <c r="Q21" s="40">
        <v>919.26</v>
      </c>
    </row>
    <row r="22" spans="1:17" x14ac:dyDescent="0.25">
      <c r="A22">
        <v>6117</v>
      </c>
      <c r="B22" t="s">
        <v>332</v>
      </c>
      <c r="C22" t="s">
        <v>6</v>
      </c>
      <c r="D22" s="1">
        <v>61399</v>
      </c>
      <c r="E22" s="29">
        <v>249239.51</v>
      </c>
      <c r="G22" s="38">
        <v>8401</v>
      </c>
      <c r="H22" s="38" t="s">
        <v>337</v>
      </c>
      <c r="I22" s="38" t="s">
        <v>7</v>
      </c>
      <c r="J22" s="39">
        <v>3999</v>
      </c>
      <c r="K22" s="42">
        <v>15433</v>
      </c>
      <c r="M22" s="38">
        <v>29320</v>
      </c>
      <c r="N22" s="38" t="s">
        <v>451</v>
      </c>
      <c r="O22" s="38" t="s">
        <v>30</v>
      </c>
      <c r="P22" s="39">
        <v>15465</v>
      </c>
      <c r="Q22" s="42">
        <v>23537</v>
      </c>
    </row>
    <row r="23" spans="1:17" x14ac:dyDescent="0.25">
      <c r="A23">
        <v>5401</v>
      </c>
      <c r="B23" t="s">
        <v>333</v>
      </c>
      <c r="C23" t="s">
        <v>6</v>
      </c>
      <c r="D23" s="1">
        <v>4535</v>
      </c>
      <c r="E23" s="29">
        <v>24975</v>
      </c>
      <c r="G23" s="40">
        <v>20215</v>
      </c>
      <c r="H23" s="40" t="s">
        <v>338</v>
      </c>
      <c r="I23" s="40" t="s">
        <v>7</v>
      </c>
      <c r="J23" s="41">
        <v>1078</v>
      </c>
      <c r="K23" s="43">
        <v>4565.6899999999996</v>
      </c>
      <c r="M23" s="40">
        <v>25200</v>
      </c>
      <c r="N23" s="40" t="s">
        <v>463</v>
      </c>
      <c r="O23" s="40" t="s">
        <v>30</v>
      </c>
      <c r="P23" s="40">
        <v>155</v>
      </c>
      <c r="Q23" s="43">
        <v>1026</v>
      </c>
    </row>
    <row r="24" spans="1:17" x14ac:dyDescent="0.25">
      <c r="A24">
        <v>27019</v>
      </c>
      <c r="B24" t="s">
        <v>334</v>
      </c>
      <c r="C24" t="s">
        <v>6</v>
      </c>
      <c r="D24" s="1">
        <v>2358</v>
      </c>
      <c r="E24" s="29">
        <v>9252.9599999999991</v>
      </c>
      <c r="G24" s="38">
        <v>32356</v>
      </c>
      <c r="H24" s="38" t="s">
        <v>340</v>
      </c>
      <c r="I24" s="38" t="s">
        <v>7</v>
      </c>
      <c r="J24" s="39">
        <v>22105</v>
      </c>
      <c r="K24" s="42">
        <v>82849.53</v>
      </c>
      <c r="M24" s="38">
        <v>34003</v>
      </c>
      <c r="N24" s="38" t="s">
        <v>464</v>
      </c>
      <c r="O24" s="38" t="s">
        <v>30</v>
      </c>
      <c r="P24" s="39">
        <v>4696</v>
      </c>
      <c r="Q24" s="42">
        <v>12427</v>
      </c>
    </row>
    <row r="25" spans="1:17" x14ac:dyDescent="0.25">
      <c r="A25">
        <v>4222</v>
      </c>
      <c r="B25" t="s">
        <v>336</v>
      </c>
      <c r="C25" t="s">
        <v>6</v>
      </c>
      <c r="D25" s="1">
        <v>15421</v>
      </c>
      <c r="E25" s="29">
        <v>75840.17</v>
      </c>
      <c r="G25" s="40">
        <v>21401</v>
      </c>
      <c r="H25" s="40" t="s">
        <v>341</v>
      </c>
      <c r="I25" s="40" t="s">
        <v>7</v>
      </c>
      <c r="J25" s="41">
        <v>12300</v>
      </c>
      <c r="K25" s="43">
        <v>47791</v>
      </c>
      <c r="M25" s="40">
        <v>17417</v>
      </c>
      <c r="N25" s="40" t="s">
        <v>466</v>
      </c>
      <c r="O25" s="40" t="s">
        <v>30</v>
      </c>
      <c r="P25" s="41">
        <v>29853</v>
      </c>
      <c r="Q25" s="43">
        <v>46587</v>
      </c>
    </row>
    <row r="26" spans="1:17" x14ac:dyDescent="0.25">
      <c r="A26">
        <v>8401</v>
      </c>
      <c r="B26" t="s">
        <v>337</v>
      </c>
      <c r="C26" t="s">
        <v>6</v>
      </c>
      <c r="D26" s="1">
        <v>16479</v>
      </c>
      <c r="E26" s="29">
        <v>76339</v>
      </c>
      <c r="G26" s="38">
        <v>21302</v>
      </c>
      <c r="H26" s="38" t="s">
        <v>342</v>
      </c>
      <c r="I26" s="38" t="s">
        <v>7</v>
      </c>
      <c r="J26" s="39">
        <v>10503</v>
      </c>
      <c r="K26" s="42">
        <v>42356</v>
      </c>
      <c r="M26" s="38">
        <v>15201</v>
      </c>
      <c r="N26" s="38" t="s">
        <v>467</v>
      </c>
      <c r="O26" s="38" t="s">
        <v>30</v>
      </c>
      <c r="P26" s="39">
        <v>32558</v>
      </c>
      <c r="Q26" s="42">
        <v>47699</v>
      </c>
    </row>
    <row r="27" spans="1:17" x14ac:dyDescent="0.25">
      <c r="A27">
        <v>20215</v>
      </c>
      <c r="B27" t="s">
        <v>338</v>
      </c>
      <c r="C27" t="s">
        <v>6</v>
      </c>
      <c r="D27" s="1">
        <v>3237</v>
      </c>
      <c r="E27" s="29">
        <v>15518.47</v>
      </c>
      <c r="G27" s="40">
        <v>32360</v>
      </c>
      <c r="H27" s="40" t="s">
        <v>343</v>
      </c>
      <c r="I27" s="40" t="s">
        <v>7</v>
      </c>
      <c r="J27" s="41">
        <v>25654</v>
      </c>
      <c r="K27" s="43">
        <v>105694</v>
      </c>
      <c r="M27" s="40">
        <v>25101</v>
      </c>
      <c r="N27" s="40" t="s">
        <v>470</v>
      </c>
      <c r="O27" s="40" t="s">
        <v>30</v>
      </c>
      <c r="P27" s="41">
        <v>7939</v>
      </c>
      <c r="Q27" s="43">
        <v>23677</v>
      </c>
    </row>
    <row r="28" spans="1:17" x14ac:dyDescent="0.25">
      <c r="A28">
        <v>18401</v>
      </c>
      <c r="B28" t="s">
        <v>339</v>
      </c>
      <c r="C28" t="s">
        <v>6</v>
      </c>
      <c r="D28" s="1">
        <v>166145</v>
      </c>
      <c r="E28" s="29">
        <v>601998.34</v>
      </c>
      <c r="G28" s="38">
        <v>33036</v>
      </c>
      <c r="H28" s="38" t="s">
        <v>344</v>
      </c>
      <c r="I28" s="38" t="s">
        <v>7</v>
      </c>
      <c r="J28" s="39">
        <v>1110</v>
      </c>
      <c r="K28" s="42">
        <v>4857</v>
      </c>
      <c r="M28" s="38">
        <v>24019</v>
      </c>
      <c r="N28" s="38" t="s">
        <v>475</v>
      </c>
      <c r="O28" s="38" t="s">
        <v>30</v>
      </c>
      <c r="P28" s="39">
        <v>7387</v>
      </c>
      <c r="Q28" s="42">
        <v>18791.41</v>
      </c>
    </row>
    <row r="29" spans="1:17" x14ac:dyDescent="0.25">
      <c r="A29">
        <v>32356</v>
      </c>
      <c r="B29" t="s">
        <v>340</v>
      </c>
      <c r="C29" t="s">
        <v>6</v>
      </c>
      <c r="D29" s="1">
        <v>118134</v>
      </c>
      <c r="E29" s="29">
        <v>521336.33</v>
      </c>
      <c r="G29" s="40">
        <v>16049</v>
      </c>
      <c r="H29" s="40" t="s">
        <v>345</v>
      </c>
      <c r="I29" s="40" t="s">
        <v>7</v>
      </c>
      <c r="J29" s="41">
        <v>1117</v>
      </c>
      <c r="K29" s="43">
        <v>6032</v>
      </c>
      <c r="M29" s="40">
        <v>17801</v>
      </c>
      <c r="N29" s="40" t="s">
        <v>494</v>
      </c>
      <c r="O29" s="40" t="s">
        <v>30</v>
      </c>
      <c r="P29" s="41">
        <v>1797</v>
      </c>
      <c r="Q29" s="43">
        <v>9566</v>
      </c>
    </row>
    <row r="30" spans="1:17" x14ac:dyDescent="0.25">
      <c r="A30">
        <v>21401</v>
      </c>
      <c r="B30" t="s">
        <v>341</v>
      </c>
      <c r="C30" t="s">
        <v>6</v>
      </c>
      <c r="D30" s="1">
        <v>38202</v>
      </c>
      <c r="E30" s="29">
        <v>183369</v>
      </c>
      <c r="G30" s="38">
        <v>2250</v>
      </c>
      <c r="H30" s="38" t="s">
        <v>346</v>
      </c>
      <c r="I30" s="38" t="s">
        <v>7</v>
      </c>
      <c r="J30" s="39">
        <v>8504</v>
      </c>
      <c r="K30" s="42">
        <v>30522.13</v>
      </c>
      <c r="M30" s="38">
        <v>17001</v>
      </c>
      <c r="N30" s="38" t="s">
        <v>514</v>
      </c>
      <c r="O30" s="38" t="s">
        <v>30</v>
      </c>
      <c r="P30" s="39">
        <v>146804</v>
      </c>
      <c r="Q30" s="42">
        <v>275141.95</v>
      </c>
    </row>
    <row r="31" spans="1:17" x14ac:dyDescent="0.25">
      <c r="A31">
        <v>21302</v>
      </c>
      <c r="B31" t="s">
        <v>342</v>
      </c>
      <c r="C31" t="s">
        <v>6</v>
      </c>
      <c r="D31" s="1">
        <v>29902</v>
      </c>
      <c r="E31" s="29">
        <v>143529</v>
      </c>
      <c r="G31" s="40">
        <v>27400</v>
      </c>
      <c r="H31" s="40" t="s">
        <v>348</v>
      </c>
      <c r="I31" s="40" t="s">
        <v>7</v>
      </c>
      <c r="J31" s="41">
        <v>29224</v>
      </c>
      <c r="K31" s="43">
        <v>87479</v>
      </c>
      <c r="M31" s="40">
        <v>29101</v>
      </c>
      <c r="N31" s="40" t="s">
        <v>515</v>
      </c>
      <c r="O31" s="40" t="s">
        <v>30</v>
      </c>
      <c r="P31" s="41">
        <v>56901</v>
      </c>
      <c r="Q31" s="43">
        <v>89692.07</v>
      </c>
    </row>
    <row r="32" spans="1:17" x14ac:dyDescent="0.25">
      <c r="A32">
        <v>32360</v>
      </c>
      <c r="B32" t="s">
        <v>343</v>
      </c>
      <c r="C32" t="s">
        <v>6</v>
      </c>
      <c r="D32" s="1">
        <v>110369</v>
      </c>
      <c r="E32" s="29">
        <v>486727</v>
      </c>
      <c r="G32" s="38">
        <v>38300</v>
      </c>
      <c r="H32" s="38" t="s">
        <v>349</v>
      </c>
      <c r="I32" s="38" t="s">
        <v>7</v>
      </c>
      <c r="J32" s="39">
        <v>3161</v>
      </c>
      <c r="K32" s="42">
        <v>11342.31</v>
      </c>
      <c r="M32" s="38">
        <v>31201</v>
      </c>
      <c r="N32" s="38" t="s">
        <v>523</v>
      </c>
      <c r="O32" s="38" t="s">
        <v>30</v>
      </c>
      <c r="P32" s="39">
        <v>134514</v>
      </c>
      <c r="Q32" s="42">
        <v>195343.02</v>
      </c>
    </row>
    <row r="33" spans="1:17" x14ac:dyDescent="0.25">
      <c r="A33">
        <v>33036</v>
      </c>
      <c r="B33" t="s">
        <v>344</v>
      </c>
      <c r="C33" t="s">
        <v>6</v>
      </c>
      <c r="D33" s="1">
        <v>14316</v>
      </c>
      <c r="E33" s="29">
        <v>62262</v>
      </c>
      <c r="G33" s="40">
        <v>33115</v>
      </c>
      <c r="H33" s="40" t="s">
        <v>353</v>
      </c>
      <c r="I33" s="40" t="s">
        <v>7</v>
      </c>
      <c r="J33" s="41">
        <v>10909</v>
      </c>
      <c r="K33" s="43">
        <v>47233.74</v>
      </c>
      <c r="M33" s="40">
        <v>13156</v>
      </c>
      <c r="N33" s="40" t="s">
        <v>525</v>
      </c>
      <c r="O33" s="40" t="s">
        <v>30</v>
      </c>
      <c r="P33" s="40">
        <v>384</v>
      </c>
      <c r="Q33" s="43">
        <v>1214</v>
      </c>
    </row>
    <row r="34" spans="1:17" x14ac:dyDescent="0.25">
      <c r="A34">
        <v>16049</v>
      </c>
      <c r="B34" t="s">
        <v>345</v>
      </c>
      <c r="C34" t="s">
        <v>6</v>
      </c>
      <c r="D34" s="1">
        <v>17585</v>
      </c>
      <c r="E34" s="29">
        <v>84744</v>
      </c>
      <c r="G34" s="38">
        <v>29011</v>
      </c>
      <c r="H34" s="38" t="s">
        <v>354</v>
      </c>
      <c r="I34" s="38" t="s">
        <v>7</v>
      </c>
      <c r="J34" s="39">
        <v>2122</v>
      </c>
      <c r="K34" s="42">
        <v>8221</v>
      </c>
      <c r="M34" s="38">
        <v>18402</v>
      </c>
      <c r="N34" s="38" t="s">
        <v>527</v>
      </c>
      <c r="O34" s="38" t="s">
        <v>30</v>
      </c>
      <c r="P34" s="39">
        <v>56959</v>
      </c>
      <c r="Q34" s="42">
        <v>84004</v>
      </c>
    </row>
    <row r="35" spans="1:17" x14ac:dyDescent="0.25">
      <c r="A35">
        <v>2250</v>
      </c>
      <c r="B35" t="s">
        <v>346</v>
      </c>
      <c r="C35" t="s">
        <v>6</v>
      </c>
      <c r="D35" s="1">
        <v>18356</v>
      </c>
      <c r="E35" s="29">
        <v>80107.740000000005</v>
      </c>
      <c r="G35" s="40">
        <v>29317</v>
      </c>
      <c r="H35" s="40" t="s">
        <v>355</v>
      </c>
      <c r="I35" s="40" t="s">
        <v>7</v>
      </c>
      <c r="J35" s="41">
        <v>1529</v>
      </c>
      <c r="K35" s="43">
        <v>6462.12</v>
      </c>
      <c r="M35" s="40">
        <v>32081</v>
      </c>
      <c r="N35" s="40" t="s">
        <v>530</v>
      </c>
      <c r="O35" s="40" t="s">
        <v>30</v>
      </c>
      <c r="P35" s="41">
        <v>125224</v>
      </c>
      <c r="Q35" s="43">
        <v>209904</v>
      </c>
    </row>
    <row r="36" spans="1:17" x14ac:dyDescent="0.25">
      <c r="A36">
        <v>19404</v>
      </c>
      <c r="B36" t="s">
        <v>347</v>
      </c>
      <c r="C36" t="s">
        <v>6</v>
      </c>
      <c r="D36" s="1">
        <v>15287</v>
      </c>
      <c r="E36" s="29">
        <v>66475</v>
      </c>
      <c r="G36" s="38">
        <v>13151</v>
      </c>
      <c r="H36" s="38" t="s">
        <v>357</v>
      </c>
      <c r="I36" s="38" t="s">
        <v>7</v>
      </c>
      <c r="J36" s="39">
        <v>2650</v>
      </c>
      <c r="K36" s="42">
        <v>11253.23</v>
      </c>
      <c r="M36" s="38">
        <v>27010</v>
      </c>
      <c r="N36" s="38" t="s">
        <v>540</v>
      </c>
      <c r="O36" s="38" t="s">
        <v>30</v>
      </c>
      <c r="P36" s="39">
        <v>85396</v>
      </c>
      <c r="Q36" s="42">
        <v>239963</v>
      </c>
    </row>
    <row r="37" spans="1:17" x14ac:dyDescent="0.25">
      <c r="A37">
        <v>27400</v>
      </c>
      <c r="B37" t="s">
        <v>348</v>
      </c>
      <c r="C37" t="s">
        <v>6</v>
      </c>
      <c r="D37" s="1">
        <v>116906</v>
      </c>
      <c r="E37" s="29">
        <v>364823</v>
      </c>
      <c r="G37" s="40">
        <v>15204</v>
      </c>
      <c r="H37" s="40" t="s">
        <v>358</v>
      </c>
      <c r="I37" s="40" t="s">
        <v>7</v>
      </c>
      <c r="J37" s="41">
        <v>1111</v>
      </c>
      <c r="K37" s="43">
        <v>4052.24</v>
      </c>
      <c r="M37" s="40">
        <v>24404</v>
      </c>
      <c r="N37" s="40" t="s">
        <v>547</v>
      </c>
      <c r="O37" s="40" t="s">
        <v>30</v>
      </c>
      <c r="P37" s="41">
        <v>5001</v>
      </c>
      <c r="Q37" s="43">
        <v>13360</v>
      </c>
    </row>
    <row r="38" spans="1:17" x14ac:dyDescent="0.25">
      <c r="A38">
        <v>38300</v>
      </c>
      <c r="B38" t="s">
        <v>349</v>
      </c>
      <c r="C38" t="s">
        <v>6</v>
      </c>
      <c r="D38" s="1">
        <v>13681</v>
      </c>
      <c r="E38" s="29">
        <v>58868.69</v>
      </c>
      <c r="G38" s="38">
        <v>5313</v>
      </c>
      <c r="H38" s="38" t="s">
        <v>359</v>
      </c>
      <c r="I38" s="38" t="s">
        <v>7</v>
      </c>
      <c r="J38" s="38">
        <v>856</v>
      </c>
      <c r="K38" s="42">
        <v>3852</v>
      </c>
      <c r="M38" s="38">
        <v>39202</v>
      </c>
      <c r="N38" s="38" t="s">
        <v>548</v>
      </c>
      <c r="O38" s="38" t="s">
        <v>30</v>
      </c>
      <c r="P38" s="39">
        <v>3194</v>
      </c>
      <c r="Q38" s="42">
        <v>4220.42</v>
      </c>
    </row>
    <row r="39" spans="1:17" x14ac:dyDescent="0.25">
      <c r="A39">
        <v>38306</v>
      </c>
      <c r="B39" t="s">
        <v>350</v>
      </c>
      <c r="C39" t="s">
        <v>6</v>
      </c>
      <c r="D39" s="1">
        <v>4477</v>
      </c>
      <c r="E39" s="29">
        <v>22482</v>
      </c>
      <c r="G39" s="40">
        <v>31330</v>
      </c>
      <c r="H39" s="40" t="s">
        <v>363</v>
      </c>
      <c r="I39" s="40" t="s">
        <v>7</v>
      </c>
      <c r="J39" s="40">
        <v>354</v>
      </c>
      <c r="K39" s="43">
        <v>1906</v>
      </c>
      <c r="M39" s="40">
        <v>17406</v>
      </c>
      <c r="N39" s="40" t="s">
        <v>552</v>
      </c>
      <c r="O39" s="40" t="s">
        <v>30</v>
      </c>
      <c r="P39" s="41">
        <v>7883</v>
      </c>
      <c r="Q39" s="43">
        <v>9461</v>
      </c>
    </row>
    <row r="40" spans="1:17" x14ac:dyDescent="0.25">
      <c r="A40">
        <v>33206</v>
      </c>
      <c r="B40" t="s">
        <v>351</v>
      </c>
      <c r="C40" t="s">
        <v>6</v>
      </c>
      <c r="D40" s="1">
        <v>5599</v>
      </c>
      <c r="E40" s="29">
        <v>28829</v>
      </c>
      <c r="G40" s="38">
        <v>22207</v>
      </c>
      <c r="H40" s="38" t="s">
        <v>364</v>
      </c>
      <c r="I40" s="38" t="s">
        <v>7</v>
      </c>
      <c r="J40" s="39">
        <v>3600</v>
      </c>
      <c r="K40" s="42">
        <v>13000</v>
      </c>
      <c r="M40" s="38">
        <v>39002</v>
      </c>
      <c r="N40" s="38" t="s">
        <v>554</v>
      </c>
      <c r="O40" s="38" t="s">
        <v>30</v>
      </c>
      <c r="P40" s="38">
        <v>29</v>
      </c>
      <c r="Q40" s="38">
        <v>116.46</v>
      </c>
    </row>
    <row r="41" spans="1:17" x14ac:dyDescent="0.25">
      <c r="A41">
        <v>36400</v>
      </c>
      <c r="B41" t="s">
        <v>352</v>
      </c>
      <c r="C41" t="s">
        <v>6</v>
      </c>
      <c r="D41" s="1">
        <v>9312</v>
      </c>
      <c r="E41" s="29">
        <v>48023</v>
      </c>
      <c r="G41" s="40">
        <v>32414</v>
      </c>
      <c r="H41" s="40" t="s">
        <v>366</v>
      </c>
      <c r="I41" s="40" t="s">
        <v>7</v>
      </c>
      <c r="J41" s="41">
        <v>11347</v>
      </c>
      <c r="K41" s="43">
        <v>45479</v>
      </c>
      <c r="M41" s="40">
        <v>27083</v>
      </c>
      <c r="N41" s="40" t="s">
        <v>555</v>
      </c>
      <c r="O41" s="40" t="s">
        <v>30</v>
      </c>
      <c r="P41" s="41">
        <v>43385</v>
      </c>
      <c r="Q41" s="43">
        <v>64582.43</v>
      </c>
    </row>
    <row r="42" spans="1:17" x14ac:dyDescent="0.25">
      <c r="A42">
        <v>33115</v>
      </c>
      <c r="B42" t="s">
        <v>353</v>
      </c>
      <c r="C42" t="s">
        <v>6</v>
      </c>
      <c r="D42" s="1">
        <v>33204</v>
      </c>
      <c r="E42" s="29">
        <v>169307.06</v>
      </c>
      <c r="G42" s="38">
        <v>27343</v>
      </c>
      <c r="H42" s="38" t="s">
        <v>367</v>
      </c>
      <c r="I42" s="38" t="s">
        <v>7</v>
      </c>
      <c r="J42" s="39">
        <v>1393</v>
      </c>
      <c r="K42" s="42">
        <v>5857</v>
      </c>
      <c r="M42" s="38">
        <v>39208</v>
      </c>
      <c r="N42" s="38" t="s">
        <v>571</v>
      </c>
      <c r="O42" s="38" t="s">
        <v>30</v>
      </c>
      <c r="P42" s="38">
        <v>330</v>
      </c>
      <c r="Q42" s="38">
        <v>709.24</v>
      </c>
    </row>
    <row r="43" spans="1:17" x14ac:dyDescent="0.25">
      <c r="A43">
        <v>29011</v>
      </c>
      <c r="B43" t="s">
        <v>354</v>
      </c>
      <c r="C43" t="s">
        <v>6</v>
      </c>
      <c r="D43" s="1">
        <v>12830</v>
      </c>
      <c r="E43" s="29">
        <v>56899</v>
      </c>
      <c r="G43" s="40">
        <v>36101</v>
      </c>
      <c r="H43" s="40" t="s">
        <v>368</v>
      </c>
      <c r="I43" s="40" t="s">
        <v>7</v>
      </c>
      <c r="J43" s="40">
        <v>301</v>
      </c>
      <c r="K43" s="43">
        <v>1512.43</v>
      </c>
      <c r="M43" s="40">
        <v>21232</v>
      </c>
      <c r="N43" s="40" t="s">
        <v>577</v>
      </c>
      <c r="O43" s="40" t="s">
        <v>30</v>
      </c>
      <c r="P43" s="40">
        <v>275</v>
      </c>
      <c r="Q43" s="40">
        <v>745.25</v>
      </c>
    </row>
    <row r="44" spans="1:17" x14ac:dyDescent="0.25">
      <c r="A44">
        <v>29317</v>
      </c>
      <c r="B44" t="s">
        <v>355</v>
      </c>
      <c r="C44" t="s">
        <v>6</v>
      </c>
      <c r="D44" s="1">
        <v>4943</v>
      </c>
      <c r="E44" s="29">
        <v>23353.71</v>
      </c>
      <c r="G44" s="38">
        <v>39090</v>
      </c>
      <c r="H44" s="38" t="s">
        <v>370</v>
      </c>
      <c r="I44" s="38" t="s">
        <v>7</v>
      </c>
      <c r="J44" s="39">
        <v>7977</v>
      </c>
      <c r="K44" s="42">
        <v>29698.66</v>
      </c>
      <c r="M44" s="45">
        <v>39007</v>
      </c>
      <c r="N44" s="45" t="s">
        <v>581</v>
      </c>
      <c r="O44" s="45" t="s">
        <v>30</v>
      </c>
      <c r="P44" s="46">
        <v>9337</v>
      </c>
      <c r="Q44" s="47">
        <v>23600</v>
      </c>
    </row>
    <row r="45" spans="1:17" x14ac:dyDescent="0.25">
      <c r="A45">
        <v>14099</v>
      </c>
      <c r="B45" t="s">
        <v>356</v>
      </c>
      <c r="C45" t="s">
        <v>6</v>
      </c>
      <c r="D45" s="1">
        <v>1755</v>
      </c>
      <c r="E45" s="29">
        <v>9046</v>
      </c>
      <c r="G45" s="40">
        <v>27404</v>
      </c>
      <c r="H45" s="40" t="s">
        <v>373</v>
      </c>
      <c r="I45" s="40" t="s">
        <v>7</v>
      </c>
      <c r="J45" s="41">
        <v>7194</v>
      </c>
      <c r="K45" s="43">
        <v>31336</v>
      </c>
    </row>
    <row r="46" spans="1:17" x14ac:dyDescent="0.25">
      <c r="A46">
        <v>13151</v>
      </c>
      <c r="B46" t="s">
        <v>357</v>
      </c>
      <c r="C46" t="s">
        <v>6</v>
      </c>
      <c r="D46" s="1">
        <v>11546</v>
      </c>
      <c r="E46" s="29">
        <v>52211.65</v>
      </c>
      <c r="G46" s="38">
        <v>31015</v>
      </c>
      <c r="H46" s="38" t="s">
        <v>374</v>
      </c>
      <c r="I46" s="38" t="s">
        <v>7</v>
      </c>
      <c r="J46" s="39">
        <v>99711</v>
      </c>
      <c r="K46" s="42">
        <v>363543.69</v>
      </c>
    </row>
    <row r="47" spans="1:17" x14ac:dyDescent="0.25">
      <c r="A47">
        <v>15204</v>
      </c>
      <c r="B47" t="s">
        <v>358</v>
      </c>
      <c r="C47" t="s">
        <v>6</v>
      </c>
      <c r="D47" s="1">
        <v>11407</v>
      </c>
      <c r="E47" s="29">
        <v>55378.64</v>
      </c>
      <c r="G47" s="40">
        <v>19401</v>
      </c>
      <c r="H47" s="40" t="s">
        <v>375</v>
      </c>
      <c r="I47" s="40" t="s">
        <v>7</v>
      </c>
      <c r="J47" s="41">
        <v>6273</v>
      </c>
      <c r="K47" s="43">
        <v>24742.19</v>
      </c>
    </row>
    <row r="48" spans="1:17" x14ac:dyDescent="0.25">
      <c r="A48">
        <v>5313</v>
      </c>
      <c r="B48" t="s">
        <v>359</v>
      </c>
      <c r="C48" t="s">
        <v>6</v>
      </c>
      <c r="D48" s="1">
        <v>2830</v>
      </c>
      <c r="E48" s="29">
        <v>14602.8</v>
      </c>
      <c r="G48" s="38">
        <v>14068</v>
      </c>
      <c r="H48" s="38" t="s">
        <v>376</v>
      </c>
      <c r="I48" s="38" t="s">
        <v>7</v>
      </c>
      <c r="J48" s="39">
        <v>1354</v>
      </c>
      <c r="K48" s="42">
        <v>4856.32</v>
      </c>
    </row>
    <row r="49" spans="1:11" x14ac:dyDescent="0.25">
      <c r="A49">
        <v>22073</v>
      </c>
      <c r="B49" t="s">
        <v>360</v>
      </c>
      <c r="C49" t="s">
        <v>6</v>
      </c>
      <c r="D49" s="1">
        <v>18199</v>
      </c>
      <c r="E49" s="29">
        <v>87174.399999999994</v>
      </c>
      <c r="G49" s="40">
        <v>38308</v>
      </c>
      <c r="H49" s="40" t="s">
        <v>377</v>
      </c>
      <c r="I49" s="40" t="s">
        <v>7</v>
      </c>
      <c r="J49" s="41">
        <v>3680</v>
      </c>
      <c r="K49" s="43">
        <v>17001.599999999999</v>
      </c>
    </row>
    <row r="50" spans="1:11" x14ac:dyDescent="0.25">
      <c r="A50">
        <v>10050</v>
      </c>
      <c r="B50" t="s">
        <v>361</v>
      </c>
      <c r="C50" t="s">
        <v>6</v>
      </c>
      <c r="D50" s="1">
        <v>5746</v>
      </c>
      <c r="E50" s="29">
        <v>27236</v>
      </c>
      <c r="G50" s="38">
        <v>17216</v>
      </c>
      <c r="H50" s="38" t="s">
        <v>379</v>
      </c>
      <c r="I50" s="38" t="s">
        <v>7</v>
      </c>
      <c r="J50" s="39">
        <v>11636</v>
      </c>
      <c r="K50" s="42">
        <v>43584.46</v>
      </c>
    </row>
    <row r="51" spans="1:11" x14ac:dyDescent="0.25">
      <c r="A51">
        <v>26059</v>
      </c>
      <c r="B51" t="s">
        <v>362</v>
      </c>
      <c r="C51" t="s">
        <v>6</v>
      </c>
      <c r="D51" s="1">
        <v>6550</v>
      </c>
      <c r="E51" s="29">
        <v>29287</v>
      </c>
      <c r="G51" s="40">
        <v>13165</v>
      </c>
      <c r="H51" s="40" t="s">
        <v>380</v>
      </c>
      <c r="I51" s="40" t="s">
        <v>7</v>
      </c>
      <c r="J51" s="41">
        <v>2062</v>
      </c>
      <c r="K51" s="43">
        <v>8950.19</v>
      </c>
    </row>
    <row r="52" spans="1:11" x14ac:dyDescent="0.25">
      <c r="A52">
        <v>31330</v>
      </c>
      <c r="B52" t="s">
        <v>363</v>
      </c>
      <c r="C52" t="s">
        <v>6</v>
      </c>
      <c r="D52" s="1">
        <v>6254</v>
      </c>
      <c r="E52" s="29">
        <v>25113</v>
      </c>
      <c r="G52" s="38">
        <v>39801</v>
      </c>
      <c r="H52" s="38" t="s">
        <v>298</v>
      </c>
      <c r="I52" s="38" t="s">
        <v>7</v>
      </c>
      <c r="J52" s="39">
        <v>12498</v>
      </c>
      <c r="K52" s="42">
        <v>54500</v>
      </c>
    </row>
    <row r="53" spans="1:11" x14ac:dyDescent="0.25">
      <c r="A53">
        <v>22207</v>
      </c>
      <c r="B53" t="s">
        <v>364</v>
      </c>
      <c r="C53" t="s">
        <v>6</v>
      </c>
      <c r="D53" s="1">
        <v>9800</v>
      </c>
      <c r="E53" s="29">
        <v>60000</v>
      </c>
      <c r="G53" s="40">
        <v>6801</v>
      </c>
      <c r="H53" s="40" t="s">
        <v>73</v>
      </c>
      <c r="I53" s="40" t="s">
        <v>7</v>
      </c>
      <c r="J53" s="41">
        <v>87628</v>
      </c>
      <c r="K53" s="43">
        <v>349127.26</v>
      </c>
    </row>
    <row r="54" spans="1:11" x14ac:dyDescent="0.25">
      <c r="A54">
        <v>7002</v>
      </c>
      <c r="B54" t="s">
        <v>365</v>
      </c>
      <c r="C54" t="s">
        <v>6</v>
      </c>
      <c r="D54" s="1">
        <v>7207</v>
      </c>
      <c r="E54" s="29">
        <v>36833</v>
      </c>
      <c r="G54" s="38">
        <v>34801</v>
      </c>
      <c r="H54" s="38" t="s">
        <v>74</v>
      </c>
      <c r="I54" s="38" t="s">
        <v>7</v>
      </c>
      <c r="J54" s="39">
        <v>10902</v>
      </c>
      <c r="K54" s="42">
        <v>49455</v>
      </c>
    </row>
    <row r="55" spans="1:11" x14ac:dyDescent="0.25">
      <c r="A55">
        <v>32414</v>
      </c>
      <c r="B55" t="s">
        <v>366</v>
      </c>
      <c r="C55" t="s">
        <v>6</v>
      </c>
      <c r="D55" s="1">
        <v>28551</v>
      </c>
      <c r="E55" s="29">
        <v>151537.51</v>
      </c>
      <c r="G55" s="40">
        <v>31002</v>
      </c>
      <c r="H55" s="40" t="s">
        <v>382</v>
      </c>
      <c r="I55" s="40" t="s">
        <v>7</v>
      </c>
      <c r="J55" s="41">
        <v>85143</v>
      </c>
      <c r="K55" s="43">
        <v>357684</v>
      </c>
    </row>
    <row r="56" spans="1:11" x14ac:dyDescent="0.25">
      <c r="A56">
        <v>27343</v>
      </c>
      <c r="B56" t="s">
        <v>367</v>
      </c>
      <c r="C56" t="s">
        <v>6</v>
      </c>
      <c r="D56" s="1">
        <v>14221</v>
      </c>
      <c r="E56" s="29">
        <v>16311</v>
      </c>
      <c r="G56" s="38">
        <v>6114</v>
      </c>
      <c r="H56" s="38" t="s">
        <v>383</v>
      </c>
      <c r="I56" s="38" t="s">
        <v>7</v>
      </c>
      <c r="J56" s="39">
        <v>56813</v>
      </c>
      <c r="K56" s="42">
        <v>207800.16</v>
      </c>
    </row>
    <row r="57" spans="1:11" x14ac:dyDescent="0.25">
      <c r="A57">
        <v>36101</v>
      </c>
      <c r="B57" t="s">
        <v>368</v>
      </c>
      <c r="C57" t="s">
        <v>6</v>
      </c>
      <c r="D57">
        <v>33</v>
      </c>
      <c r="E57">
        <v>187.41</v>
      </c>
      <c r="G57" s="40">
        <v>17210</v>
      </c>
      <c r="H57" s="40" t="s">
        <v>384</v>
      </c>
      <c r="I57" s="40" t="s">
        <v>7</v>
      </c>
      <c r="J57" s="41">
        <v>193538</v>
      </c>
      <c r="K57" s="43">
        <v>680775</v>
      </c>
    </row>
    <row r="58" spans="1:11" x14ac:dyDescent="0.25">
      <c r="A58">
        <v>32361</v>
      </c>
      <c r="B58" t="s">
        <v>369</v>
      </c>
      <c r="C58" t="s">
        <v>6</v>
      </c>
      <c r="D58" s="1">
        <v>62318</v>
      </c>
      <c r="E58" s="29">
        <v>273738.78000000003</v>
      </c>
      <c r="G58" s="38">
        <v>37502</v>
      </c>
      <c r="H58" s="38" t="s">
        <v>385</v>
      </c>
      <c r="I58" s="38" t="s">
        <v>7</v>
      </c>
      <c r="J58" s="39">
        <v>15389</v>
      </c>
      <c r="K58" s="42">
        <v>59523.63</v>
      </c>
    </row>
    <row r="59" spans="1:11" x14ac:dyDescent="0.25">
      <c r="A59">
        <v>39090</v>
      </c>
      <c r="B59" t="s">
        <v>370</v>
      </c>
      <c r="C59" t="s">
        <v>6</v>
      </c>
      <c r="D59" s="1">
        <v>477240</v>
      </c>
      <c r="E59" s="29">
        <v>190323.47</v>
      </c>
      <c r="G59" s="40">
        <v>27417</v>
      </c>
      <c r="H59" s="40" t="s">
        <v>386</v>
      </c>
      <c r="I59" s="40" t="s">
        <v>7</v>
      </c>
      <c r="J59" s="41">
        <v>4898</v>
      </c>
      <c r="K59" s="43">
        <v>17298.71</v>
      </c>
    </row>
    <row r="60" spans="1:11" x14ac:dyDescent="0.25">
      <c r="A60">
        <v>19028</v>
      </c>
      <c r="B60" t="s">
        <v>372</v>
      </c>
      <c r="C60" t="s">
        <v>6</v>
      </c>
      <c r="D60" s="1">
        <v>2630</v>
      </c>
      <c r="E60" s="29">
        <v>12690</v>
      </c>
      <c r="G60" s="38">
        <v>3053</v>
      </c>
      <c r="H60" s="38" t="s">
        <v>387</v>
      </c>
      <c r="I60" s="38" t="s">
        <v>7</v>
      </c>
      <c r="J60" s="38">
        <v>511</v>
      </c>
      <c r="K60" s="42">
        <v>1742</v>
      </c>
    </row>
    <row r="61" spans="1:11" x14ac:dyDescent="0.25">
      <c r="A61">
        <v>27404</v>
      </c>
      <c r="B61" t="s">
        <v>373</v>
      </c>
      <c r="C61" t="s">
        <v>6</v>
      </c>
      <c r="D61" s="1">
        <v>28424</v>
      </c>
      <c r="E61" s="29">
        <v>133644</v>
      </c>
      <c r="G61" s="40">
        <v>32358</v>
      </c>
      <c r="H61" s="40" t="s">
        <v>389</v>
      </c>
      <c r="I61" s="40" t="s">
        <v>7</v>
      </c>
      <c r="J61" s="41">
        <v>1473</v>
      </c>
      <c r="K61" s="43">
        <v>6039</v>
      </c>
    </row>
    <row r="62" spans="1:11" x14ac:dyDescent="0.25">
      <c r="A62">
        <v>31015</v>
      </c>
      <c r="B62" t="s">
        <v>374</v>
      </c>
      <c r="C62" t="s">
        <v>6</v>
      </c>
      <c r="D62" s="1">
        <v>185269</v>
      </c>
      <c r="E62" s="29">
        <v>778718.57</v>
      </c>
      <c r="G62" s="38">
        <v>38302</v>
      </c>
      <c r="H62" s="38" t="s">
        <v>390</v>
      </c>
      <c r="I62" s="38" t="s">
        <v>7</v>
      </c>
      <c r="J62" s="39">
        <v>6036</v>
      </c>
      <c r="K62" s="42">
        <v>22203.77</v>
      </c>
    </row>
    <row r="63" spans="1:11" x14ac:dyDescent="0.25">
      <c r="A63">
        <v>19401</v>
      </c>
      <c r="B63" t="s">
        <v>375</v>
      </c>
      <c r="C63" t="s">
        <v>6</v>
      </c>
      <c r="D63" s="1">
        <v>43155</v>
      </c>
      <c r="E63" s="29">
        <v>174036.8</v>
      </c>
      <c r="G63" s="40">
        <v>20404</v>
      </c>
      <c r="H63" s="40" t="s">
        <v>590</v>
      </c>
      <c r="I63" s="40" t="s">
        <v>7</v>
      </c>
      <c r="J63" s="41">
        <v>8015</v>
      </c>
      <c r="K63" s="43">
        <v>34938.129999999997</v>
      </c>
    </row>
    <row r="64" spans="1:11" x14ac:dyDescent="0.25">
      <c r="A64">
        <v>14068</v>
      </c>
      <c r="B64" t="s">
        <v>376</v>
      </c>
      <c r="C64" t="s">
        <v>6</v>
      </c>
      <c r="D64" s="1">
        <v>18902</v>
      </c>
      <c r="E64" s="29">
        <v>78933.38</v>
      </c>
      <c r="G64" s="38">
        <v>13301</v>
      </c>
      <c r="H64" s="38" t="s">
        <v>392</v>
      </c>
      <c r="I64" s="38" t="s">
        <v>7</v>
      </c>
      <c r="J64" s="39">
        <v>5812</v>
      </c>
      <c r="K64" s="42">
        <v>22395.73</v>
      </c>
    </row>
    <row r="65" spans="1:11" x14ac:dyDescent="0.25">
      <c r="A65">
        <v>38308</v>
      </c>
      <c r="B65" t="s">
        <v>377</v>
      </c>
      <c r="C65" t="s">
        <v>6</v>
      </c>
      <c r="D65" s="1">
        <v>1022</v>
      </c>
      <c r="E65" s="29">
        <v>5334.84</v>
      </c>
      <c r="G65" s="40">
        <v>39200</v>
      </c>
      <c r="H65" s="40" t="s">
        <v>393</v>
      </c>
      <c r="I65" s="40" t="s">
        <v>7</v>
      </c>
      <c r="J65" s="41">
        <v>4903</v>
      </c>
      <c r="K65" s="43">
        <v>15635.96</v>
      </c>
    </row>
    <row r="66" spans="1:11" x14ac:dyDescent="0.25">
      <c r="A66">
        <v>17216</v>
      </c>
      <c r="B66" t="s">
        <v>379</v>
      </c>
      <c r="C66" t="s">
        <v>6</v>
      </c>
      <c r="D66" s="1">
        <v>52285</v>
      </c>
      <c r="E66" s="29">
        <v>217469.08</v>
      </c>
      <c r="G66" s="38">
        <v>39204</v>
      </c>
      <c r="H66" s="38" t="s">
        <v>394</v>
      </c>
      <c r="I66" s="38" t="s">
        <v>7</v>
      </c>
      <c r="J66" s="39">
        <v>3997</v>
      </c>
      <c r="K66" s="42">
        <v>16934</v>
      </c>
    </row>
    <row r="67" spans="1:11" x14ac:dyDescent="0.25">
      <c r="A67">
        <v>13165</v>
      </c>
      <c r="B67" t="s">
        <v>380</v>
      </c>
      <c r="C67" t="s">
        <v>6</v>
      </c>
      <c r="D67" s="1">
        <v>51302</v>
      </c>
      <c r="E67" s="29">
        <v>252682.66</v>
      </c>
      <c r="G67" s="40">
        <v>32312</v>
      </c>
      <c r="H67" s="40" t="s">
        <v>397</v>
      </c>
      <c r="I67" s="40" t="s">
        <v>7</v>
      </c>
      <c r="J67" s="40">
        <v>460</v>
      </c>
      <c r="K67" s="43">
        <v>1918.99</v>
      </c>
    </row>
    <row r="68" spans="1:11" x14ac:dyDescent="0.25">
      <c r="A68">
        <v>39801</v>
      </c>
      <c r="B68" t="s">
        <v>298</v>
      </c>
      <c r="C68" t="s">
        <v>6</v>
      </c>
      <c r="D68" s="1">
        <v>15450</v>
      </c>
      <c r="E68" s="29">
        <v>63500</v>
      </c>
      <c r="G68" s="38">
        <v>6103</v>
      </c>
      <c r="H68" s="38" t="s">
        <v>398</v>
      </c>
      <c r="I68" s="38" t="s">
        <v>7</v>
      </c>
      <c r="J68" s="38">
        <v>322</v>
      </c>
      <c r="K68" s="42">
        <v>1509.34</v>
      </c>
    </row>
    <row r="69" spans="1:11" x14ac:dyDescent="0.25">
      <c r="A69">
        <v>6801</v>
      </c>
      <c r="B69" t="s">
        <v>73</v>
      </c>
      <c r="C69" t="s">
        <v>6</v>
      </c>
      <c r="D69" s="1">
        <v>29065</v>
      </c>
      <c r="E69" s="29">
        <v>126225.37</v>
      </c>
      <c r="G69" s="40">
        <v>34324</v>
      </c>
      <c r="H69" s="40" t="s">
        <v>399</v>
      </c>
      <c r="I69" s="40" t="s">
        <v>7</v>
      </c>
      <c r="J69" s="40">
        <v>669</v>
      </c>
      <c r="K69" s="43">
        <v>3144.56</v>
      </c>
    </row>
    <row r="70" spans="1:11" x14ac:dyDescent="0.25">
      <c r="A70">
        <v>21036</v>
      </c>
      <c r="B70" t="s">
        <v>381</v>
      </c>
      <c r="C70" t="s">
        <v>6</v>
      </c>
      <c r="D70" s="1">
        <v>1199</v>
      </c>
      <c r="E70" s="29">
        <v>5458</v>
      </c>
      <c r="G70" s="38">
        <v>39203</v>
      </c>
      <c r="H70" s="38" t="s">
        <v>401</v>
      </c>
      <c r="I70" s="38" t="s">
        <v>7</v>
      </c>
      <c r="J70" s="39">
        <v>4947</v>
      </c>
      <c r="K70" s="42">
        <v>20962.88</v>
      </c>
    </row>
    <row r="71" spans="1:11" x14ac:dyDescent="0.25">
      <c r="A71">
        <v>31002</v>
      </c>
      <c r="B71" t="s">
        <v>382</v>
      </c>
      <c r="C71" t="s">
        <v>6</v>
      </c>
      <c r="D71" s="1">
        <v>204106</v>
      </c>
      <c r="E71" s="29">
        <v>755911.73</v>
      </c>
      <c r="G71" s="40">
        <v>17401</v>
      </c>
      <c r="H71" s="40" t="s">
        <v>402</v>
      </c>
      <c r="I71" s="40" t="s">
        <v>7</v>
      </c>
      <c r="J71" s="41">
        <v>21987</v>
      </c>
      <c r="K71" s="43">
        <v>74179.94</v>
      </c>
    </row>
    <row r="72" spans="1:11" x14ac:dyDescent="0.25">
      <c r="A72">
        <v>6114</v>
      </c>
      <c r="B72" t="s">
        <v>383</v>
      </c>
      <c r="C72" t="s">
        <v>6</v>
      </c>
      <c r="D72" s="1">
        <v>221342</v>
      </c>
      <c r="E72" s="29">
        <v>929952.59</v>
      </c>
      <c r="G72" s="38">
        <v>6098</v>
      </c>
      <c r="H72" s="38" t="s">
        <v>403</v>
      </c>
      <c r="I72" s="38" t="s">
        <v>7</v>
      </c>
      <c r="J72" s="39">
        <v>4529</v>
      </c>
      <c r="K72" s="42">
        <v>19945.87</v>
      </c>
    </row>
    <row r="73" spans="1:11" x14ac:dyDescent="0.25">
      <c r="A73">
        <v>17210</v>
      </c>
      <c r="B73" t="s">
        <v>384</v>
      </c>
      <c r="C73" t="s">
        <v>6</v>
      </c>
      <c r="D73" s="1">
        <v>133704</v>
      </c>
      <c r="E73" s="29">
        <v>536433</v>
      </c>
      <c r="G73" s="40">
        <v>23404</v>
      </c>
      <c r="H73" s="40" t="s">
        <v>404</v>
      </c>
      <c r="I73" s="40" t="s">
        <v>7</v>
      </c>
      <c r="J73" s="41">
        <v>4147</v>
      </c>
      <c r="K73" s="43">
        <v>19162.68</v>
      </c>
    </row>
    <row r="74" spans="1:11" x14ac:dyDescent="0.25">
      <c r="A74">
        <v>37502</v>
      </c>
      <c r="B74" t="s">
        <v>385</v>
      </c>
      <c r="C74" t="s">
        <v>6</v>
      </c>
      <c r="D74" s="1">
        <v>54464</v>
      </c>
      <c r="E74" s="29">
        <v>222973.26</v>
      </c>
      <c r="G74" s="38">
        <v>31063</v>
      </c>
      <c r="H74" s="38" t="s">
        <v>406</v>
      </c>
      <c r="I74" s="38" t="s">
        <v>7</v>
      </c>
      <c r="J74" s="39">
        <v>2394</v>
      </c>
      <c r="K74" s="42">
        <v>10915</v>
      </c>
    </row>
    <row r="75" spans="1:11" x14ac:dyDescent="0.25">
      <c r="A75">
        <v>27417</v>
      </c>
      <c r="B75" t="s">
        <v>386</v>
      </c>
      <c r="C75" t="s">
        <v>6</v>
      </c>
      <c r="D75" s="1">
        <v>40341</v>
      </c>
      <c r="E75" s="29">
        <v>177660.9</v>
      </c>
      <c r="G75" s="40">
        <v>17411</v>
      </c>
      <c r="H75" s="40" t="s">
        <v>407</v>
      </c>
      <c r="I75" s="40" t="s">
        <v>7</v>
      </c>
      <c r="J75" s="41">
        <v>73443</v>
      </c>
      <c r="K75" s="43">
        <v>259945.82</v>
      </c>
    </row>
    <row r="76" spans="1:11" x14ac:dyDescent="0.25">
      <c r="A76">
        <v>3053</v>
      </c>
      <c r="B76" t="s">
        <v>387</v>
      </c>
      <c r="C76" t="s">
        <v>6</v>
      </c>
      <c r="D76" s="1">
        <v>11972</v>
      </c>
      <c r="E76" s="29">
        <v>51146</v>
      </c>
      <c r="G76" s="38">
        <v>11056</v>
      </c>
      <c r="H76" s="38" t="s">
        <v>408</v>
      </c>
      <c r="I76" s="38" t="s">
        <v>7</v>
      </c>
      <c r="J76" s="39">
        <v>1958</v>
      </c>
      <c r="K76" s="42">
        <v>8181</v>
      </c>
    </row>
    <row r="77" spans="1:11" x14ac:dyDescent="0.25">
      <c r="A77">
        <v>27402</v>
      </c>
      <c r="B77" t="s">
        <v>388</v>
      </c>
      <c r="C77" t="s">
        <v>6</v>
      </c>
      <c r="D77" s="1">
        <v>87316</v>
      </c>
      <c r="E77" s="29">
        <v>365868.12</v>
      </c>
      <c r="G77" s="40">
        <v>8458</v>
      </c>
      <c r="H77" s="40" t="s">
        <v>410</v>
      </c>
      <c r="I77" s="40" t="s">
        <v>7</v>
      </c>
      <c r="J77" s="41">
        <v>12943</v>
      </c>
      <c r="K77" s="43">
        <v>52394.66</v>
      </c>
    </row>
    <row r="78" spans="1:11" x14ac:dyDescent="0.25">
      <c r="A78">
        <v>32358</v>
      </c>
      <c r="B78" t="s">
        <v>389</v>
      </c>
      <c r="C78" t="s">
        <v>6</v>
      </c>
      <c r="D78" s="1">
        <v>17300</v>
      </c>
      <c r="E78" s="29">
        <v>72063.399999999994</v>
      </c>
      <c r="G78" s="38">
        <v>17415</v>
      </c>
      <c r="H78" s="38" t="s">
        <v>412</v>
      </c>
      <c r="I78" s="38" t="s">
        <v>7</v>
      </c>
      <c r="J78" s="39">
        <v>3235</v>
      </c>
      <c r="K78" s="42">
        <v>11234</v>
      </c>
    </row>
    <row r="79" spans="1:11" x14ac:dyDescent="0.25">
      <c r="A79">
        <v>38302</v>
      </c>
      <c r="B79" t="s">
        <v>390</v>
      </c>
      <c r="C79" t="s">
        <v>6</v>
      </c>
      <c r="D79" s="1">
        <v>7831</v>
      </c>
      <c r="E79" s="29">
        <v>35408.239999999998</v>
      </c>
      <c r="G79" s="40">
        <v>29311</v>
      </c>
      <c r="H79" s="40" t="s">
        <v>417</v>
      </c>
      <c r="I79" s="40" t="s">
        <v>7</v>
      </c>
      <c r="J79" s="41">
        <v>5542</v>
      </c>
      <c r="K79" s="43">
        <v>22856</v>
      </c>
    </row>
    <row r="80" spans="1:11" x14ac:dyDescent="0.25">
      <c r="A80">
        <v>20401</v>
      </c>
      <c r="B80" t="s">
        <v>391</v>
      </c>
      <c r="C80" t="s">
        <v>6</v>
      </c>
      <c r="D80" s="1">
        <v>4557</v>
      </c>
      <c r="E80" s="29">
        <v>20618.96</v>
      </c>
      <c r="G80" s="38">
        <v>38126</v>
      </c>
      <c r="H80" s="38" t="s">
        <v>418</v>
      </c>
      <c r="I80" s="38" t="s">
        <v>7</v>
      </c>
      <c r="J80" s="39">
        <v>7647</v>
      </c>
      <c r="K80" s="42">
        <v>31973</v>
      </c>
    </row>
    <row r="81" spans="1:11" x14ac:dyDescent="0.25">
      <c r="A81">
        <v>20404</v>
      </c>
      <c r="B81" t="s">
        <v>590</v>
      </c>
      <c r="C81" t="s">
        <v>6</v>
      </c>
      <c r="D81" s="1">
        <v>15128</v>
      </c>
      <c r="E81" s="29">
        <v>72809.399999999994</v>
      </c>
      <c r="G81" s="40">
        <v>4129</v>
      </c>
      <c r="H81" s="40" t="s">
        <v>419</v>
      </c>
      <c r="I81" s="40" t="s">
        <v>7</v>
      </c>
      <c r="J81" s="41">
        <v>2249</v>
      </c>
      <c r="K81" s="43">
        <v>9148</v>
      </c>
    </row>
    <row r="82" spans="1:11" x14ac:dyDescent="0.25">
      <c r="A82">
        <v>13301</v>
      </c>
      <c r="B82" t="s">
        <v>392</v>
      </c>
      <c r="C82" t="s">
        <v>6</v>
      </c>
      <c r="D82" s="1">
        <v>12404</v>
      </c>
      <c r="E82" s="29">
        <v>54740.46</v>
      </c>
      <c r="G82" s="38">
        <v>14097</v>
      </c>
      <c r="H82" s="38" t="s">
        <v>420</v>
      </c>
      <c r="I82" s="38" t="s">
        <v>7</v>
      </c>
      <c r="J82" s="38">
        <v>449</v>
      </c>
      <c r="K82" s="42">
        <v>2211</v>
      </c>
    </row>
    <row r="83" spans="1:11" x14ac:dyDescent="0.25">
      <c r="A83">
        <v>39200</v>
      </c>
      <c r="B83" t="s">
        <v>393</v>
      </c>
      <c r="C83" t="s">
        <v>6</v>
      </c>
      <c r="D83" s="1">
        <v>32759</v>
      </c>
      <c r="E83" s="29">
        <v>146780.65</v>
      </c>
      <c r="G83" s="40">
        <v>31004</v>
      </c>
      <c r="H83" s="40" t="s">
        <v>421</v>
      </c>
      <c r="I83" s="40" t="s">
        <v>7</v>
      </c>
      <c r="J83" s="41">
        <v>13794</v>
      </c>
      <c r="K83" s="43">
        <v>51515.61</v>
      </c>
    </row>
    <row r="84" spans="1:11" x14ac:dyDescent="0.25">
      <c r="A84">
        <v>39204</v>
      </c>
      <c r="B84" t="s">
        <v>394</v>
      </c>
      <c r="C84" t="s">
        <v>6</v>
      </c>
      <c r="D84" s="1">
        <v>8156</v>
      </c>
      <c r="E84" s="29">
        <v>40048</v>
      </c>
      <c r="G84" s="38">
        <v>17414</v>
      </c>
      <c r="H84" s="38" t="s">
        <v>422</v>
      </c>
      <c r="I84" s="38" t="s">
        <v>7</v>
      </c>
      <c r="J84" s="39">
        <v>12488</v>
      </c>
      <c r="K84" s="42">
        <v>44124</v>
      </c>
    </row>
    <row r="85" spans="1:11" x14ac:dyDescent="0.25">
      <c r="A85">
        <v>23054</v>
      </c>
      <c r="B85" t="s">
        <v>396</v>
      </c>
      <c r="C85" t="s">
        <v>6</v>
      </c>
      <c r="D85" s="1">
        <v>3181</v>
      </c>
      <c r="E85" s="29">
        <v>14278</v>
      </c>
      <c r="G85" s="40">
        <v>31306</v>
      </c>
      <c r="H85" s="40" t="s">
        <v>423</v>
      </c>
      <c r="I85" s="40" t="s">
        <v>7</v>
      </c>
      <c r="J85" s="41">
        <v>9366</v>
      </c>
      <c r="K85" s="43">
        <v>33217</v>
      </c>
    </row>
    <row r="86" spans="1:11" x14ac:dyDescent="0.25">
      <c r="A86">
        <v>32312</v>
      </c>
      <c r="B86" t="s">
        <v>397</v>
      </c>
      <c r="C86" t="s">
        <v>6</v>
      </c>
      <c r="D86" s="1">
        <v>1324</v>
      </c>
      <c r="E86" s="29">
        <v>6547.32</v>
      </c>
      <c r="G86" s="38">
        <v>38264</v>
      </c>
      <c r="H86" s="38" t="s">
        <v>424</v>
      </c>
      <c r="I86" s="38" t="s">
        <v>7</v>
      </c>
      <c r="J86" s="38">
        <v>320</v>
      </c>
      <c r="K86" s="42">
        <v>1726.38</v>
      </c>
    </row>
    <row r="87" spans="1:11" x14ac:dyDescent="0.25">
      <c r="A87">
        <v>6103</v>
      </c>
      <c r="B87" t="s">
        <v>398</v>
      </c>
      <c r="C87" t="s">
        <v>6</v>
      </c>
      <c r="D87" s="1">
        <v>3854</v>
      </c>
      <c r="E87" s="29">
        <v>20250.45</v>
      </c>
      <c r="G87" s="40">
        <v>32362</v>
      </c>
      <c r="H87" s="40" t="s">
        <v>425</v>
      </c>
      <c r="I87" s="40" t="s">
        <v>7</v>
      </c>
      <c r="J87" s="41">
        <v>10740</v>
      </c>
      <c r="K87" s="43">
        <v>38945.5</v>
      </c>
    </row>
    <row r="88" spans="1:11" x14ac:dyDescent="0.25">
      <c r="A88">
        <v>34324</v>
      </c>
      <c r="B88" t="s">
        <v>399</v>
      </c>
      <c r="C88" t="s">
        <v>6</v>
      </c>
      <c r="D88" s="1">
        <v>9020</v>
      </c>
      <c r="E88" s="29">
        <v>38182.17</v>
      </c>
      <c r="G88" s="38">
        <v>1158</v>
      </c>
      <c r="H88" s="38" t="s">
        <v>426</v>
      </c>
      <c r="I88" s="38" t="s">
        <v>7</v>
      </c>
      <c r="J88" s="39">
        <v>10855</v>
      </c>
      <c r="K88" s="42">
        <v>42441</v>
      </c>
    </row>
    <row r="89" spans="1:11" x14ac:dyDescent="0.25">
      <c r="A89">
        <v>22204</v>
      </c>
      <c r="B89" t="s">
        <v>400</v>
      </c>
      <c r="C89" t="s">
        <v>6</v>
      </c>
      <c r="D89" s="1">
        <v>5759</v>
      </c>
      <c r="E89" s="29">
        <v>28639</v>
      </c>
      <c r="G89" s="40">
        <v>8122</v>
      </c>
      <c r="H89" s="40" t="s">
        <v>427</v>
      </c>
      <c r="I89" s="40" t="s">
        <v>7</v>
      </c>
      <c r="J89" s="41">
        <v>38372</v>
      </c>
      <c r="K89" s="43">
        <v>160922</v>
      </c>
    </row>
    <row r="90" spans="1:11" x14ac:dyDescent="0.25">
      <c r="A90">
        <v>39203</v>
      </c>
      <c r="B90" t="s">
        <v>401</v>
      </c>
      <c r="C90" t="s">
        <v>6</v>
      </c>
      <c r="D90" s="1">
        <v>15000</v>
      </c>
      <c r="E90" s="29">
        <v>64154</v>
      </c>
      <c r="G90" s="38">
        <v>20406</v>
      </c>
      <c r="H90" s="38" t="s">
        <v>429</v>
      </c>
      <c r="I90" s="38" t="s">
        <v>7</v>
      </c>
      <c r="J90" s="39">
        <v>2138</v>
      </c>
      <c r="K90" s="42">
        <v>8425</v>
      </c>
    </row>
    <row r="91" spans="1:11" x14ac:dyDescent="0.25">
      <c r="A91">
        <v>17401</v>
      </c>
      <c r="B91" t="s">
        <v>402</v>
      </c>
      <c r="C91" t="s">
        <v>6</v>
      </c>
      <c r="D91" s="1">
        <v>90658</v>
      </c>
      <c r="E91" s="29">
        <v>370930.13</v>
      </c>
      <c r="G91" s="40">
        <v>37504</v>
      </c>
      <c r="H91" s="40" t="s">
        <v>430</v>
      </c>
      <c r="I91" s="40" t="s">
        <v>7</v>
      </c>
      <c r="J91" s="41">
        <v>4595</v>
      </c>
      <c r="K91" s="43">
        <v>16846</v>
      </c>
    </row>
    <row r="92" spans="1:11" x14ac:dyDescent="0.25">
      <c r="A92">
        <v>6098</v>
      </c>
      <c r="B92" t="s">
        <v>403</v>
      </c>
      <c r="C92" t="s">
        <v>6</v>
      </c>
      <c r="D92" s="1">
        <v>22972</v>
      </c>
      <c r="E92" s="29">
        <v>98166.09</v>
      </c>
      <c r="G92" s="38">
        <v>9207</v>
      </c>
      <c r="H92" s="38" t="s">
        <v>432</v>
      </c>
      <c r="I92" s="38" t="s">
        <v>7</v>
      </c>
      <c r="J92" s="39">
        <v>1041</v>
      </c>
      <c r="K92" s="42">
        <v>10645</v>
      </c>
    </row>
    <row r="93" spans="1:11" x14ac:dyDescent="0.25">
      <c r="A93">
        <v>23404</v>
      </c>
      <c r="B93" t="s">
        <v>404</v>
      </c>
      <c r="C93" t="s">
        <v>6</v>
      </c>
      <c r="D93" s="1">
        <v>5695</v>
      </c>
      <c r="E93" s="29">
        <v>28903.08</v>
      </c>
      <c r="G93" s="40">
        <v>23311</v>
      </c>
      <c r="H93" s="40" t="s">
        <v>433</v>
      </c>
      <c r="I93" s="40" t="s">
        <v>7</v>
      </c>
      <c r="J93" s="41">
        <v>1253</v>
      </c>
      <c r="K93" s="43">
        <v>4723.8100000000004</v>
      </c>
    </row>
    <row r="94" spans="1:11" x14ac:dyDescent="0.25">
      <c r="A94">
        <v>14028</v>
      </c>
      <c r="B94" t="s">
        <v>405</v>
      </c>
      <c r="C94" t="s">
        <v>6</v>
      </c>
      <c r="D94" s="1">
        <v>18530</v>
      </c>
      <c r="E94" s="29">
        <v>77986</v>
      </c>
      <c r="G94" s="38">
        <v>33207</v>
      </c>
      <c r="H94" s="38" t="s">
        <v>434</v>
      </c>
      <c r="I94" s="38" t="s">
        <v>7</v>
      </c>
      <c r="J94" s="39">
        <v>1023</v>
      </c>
      <c r="K94" s="38">
        <v>0</v>
      </c>
    </row>
    <row r="95" spans="1:11" x14ac:dyDescent="0.25">
      <c r="A95">
        <v>31063</v>
      </c>
      <c r="B95" t="s">
        <v>406</v>
      </c>
      <c r="C95" t="s">
        <v>6</v>
      </c>
      <c r="D95">
        <v>40</v>
      </c>
      <c r="E95">
        <v>205</v>
      </c>
      <c r="G95" s="40">
        <v>31025</v>
      </c>
      <c r="H95" s="40" t="s">
        <v>435</v>
      </c>
      <c r="I95" s="40" t="s">
        <v>7</v>
      </c>
      <c r="J95" s="41">
        <v>60488</v>
      </c>
      <c r="K95" s="43">
        <v>220781</v>
      </c>
    </row>
    <row r="96" spans="1:11" x14ac:dyDescent="0.25">
      <c r="A96">
        <v>17411</v>
      </c>
      <c r="B96" t="s">
        <v>407</v>
      </c>
      <c r="C96" t="s">
        <v>6</v>
      </c>
      <c r="D96" s="1">
        <v>177261</v>
      </c>
      <c r="E96" s="29">
        <v>736397.15</v>
      </c>
      <c r="G96" s="38">
        <v>14065</v>
      </c>
      <c r="H96" s="38" t="s">
        <v>436</v>
      </c>
      <c r="I96" s="38" t="s">
        <v>7</v>
      </c>
      <c r="J96" s="38">
        <v>8</v>
      </c>
      <c r="K96" s="38">
        <v>37.78</v>
      </c>
    </row>
    <row r="97" spans="1:11" x14ac:dyDescent="0.25">
      <c r="A97">
        <v>11056</v>
      </c>
      <c r="B97" t="s">
        <v>408</v>
      </c>
      <c r="C97" t="s">
        <v>6</v>
      </c>
      <c r="D97">
        <v>215</v>
      </c>
      <c r="E97" s="29">
        <v>1050</v>
      </c>
      <c r="G97" s="40">
        <v>32354</v>
      </c>
      <c r="H97" s="40" t="s">
        <v>437</v>
      </c>
      <c r="I97" s="40" t="s">
        <v>7</v>
      </c>
      <c r="J97" s="41">
        <v>25754</v>
      </c>
      <c r="K97" s="43">
        <v>96705.4</v>
      </c>
    </row>
    <row r="98" spans="1:11" x14ac:dyDescent="0.25">
      <c r="A98">
        <v>8458</v>
      </c>
      <c r="B98" t="s">
        <v>410</v>
      </c>
      <c r="C98" t="s">
        <v>6</v>
      </c>
      <c r="D98" s="1">
        <v>48929</v>
      </c>
      <c r="E98" s="29">
        <v>217724.56</v>
      </c>
      <c r="G98" s="38">
        <v>32326</v>
      </c>
      <c r="H98" s="38" t="s">
        <v>438</v>
      </c>
      <c r="I98" s="38" t="s">
        <v>7</v>
      </c>
      <c r="J98" s="39">
        <v>5182</v>
      </c>
      <c r="K98" s="42">
        <v>19472.59</v>
      </c>
    </row>
    <row r="99" spans="1:11" x14ac:dyDescent="0.25">
      <c r="A99">
        <v>3017</v>
      </c>
      <c r="B99" t="s">
        <v>411</v>
      </c>
      <c r="C99" t="s">
        <v>6</v>
      </c>
      <c r="D99" s="1">
        <v>188331</v>
      </c>
      <c r="E99" s="29">
        <v>906709.13</v>
      </c>
      <c r="G99" s="40">
        <v>17400</v>
      </c>
      <c r="H99" s="40" t="s">
        <v>439</v>
      </c>
      <c r="I99" s="40" t="s">
        <v>7</v>
      </c>
      <c r="J99" s="41">
        <v>3771</v>
      </c>
      <c r="K99" s="43">
        <v>13802.16</v>
      </c>
    </row>
    <row r="100" spans="1:11" x14ac:dyDescent="0.25">
      <c r="A100">
        <v>17415</v>
      </c>
      <c r="B100" t="s">
        <v>412</v>
      </c>
      <c r="C100" t="s">
        <v>6</v>
      </c>
      <c r="D100" s="1">
        <v>172917</v>
      </c>
      <c r="E100" s="29">
        <v>683497</v>
      </c>
      <c r="G100" s="38">
        <v>37505</v>
      </c>
      <c r="H100" s="38" t="s">
        <v>440</v>
      </c>
      <c r="I100" s="38" t="s">
        <v>7</v>
      </c>
      <c r="J100" s="39">
        <v>1893</v>
      </c>
      <c r="K100" s="42">
        <v>7339.76</v>
      </c>
    </row>
    <row r="101" spans="1:11" x14ac:dyDescent="0.25">
      <c r="A101">
        <v>33212</v>
      </c>
      <c r="B101" t="s">
        <v>413</v>
      </c>
      <c r="C101" t="s">
        <v>6</v>
      </c>
      <c r="D101" s="1">
        <v>19724</v>
      </c>
      <c r="E101" s="29">
        <v>91186.25</v>
      </c>
      <c r="G101" s="40">
        <v>30031</v>
      </c>
      <c r="H101" s="40" t="s">
        <v>442</v>
      </c>
      <c r="I101" s="40" t="s">
        <v>7</v>
      </c>
      <c r="J101" s="40">
        <v>126</v>
      </c>
      <c r="K101" s="40">
        <v>561.04</v>
      </c>
    </row>
    <row r="102" spans="1:11" x14ac:dyDescent="0.25">
      <c r="A102">
        <v>3052</v>
      </c>
      <c r="B102" t="s">
        <v>414</v>
      </c>
      <c r="C102" t="s">
        <v>6</v>
      </c>
      <c r="D102" s="1">
        <v>14987</v>
      </c>
      <c r="E102" s="29">
        <v>71638</v>
      </c>
      <c r="G102" s="38">
        <v>31103</v>
      </c>
      <c r="H102" s="38" t="s">
        <v>443</v>
      </c>
      <c r="I102" s="38" t="s">
        <v>7</v>
      </c>
      <c r="J102" s="39">
        <v>31200</v>
      </c>
      <c r="K102" s="42">
        <v>112955.05</v>
      </c>
    </row>
    <row r="103" spans="1:11" x14ac:dyDescent="0.25">
      <c r="A103">
        <v>20402</v>
      </c>
      <c r="B103" t="s">
        <v>416</v>
      </c>
      <c r="C103" t="s">
        <v>6</v>
      </c>
      <c r="D103" s="1">
        <v>3777</v>
      </c>
      <c r="E103" s="29">
        <v>24031</v>
      </c>
      <c r="G103" s="40">
        <v>14066</v>
      </c>
      <c r="H103" s="40" t="s">
        <v>444</v>
      </c>
      <c r="I103" s="40" t="s">
        <v>7</v>
      </c>
      <c r="J103" s="41">
        <v>5589</v>
      </c>
      <c r="K103" s="43">
        <v>22977.66</v>
      </c>
    </row>
    <row r="104" spans="1:11" x14ac:dyDescent="0.25">
      <c r="A104">
        <v>29311</v>
      </c>
      <c r="B104" t="s">
        <v>417</v>
      </c>
      <c r="C104" t="s">
        <v>6</v>
      </c>
      <c r="D104" s="1">
        <v>7960</v>
      </c>
      <c r="E104" s="29">
        <v>31412</v>
      </c>
      <c r="G104" s="38">
        <v>21214</v>
      </c>
      <c r="H104" s="38" t="s">
        <v>445</v>
      </c>
      <c r="I104" s="38" t="s">
        <v>7</v>
      </c>
      <c r="J104" s="39">
        <v>2258</v>
      </c>
      <c r="K104" s="42">
        <v>10219</v>
      </c>
    </row>
    <row r="105" spans="1:11" x14ac:dyDescent="0.25">
      <c r="A105">
        <v>38126</v>
      </c>
      <c r="B105" t="s">
        <v>418</v>
      </c>
      <c r="C105" t="s">
        <v>6</v>
      </c>
      <c r="D105" s="1">
        <v>2871</v>
      </c>
      <c r="E105" s="29">
        <v>12610</v>
      </c>
      <c r="G105" s="40">
        <v>13161</v>
      </c>
      <c r="H105" s="40" t="s">
        <v>446</v>
      </c>
      <c r="I105" s="40" t="s">
        <v>7</v>
      </c>
      <c r="J105" s="40">
        <v>192</v>
      </c>
      <c r="K105" s="40">
        <v>556</v>
      </c>
    </row>
    <row r="106" spans="1:11" x14ac:dyDescent="0.25">
      <c r="A106">
        <v>4129</v>
      </c>
      <c r="B106" t="s">
        <v>419</v>
      </c>
      <c r="C106" t="s">
        <v>6</v>
      </c>
      <c r="D106" s="1">
        <v>18491</v>
      </c>
      <c r="E106" s="29">
        <v>83424</v>
      </c>
      <c r="G106" s="38">
        <v>21206</v>
      </c>
      <c r="H106" s="38" t="s">
        <v>447</v>
      </c>
      <c r="I106" s="38" t="s">
        <v>7</v>
      </c>
      <c r="J106" s="39">
        <v>3632</v>
      </c>
      <c r="K106" s="42">
        <v>19157</v>
      </c>
    </row>
    <row r="107" spans="1:11" x14ac:dyDescent="0.25">
      <c r="A107">
        <v>14097</v>
      </c>
      <c r="B107" t="s">
        <v>420</v>
      </c>
      <c r="C107" t="s">
        <v>6</v>
      </c>
      <c r="D107" s="1">
        <v>7976</v>
      </c>
      <c r="E107" s="29">
        <v>33529</v>
      </c>
      <c r="G107" s="40">
        <v>37507</v>
      </c>
      <c r="H107" s="40" t="s">
        <v>449</v>
      </c>
      <c r="I107" s="40" t="s">
        <v>7</v>
      </c>
      <c r="J107" s="41">
        <v>19084</v>
      </c>
      <c r="K107" s="43">
        <v>79505.429999999993</v>
      </c>
    </row>
    <row r="108" spans="1:11" x14ac:dyDescent="0.25">
      <c r="A108">
        <v>31004</v>
      </c>
      <c r="B108" t="s">
        <v>421</v>
      </c>
      <c r="C108" t="s">
        <v>6</v>
      </c>
      <c r="D108" s="1">
        <v>112063</v>
      </c>
      <c r="E108" s="29">
        <v>465018.43</v>
      </c>
      <c r="G108" s="38">
        <v>29320</v>
      </c>
      <c r="H108" s="38" t="s">
        <v>451</v>
      </c>
      <c r="I108" s="38" t="s">
        <v>7</v>
      </c>
      <c r="J108" s="39">
        <v>36756</v>
      </c>
      <c r="K108" s="42">
        <v>205179</v>
      </c>
    </row>
    <row r="109" spans="1:11" x14ac:dyDescent="0.25">
      <c r="A109">
        <v>17414</v>
      </c>
      <c r="B109" t="s">
        <v>422</v>
      </c>
      <c r="C109" t="s">
        <v>6</v>
      </c>
      <c r="D109" s="1">
        <v>172743</v>
      </c>
      <c r="E109" s="29">
        <v>732732</v>
      </c>
      <c r="G109" s="40">
        <v>31006</v>
      </c>
      <c r="H109" s="40" t="s">
        <v>452</v>
      </c>
      <c r="I109" s="40" t="s">
        <v>7</v>
      </c>
      <c r="J109" s="41">
        <v>54100</v>
      </c>
      <c r="K109" s="43">
        <v>375166</v>
      </c>
    </row>
    <row r="110" spans="1:11" x14ac:dyDescent="0.25">
      <c r="A110">
        <v>31306</v>
      </c>
      <c r="B110" t="s">
        <v>423</v>
      </c>
      <c r="C110" t="s">
        <v>6</v>
      </c>
      <c r="D110" s="1">
        <v>23824</v>
      </c>
      <c r="E110" s="29">
        <v>102147</v>
      </c>
      <c r="G110" s="38">
        <v>39003</v>
      </c>
      <c r="H110" s="38" t="s">
        <v>591</v>
      </c>
      <c r="I110" s="38" t="s">
        <v>7</v>
      </c>
      <c r="J110" s="39">
        <v>2564</v>
      </c>
      <c r="K110" s="42">
        <v>10287</v>
      </c>
    </row>
    <row r="111" spans="1:11" x14ac:dyDescent="0.25">
      <c r="A111">
        <v>38264</v>
      </c>
      <c r="B111" t="s">
        <v>424</v>
      </c>
      <c r="C111" t="s">
        <v>6</v>
      </c>
      <c r="D111">
        <v>547</v>
      </c>
      <c r="E111" s="29">
        <v>2467.7399999999998</v>
      </c>
      <c r="G111" s="40">
        <v>21014</v>
      </c>
      <c r="H111" s="40" t="s">
        <v>453</v>
      </c>
      <c r="I111" s="40" t="s">
        <v>7</v>
      </c>
      <c r="J111" s="41">
        <v>1728</v>
      </c>
      <c r="K111" s="43">
        <v>7358</v>
      </c>
    </row>
    <row r="112" spans="1:11" x14ac:dyDescent="0.25">
      <c r="A112">
        <v>32362</v>
      </c>
      <c r="B112" t="s">
        <v>425</v>
      </c>
      <c r="C112" t="s">
        <v>6</v>
      </c>
      <c r="D112" s="1">
        <v>17001</v>
      </c>
      <c r="E112" s="29">
        <v>66662.66</v>
      </c>
      <c r="G112" s="38">
        <v>25155</v>
      </c>
      <c r="H112" s="38" t="s">
        <v>454</v>
      </c>
      <c r="I112" s="38" t="s">
        <v>7</v>
      </c>
      <c r="J112" s="39">
        <v>1694</v>
      </c>
      <c r="K112" s="42">
        <v>6861</v>
      </c>
    </row>
    <row r="113" spans="1:11" x14ac:dyDescent="0.25">
      <c r="A113">
        <v>1158</v>
      </c>
      <c r="B113" t="s">
        <v>426</v>
      </c>
      <c r="C113" t="s">
        <v>6</v>
      </c>
      <c r="D113" s="1">
        <v>10646</v>
      </c>
      <c r="E113" s="29">
        <v>49114</v>
      </c>
      <c r="G113" s="40">
        <v>26056</v>
      </c>
      <c r="H113" s="40" t="s">
        <v>456</v>
      </c>
      <c r="I113" s="40" t="s">
        <v>7</v>
      </c>
      <c r="J113" s="41">
        <v>21349</v>
      </c>
      <c r="K113" s="43">
        <v>111682.38</v>
      </c>
    </row>
    <row r="114" spans="1:11" x14ac:dyDescent="0.25">
      <c r="A114">
        <v>8122</v>
      </c>
      <c r="B114" t="s">
        <v>427</v>
      </c>
      <c r="C114" t="s">
        <v>6</v>
      </c>
      <c r="D114" s="1">
        <v>53264</v>
      </c>
      <c r="E114" s="29">
        <v>234620</v>
      </c>
      <c r="G114" s="38">
        <v>32325</v>
      </c>
      <c r="H114" s="38" t="s">
        <v>457</v>
      </c>
      <c r="I114" s="38" t="s">
        <v>7</v>
      </c>
      <c r="J114" s="38">
        <v>418</v>
      </c>
      <c r="K114" s="42">
        <v>1447.27</v>
      </c>
    </row>
    <row r="115" spans="1:11" x14ac:dyDescent="0.25">
      <c r="A115">
        <v>28144</v>
      </c>
      <c r="B115" t="s">
        <v>428</v>
      </c>
      <c r="C115" t="s">
        <v>6</v>
      </c>
      <c r="D115" s="1">
        <v>3170</v>
      </c>
      <c r="E115" s="29">
        <v>15517</v>
      </c>
      <c r="G115" s="40">
        <v>37506</v>
      </c>
      <c r="H115" s="40" t="s">
        <v>458</v>
      </c>
      <c r="I115" s="40" t="s">
        <v>7</v>
      </c>
      <c r="J115" s="41">
        <v>13904</v>
      </c>
      <c r="K115" s="43">
        <v>52797.18</v>
      </c>
    </row>
    <row r="116" spans="1:11" x14ac:dyDescent="0.25">
      <c r="A116">
        <v>20406</v>
      </c>
      <c r="B116" t="s">
        <v>429</v>
      </c>
      <c r="C116" t="s">
        <v>6</v>
      </c>
      <c r="D116" s="1">
        <v>5690</v>
      </c>
      <c r="E116" s="29">
        <v>26231.39</v>
      </c>
      <c r="G116" s="38">
        <v>14064</v>
      </c>
      <c r="H116" s="38" t="s">
        <v>459</v>
      </c>
      <c r="I116" s="38" t="s">
        <v>7</v>
      </c>
      <c r="J116" s="39">
        <v>8663</v>
      </c>
      <c r="K116" s="42">
        <v>28502.26</v>
      </c>
    </row>
    <row r="117" spans="1:11" x14ac:dyDescent="0.25">
      <c r="A117">
        <v>37504</v>
      </c>
      <c r="B117" t="s">
        <v>430</v>
      </c>
      <c r="C117" t="s">
        <v>6</v>
      </c>
      <c r="D117" s="1">
        <v>34926</v>
      </c>
      <c r="E117" s="29">
        <v>146295</v>
      </c>
      <c r="G117" s="40">
        <v>18400</v>
      </c>
      <c r="H117" s="40" t="s">
        <v>461</v>
      </c>
      <c r="I117" s="40" t="s">
        <v>7</v>
      </c>
      <c r="J117" s="41">
        <v>20306</v>
      </c>
      <c r="K117" s="43">
        <v>74553.320000000007</v>
      </c>
    </row>
    <row r="118" spans="1:11" x14ac:dyDescent="0.25">
      <c r="A118">
        <v>9207</v>
      </c>
      <c r="B118" t="s">
        <v>432</v>
      </c>
      <c r="C118" t="s">
        <v>6</v>
      </c>
      <c r="D118" s="1">
        <v>5376</v>
      </c>
      <c r="E118" s="29">
        <v>26987</v>
      </c>
      <c r="G118" s="38">
        <v>23403</v>
      </c>
      <c r="H118" s="38" t="s">
        <v>462</v>
      </c>
      <c r="I118" s="38" t="s">
        <v>7</v>
      </c>
      <c r="J118" s="39">
        <v>10160</v>
      </c>
      <c r="K118" s="42">
        <v>40177</v>
      </c>
    </row>
    <row r="119" spans="1:11" x14ac:dyDescent="0.25">
      <c r="A119">
        <v>23311</v>
      </c>
      <c r="B119" t="s">
        <v>433</v>
      </c>
      <c r="C119" t="s">
        <v>6</v>
      </c>
      <c r="D119" s="1">
        <v>5489</v>
      </c>
      <c r="E119" s="29">
        <v>36364</v>
      </c>
      <c r="G119" s="40">
        <v>34003</v>
      </c>
      <c r="H119" s="40" t="s">
        <v>464</v>
      </c>
      <c r="I119" s="40" t="s">
        <v>7</v>
      </c>
      <c r="J119" s="41">
        <v>45381</v>
      </c>
      <c r="K119" s="43">
        <v>157779</v>
      </c>
    </row>
    <row r="120" spans="1:11" x14ac:dyDescent="0.25">
      <c r="A120">
        <v>33207</v>
      </c>
      <c r="B120" t="s">
        <v>434</v>
      </c>
      <c r="C120" t="s">
        <v>6</v>
      </c>
      <c r="D120" s="1">
        <v>14227</v>
      </c>
      <c r="E120">
        <v>0</v>
      </c>
      <c r="G120" s="38">
        <v>17417</v>
      </c>
      <c r="H120" s="38" t="s">
        <v>466</v>
      </c>
      <c r="I120" s="38" t="s">
        <v>7</v>
      </c>
      <c r="J120" s="39">
        <v>29824</v>
      </c>
      <c r="K120" s="42">
        <v>110183</v>
      </c>
    </row>
    <row r="121" spans="1:11" x14ac:dyDescent="0.25">
      <c r="A121">
        <v>31025</v>
      </c>
      <c r="B121" t="s">
        <v>435</v>
      </c>
      <c r="C121" t="s">
        <v>6</v>
      </c>
      <c r="D121" s="1">
        <v>100975</v>
      </c>
      <c r="E121" s="29">
        <v>405158</v>
      </c>
      <c r="G121" s="40">
        <v>15201</v>
      </c>
      <c r="H121" s="40" t="s">
        <v>467</v>
      </c>
      <c r="I121" s="40" t="s">
        <v>7</v>
      </c>
      <c r="J121" s="41">
        <v>7817</v>
      </c>
      <c r="K121" s="43">
        <v>29607</v>
      </c>
    </row>
    <row r="122" spans="1:11" x14ac:dyDescent="0.25">
      <c r="A122">
        <v>14065</v>
      </c>
      <c r="B122" t="s">
        <v>436</v>
      </c>
      <c r="C122" t="s">
        <v>6</v>
      </c>
      <c r="D122" s="1">
        <v>1407</v>
      </c>
      <c r="E122" s="29">
        <v>6673.58</v>
      </c>
      <c r="G122" s="38">
        <v>14400</v>
      </c>
      <c r="H122" s="38" t="s">
        <v>469</v>
      </c>
      <c r="I122" s="38" t="s">
        <v>7</v>
      </c>
      <c r="J122" s="39">
        <v>2551</v>
      </c>
      <c r="K122" s="38">
        <v>0</v>
      </c>
    </row>
    <row r="123" spans="1:11" x14ac:dyDescent="0.25">
      <c r="A123">
        <v>32354</v>
      </c>
      <c r="B123" t="s">
        <v>437</v>
      </c>
      <c r="C123" t="s">
        <v>6</v>
      </c>
      <c r="D123" s="1">
        <v>155273</v>
      </c>
      <c r="E123" s="29">
        <v>978998.5</v>
      </c>
      <c r="G123" s="40">
        <v>25101</v>
      </c>
      <c r="H123" s="40" t="s">
        <v>470</v>
      </c>
      <c r="I123" s="40" t="s">
        <v>7</v>
      </c>
      <c r="J123" s="40">
        <v>18</v>
      </c>
      <c r="K123" s="40">
        <v>80</v>
      </c>
    </row>
    <row r="124" spans="1:11" x14ac:dyDescent="0.25">
      <c r="A124">
        <v>32326</v>
      </c>
      <c r="B124" t="s">
        <v>438</v>
      </c>
      <c r="C124" t="s">
        <v>6</v>
      </c>
      <c r="D124" s="1">
        <v>18801</v>
      </c>
      <c r="E124" s="29">
        <v>87786.6</v>
      </c>
      <c r="G124" s="38">
        <v>14172</v>
      </c>
      <c r="H124" s="38" t="s">
        <v>471</v>
      </c>
      <c r="I124" s="38" t="s">
        <v>7</v>
      </c>
      <c r="J124" s="39">
        <v>2623</v>
      </c>
      <c r="K124" s="42">
        <v>31455</v>
      </c>
    </row>
    <row r="125" spans="1:11" x14ac:dyDescent="0.25">
      <c r="A125">
        <v>17400</v>
      </c>
      <c r="B125" t="s">
        <v>439</v>
      </c>
      <c r="C125" t="s">
        <v>6</v>
      </c>
      <c r="D125" s="1">
        <v>22757</v>
      </c>
      <c r="E125" s="29">
        <v>82836.92</v>
      </c>
      <c r="G125" s="40">
        <v>34111</v>
      </c>
      <c r="H125" s="40" t="s">
        <v>474</v>
      </c>
      <c r="I125" s="40" t="s">
        <v>7</v>
      </c>
      <c r="J125" s="41">
        <v>20907</v>
      </c>
      <c r="K125" s="43">
        <v>75593.820000000007</v>
      </c>
    </row>
    <row r="126" spans="1:11" x14ac:dyDescent="0.25">
      <c r="A126">
        <v>37505</v>
      </c>
      <c r="B126" t="s">
        <v>440</v>
      </c>
      <c r="C126" t="s">
        <v>6</v>
      </c>
      <c r="D126" s="1">
        <v>15517</v>
      </c>
      <c r="E126" s="29">
        <v>67089.89</v>
      </c>
      <c r="G126" s="38">
        <v>21300</v>
      </c>
      <c r="H126" s="38" t="s">
        <v>476</v>
      </c>
      <c r="I126" s="38" t="s">
        <v>7</v>
      </c>
      <c r="J126" s="39">
        <v>3250</v>
      </c>
      <c r="K126" s="42">
        <v>12638.14</v>
      </c>
    </row>
    <row r="127" spans="1:11" x14ac:dyDescent="0.25">
      <c r="A127">
        <v>24350</v>
      </c>
      <c r="B127" t="s">
        <v>441</v>
      </c>
      <c r="C127" t="s">
        <v>6</v>
      </c>
      <c r="D127" s="1">
        <v>21439</v>
      </c>
      <c r="E127" s="29">
        <v>106438.79</v>
      </c>
      <c r="G127" s="40">
        <v>28137</v>
      </c>
      <c r="H127" s="40" t="s">
        <v>478</v>
      </c>
      <c r="I127" s="40" t="s">
        <v>7</v>
      </c>
      <c r="J127" s="40">
        <v>196</v>
      </c>
      <c r="K127" s="43">
        <v>1080</v>
      </c>
    </row>
    <row r="128" spans="1:11" x14ac:dyDescent="0.25">
      <c r="A128">
        <v>30031</v>
      </c>
      <c r="B128" t="s">
        <v>442</v>
      </c>
      <c r="C128" t="s">
        <v>6</v>
      </c>
      <c r="D128" s="1">
        <v>1847</v>
      </c>
      <c r="E128" s="29">
        <v>7663</v>
      </c>
      <c r="G128" s="38">
        <v>27344</v>
      </c>
      <c r="H128" s="38" t="s">
        <v>481</v>
      </c>
      <c r="I128" s="38" t="s">
        <v>7</v>
      </c>
      <c r="J128" s="39">
        <v>7418</v>
      </c>
      <c r="K128" s="42">
        <v>30979.3</v>
      </c>
    </row>
    <row r="129" spans="1:11" x14ac:dyDescent="0.25">
      <c r="A129">
        <v>31103</v>
      </c>
      <c r="B129" t="s">
        <v>443</v>
      </c>
      <c r="C129" t="s">
        <v>6</v>
      </c>
      <c r="D129" s="1">
        <v>76901</v>
      </c>
      <c r="E129" s="29">
        <v>304470.03000000003</v>
      </c>
      <c r="G129" s="40">
        <v>1147</v>
      </c>
      <c r="H129" s="40" t="s">
        <v>482</v>
      </c>
      <c r="I129" s="40" t="s">
        <v>7</v>
      </c>
      <c r="J129" s="41">
        <v>1639</v>
      </c>
      <c r="K129" s="43">
        <v>33891</v>
      </c>
    </row>
    <row r="130" spans="1:11" x14ac:dyDescent="0.25">
      <c r="A130">
        <v>14066</v>
      </c>
      <c r="B130" t="s">
        <v>444</v>
      </c>
      <c r="C130" t="s">
        <v>6</v>
      </c>
      <c r="D130" s="1">
        <v>13640</v>
      </c>
      <c r="E130" s="29">
        <v>61157.77</v>
      </c>
      <c r="G130" s="38">
        <v>11001</v>
      </c>
      <c r="H130" s="38" t="s">
        <v>484</v>
      </c>
      <c r="I130" s="38" t="s">
        <v>7</v>
      </c>
      <c r="J130" s="39">
        <v>2699</v>
      </c>
      <c r="K130" s="42">
        <v>12145</v>
      </c>
    </row>
    <row r="131" spans="1:11" x14ac:dyDescent="0.25">
      <c r="A131">
        <v>21214</v>
      </c>
      <c r="B131" t="s">
        <v>445</v>
      </c>
      <c r="C131" t="s">
        <v>6</v>
      </c>
      <c r="D131" s="1">
        <v>6561</v>
      </c>
      <c r="E131" s="29">
        <v>29586</v>
      </c>
      <c r="G131" s="40">
        <v>24122</v>
      </c>
      <c r="H131" s="40" t="s">
        <v>485</v>
      </c>
      <c r="I131" s="40" t="s">
        <v>7</v>
      </c>
      <c r="J131" s="40">
        <v>49</v>
      </c>
      <c r="K131" s="40">
        <v>209</v>
      </c>
    </row>
    <row r="132" spans="1:11" x14ac:dyDescent="0.25">
      <c r="A132">
        <v>13161</v>
      </c>
      <c r="B132" t="s">
        <v>446</v>
      </c>
      <c r="C132" t="s">
        <v>6</v>
      </c>
      <c r="D132" s="1">
        <v>124823</v>
      </c>
      <c r="E132" s="29">
        <v>599528</v>
      </c>
      <c r="G132" s="38">
        <v>3050</v>
      </c>
      <c r="H132" s="38" t="s">
        <v>486</v>
      </c>
      <c r="I132" s="38" t="s">
        <v>7</v>
      </c>
      <c r="J132" s="39">
        <v>5739</v>
      </c>
      <c r="K132" s="42">
        <v>26349</v>
      </c>
    </row>
    <row r="133" spans="1:11" x14ac:dyDescent="0.25">
      <c r="A133">
        <v>21206</v>
      </c>
      <c r="B133" t="s">
        <v>447</v>
      </c>
      <c r="C133" t="s">
        <v>6</v>
      </c>
      <c r="D133" s="1">
        <v>8335</v>
      </c>
      <c r="E133" s="29">
        <v>36008</v>
      </c>
      <c r="G133" s="40">
        <v>21301</v>
      </c>
      <c r="H133" s="40" t="s">
        <v>487</v>
      </c>
      <c r="I133" s="40" t="s">
        <v>7</v>
      </c>
      <c r="J133" s="41">
        <v>1010</v>
      </c>
      <c r="K133" s="43">
        <v>4855.58</v>
      </c>
    </row>
    <row r="134" spans="1:11" x14ac:dyDescent="0.25">
      <c r="A134">
        <v>37507</v>
      </c>
      <c r="B134" t="s">
        <v>449</v>
      </c>
      <c r="C134" t="s">
        <v>6</v>
      </c>
      <c r="D134" s="1">
        <v>43893</v>
      </c>
      <c r="E134" s="29">
        <v>185927</v>
      </c>
      <c r="G134" s="38">
        <v>27401</v>
      </c>
      <c r="H134" s="38" t="s">
        <v>488</v>
      </c>
      <c r="I134" s="38" t="s">
        <v>7</v>
      </c>
      <c r="J134" s="39">
        <v>8883</v>
      </c>
      <c r="K134" s="42">
        <v>30865</v>
      </c>
    </row>
    <row r="135" spans="1:11" x14ac:dyDescent="0.25">
      <c r="A135">
        <v>30029</v>
      </c>
      <c r="B135" t="s">
        <v>450</v>
      </c>
      <c r="C135" t="s">
        <v>6</v>
      </c>
      <c r="D135" s="1">
        <v>1797</v>
      </c>
      <c r="E135" s="29">
        <v>6473.57</v>
      </c>
      <c r="G135" s="40">
        <v>23402</v>
      </c>
      <c r="H135" s="40" t="s">
        <v>489</v>
      </c>
      <c r="I135" s="40" t="s">
        <v>7</v>
      </c>
      <c r="J135" s="41">
        <v>4200</v>
      </c>
      <c r="K135" s="43">
        <v>16104.63</v>
      </c>
    </row>
    <row r="136" spans="1:11" x14ac:dyDescent="0.25">
      <c r="A136">
        <v>29320</v>
      </c>
      <c r="B136" t="s">
        <v>451</v>
      </c>
      <c r="C136" t="s">
        <v>6</v>
      </c>
      <c r="D136" s="1">
        <v>45819</v>
      </c>
      <c r="E136" s="29">
        <v>169807</v>
      </c>
      <c r="G136" s="38">
        <v>12110</v>
      </c>
      <c r="H136" s="38" t="s">
        <v>490</v>
      </c>
      <c r="I136" s="38" t="s">
        <v>7</v>
      </c>
      <c r="J136" s="39">
        <v>1927</v>
      </c>
      <c r="K136" s="42">
        <v>8033</v>
      </c>
    </row>
    <row r="137" spans="1:11" x14ac:dyDescent="0.25">
      <c r="A137">
        <v>31006</v>
      </c>
      <c r="B137" t="s">
        <v>452</v>
      </c>
      <c r="C137" t="s">
        <v>6</v>
      </c>
      <c r="D137" s="1">
        <v>125847</v>
      </c>
      <c r="E137" s="29">
        <v>751399</v>
      </c>
      <c r="G137" s="40">
        <v>5121</v>
      </c>
      <c r="H137" s="40" t="s">
        <v>491</v>
      </c>
      <c r="I137" s="40" t="s">
        <v>7</v>
      </c>
      <c r="J137" s="41">
        <v>12367</v>
      </c>
      <c r="K137" s="43">
        <v>55339.79</v>
      </c>
    </row>
    <row r="138" spans="1:11" x14ac:dyDescent="0.25">
      <c r="A138">
        <v>39003</v>
      </c>
      <c r="B138" t="s">
        <v>591</v>
      </c>
      <c r="C138" t="s">
        <v>6</v>
      </c>
      <c r="D138" s="1">
        <v>11485</v>
      </c>
      <c r="E138" s="29">
        <v>44309</v>
      </c>
      <c r="G138" s="38">
        <v>16050</v>
      </c>
      <c r="H138" s="38" t="s">
        <v>492</v>
      </c>
      <c r="I138" s="38" t="s">
        <v>7</v>
      </c>
      <c r="J138" s="39">
        <v>1515</v>
      </c>
      <c r="K138" s="42">
        <v>6442</v>
      </c>
    </row>
    <row r="139" spans="1:11" x14ac:dyDescent="0.25">
      <c r="A139">
        <v>21014</v>
      </c>
      <c r="B139" t="s">
        <v>453</v>
      </c>
      <c r="C139" t="s">
        <v>6</v>
      </c>
      <c r="D139" s="1">
        <v>6064</v>
      </c>
      <c r="E139" s="29">
        <v>30049</v>
      </c>
      <c r="G139" s="40">
        <v>3116</v>
      </c>
      <c r="H139" s="40" t="s">
        <v>493</v>
      </c>
      <c r="I139" s="40" t="s">
        <v>7</v>
      </c>
      <c r="J139" s="41">
        <v>3029</v>
      </c>
      <c r="K139" s="43">
        <v>12657.42</v>
      </c>
    </row>
    <row r="140" spans="1:11" x14ac:dyDescent="0.25">
      <c r="A140">
        <v>25155</v>
      </c>
      <c r="B140" t="s">
        <v>454</v>
      </c>
      <c r="C140" t="s">
        <v>6</v>
      </c>
      <c r="D140" s="1">
        <v>9855</v>
      </c>
      <c r="E140" s="29">
        <v>43832</v>
      </c>
      <c r="G140" s="38">
        <v>17801</v>
      </c>
      <c r="H140" s="38" t="s">
        <v>494</v>
      </c>
      <c r="I140" s="38" t="s">
        <v>7</v>
      </c>
      <c r="J140" s="39">
        <v>14860</v>
      </c>
      <c r="K140" s="42">
        <v>66295.399999999994</v>
      </c>
    </row>
    <row r="141" spans="1:11" x14ac:dyDescent="0.25">
      <c r="A141">
        <v>26056</v>
      </c>
      <c r="B141" t="s">
        <v>456</v>
      </c>
      <c r="C141" t="s">
        <v>6</v>
      </c>
      <c r="D141">
        <v>157</v>
      </c>
      <c r="E141">
        <v>654</v>
      </c>
      <c r="G141" s="40">
        <v>38267</v>
      </c>
      <c r="H141" s="40" t="s">
        <v>495</v>
      </c>
      <c r="I141" s="40" t="s">
        <v>7</v>
      </c>
      <c r="J141" s="41">
        <v>7771</v>
      </c>
      <c r="K141" s="40">
        <v>0</v>
      </c>
    </row>
    <row r="142" spans="1:11" x14ac:dyDescent="0.25">
      <c r="A142">
        <v>32325</v>
      </c>
      <c r="B142" t="s">
        <v>457</v>
      </c>
      <c r="C142" t="s">
        <v>6</v>
      </c>
      <c r="D142" s="1">
        <v>28191</v>
      </c>
      <c r="E142" s="29">
        <v>140304.03</v>
      </c>
      <c r="G142" s="38">
        <v>27003</v>
      </c>
      <c r="H142" s="38" t="s">
        <v>496</v>
      </c>
      <c r="I142" s="38" t="s">
        <v>7</v>
      </c>
      <c r="J142" s="39">
        <v>103210</v>
      </c>
      <c r="K142" s="42">
        <v>303573.37</v>
      </c>
    </row>
    <row r="143" spans="1:11" x14ac:dyDescent="0.25">
      <c r="A143">
        <v>37506</v>
      </c>
      <c r="B143" t="s">
        <v>458</v>
      </c>
      <c r="C143" t="s">
        <v>6</v>
      </c>
      <c r="D143" s="1">
        <v>28297</v>
      </c>
      <c r="E143" s="29">
        <v>119202.37</v>
      </c>
      <c r="G143" s="40">
        <v>16020</v>
      </c>
      <c r="H143" s="40" t="s">
        <v>497</v>
      </c>
      <c r="I143" s="40" t="s">
        <v>7</v>
      </c>
      <c r="J143" s="40">
        <v>35</v>
      </c>
      <c r="K143" s="40">
        <v>160.65</v>
      </c>
    </row>
    <row r="144" spans="1:11" x14ac:dyDescent="0.25">
      <c r="A144">
        <v>14064</v>
      </c>
      <c r="B144" t="s">
        <v>459</v>
      </c>
      <c r="C144" t="s">
        <v>6</v>
      </c>
      <c r="D144" s="1">
        <v>17522</v>
      </c>
      <c r="E144" s="29">
        <v>63507.75</v>
      </c>
      <c r="G144" s="38">
        <v>16048</v>
      </c>
      <c r="H144" s="38" t="s">
        <v>498</v>
      </c>
      <c r="I144" s="38" t="s">
        <v>7</v>
      </c>
      <c r="J144" s="39">
        <v>1761</v>
      </c>
      <c r="K144" s="42">
        <v>7083.12</v>
      </c>
    </row>
    <row r="145" spans="1:11" x14ac:dyDescent="0.25">
      <c r="A145">
        <v>11051</v>
      </c>
      <c r="B145" t="s">
        <v>460</v>
      </c>
      <c r="C145" t="s">
        <v>6</v>
      </c>
      <c r="D145" s="1">
        <v>114317</v>
      </c>
      <c r="E145" s="29">
        <v>257408</v>
      </c>
      <c r="G145" s="40">
        <v>34307</v>
      </c>
      <c r="H145" s="40" t="s">
        <v>501</v>
      </c>
      <c r="I145" s="40" t="s">
        <v>7</v>
      </c>
      <c r="J145" s="41">
        <v>1591</v>
      </c>
      <c r="K145" s="43">
        <v>7998.68</v>
      </c>
    </row>
    <row r="146" spans="1:11" x14ac:dyDescent="0.25">
      <c r="A146">
        <v>18400</v>
      </c>
      <c r="B146" t="s">
        <v>461</v>
      </c>
      <c r="C146" t="s">
        <v>6</v>
      </c>
      <c r="D146" s="1">
        <v>70625</v>
      </c>
      <c r="E146" s="29">
        <v>313181.62</v>
      </c>
      <c r="G146" s="38">
        <v>25116</v>
      </c>
      <c r="H146" s="38" t="s">
        <v>502</v>
      </c>
      <c r="I146" s="38" t="s">
        <v>7</v>
      </c>
      <c r="J146" s="39">
        <v>1711</v>
      </c>
      <c r="K146" s="42">
        <v>6321</v>
      </c>
    </row>
    <row r="147" spans="1:11" x14ac:dyDescent="0.25">
      <c r="A147">
        <v>23403</v>
      </c>
      <c r="B147" t="s">
        <v>462</v>
      </c>
      <c r="C147" t="s">
        <v>6</v>
      </c>
      <c r="D147" s="1">
        <v>39918</v>
      </c>
      <c r="E147" s="29">
        <v>167240</v>
      </c>
      <c r="G147" s="40">
        <v>22009</v>
      </c>
      <c r="H147" s="40" t="s">
        <v>503</v>
      </c>
      <c r="I147" s="40" t="s">
        <v>7</v>
      </c>
      <c r="J147" s="41">
        <v>1803</v>
      </c>
      <c r="K147" s="43">
        <v>9030.83</v>
      </c>
    </row>
    <row r="148" spans="1:11" x14ac:dyDescent="0.25">
      <c r="A148">
        <v>25200</v>
      </c>
      <c r="B148" t="s">
        <v>463</v>
      </c>
      <c r="C148" t="s">
        <v>6</v>
      </c>
      <c r="D148" s="1">
        <v>3800</v>
      </c>
      <c r="E148" s="29">
        <v>19211</v>
      </c>
      <c r="G148" s="38">
        <v>17403</v>
      </c>
      <c r="H148" s="38" t="s">
        <v>504</v>
      </c>
      <c r="I148" s="38" t="s">
        <v>7</v>
      </c>
      <c r="J148" s="39">
        <v>74335</v>
      </c>
      <c r="K148" s="42">
        <v>252372.31</v>
      </c>
    </row>
    <row r="149" spans="1:11" x14ac:dyDescent="0.25">
      <c r="A149">
        <v>34003</v>
      </c>
      <c r="B149" t="s">
        <v>464</v>
      </c>
      <c r="C149" t="s">
        <v>6</v>
      </c>
      <c r="D149" s="1">
        <v>127400</v>
      </c>
      <c r="E149" s="29">
        <v>517577</v>
      </c>
      <c r="G149" s="40">
        <v>17407</v>
      </c>
      <c r="H149" s="40" t="s">
        <v>508</v>
      </c>
      <c r="I149" s="40" t="s">
        <v>7</v>
      </c>
      <c r="J149" s="41">
        <v>12393</v>
      </c>
      <c r="K149" s="43">
        <v>53980</v>
      </c>
    </row>
    <row r="150" spans="1:11" x14ac:dyDescent="0.25">
      <c r="A150">
        <v>33211</v>
      </c>
      <c r="B150" t="s">
        <v>465</v>
      </c>
      <c r="C150" t="s">
        <v>6</v>
      </c>
      <c r="D150" s="1">
        <v>8552</v>
      </c>
      <c r="E150" s="29">
        <v>39897.03</v>
      </c>
      <c r="G150" s="38">
        <v>34401</v>
      </c>
      <c r="H150" s="38" t="s">
        <v>509</v>
      </c>
      <c r="I150" s="38" t="s">
        <v>7</v>
      </c>
      <c r="J150" s="39">
        <v>8469</v>
      </c>
      <c r="K150" s="42">
        <v>39940.99</v>
      </c>
    </row>
    <row r="151" spans="1:11" x14ac:dyDescent="0.25">
      <c r="A151">
        <v>17417</v>
      </c>
      <c r="B151" t="s">
        <v>466</v>
      </c>
      <c r="C151" t="s">
        <v>6</v>
      </c>
      <c r="D151" s="1">
        <v>177937</v>
      </c>
      <c r="E151" s="29">
        <v>776845</v>
      </c>
      <c r="G151" s="40">
        <v>28149</v>
      </c>
      <c r="H151" s="40" t="s">
        <v>513</v>
      </c>
      <c r="I151" s="40" t="s">
        <v>7</v>
      </c>
      <c r="J151" s="40">
        <v>580</v>
      </c>
      <c r="K151" s="43">
        <v>3090</v>
      </c>
    </row>
    <row r="152" spans="1:11" x14ac:dyDescent="0.25">
      <c r="A152">
        <v>15201</v>
      </c>
      <c r="B152" t="s">
        <v>467</v>
      </c>
      <c r="C152" t="s">
        <v>6</v>
      </c>
      <c r="D152" s="1">
        <v>46671</v>
      </c>
      <c r="E152" s="29">
        <v>190894</v>
      </c>
      <c r="G152" s="38">
        <v>17001</v>
      </c>
      <c r="H152" s="38" t="s">
        <v>514</v>
      </c>
      <c r="I152" s="38" t="s">
        <v>7</v>
      </c>
      <c r="J152" s="39">
        <v>189937</v>
      </c>
      <c r="K152" s="42">
        <v>554417.57999999996</v>
      </c>
    </row>
    <row r="153" spans="1:11" x14ac:dyDescent="0.25">
      <c r="A153">
        <v>38324</v>
      </c>
      <c r="B153" t="s">
        <v>468</v>
      </c>
      <c r="C153" t="s">
        <v>6</v>
      </c>
      <c r="D153" s="1">
        <v>12626</v>
      </c>
      <c r="E153" s="29">
        <v>58020</v>
      </c>
      <c r="G153" s="40">
        <v>29101</v>
      </c>
      <c r="H153" s="40" t="s">
        <v>515</v>
      </c>
      <c r="I153" s="40" t="s">
        <v>7</v>
      </c>
      <c r="J153" s="41">
        <v>7251</v>
      </c>
      <c r="K153" s="43">
        <v>27142.25</v>
      </c>
    </row>
    <row r="154" spans="1:11" x14ac:dyDescent="0.25">
      <c r="A154">
        <v>14400</v>
      </c>
      <c r="B154" t="s">
        <v>469</v>
      </c>
      <c r="C154" t="s">
        <v>6</v>
      </c>
      <c r="D154" s="1">
        <v>3456</v>
      </c>
      <c r="E154">
        <v>0</v>
      </c>
      <c r="G154" s="38">
        <v>39119</v>
      </c>
      <c r="H154" s="38" t="s">
        <v>516</v>
      </c>
      <c r="I154" s="38" t="s">
        <v>7</v>
      </c>
      <c r="J154" s="39">
        <v>7399</v>
      </c>
      <c r="K154" s="42">
        <v>32145.67</v>
      </c>
    </row>
    <row r="155" spans="1:11" x14ac:dyDescent="0.25">
      <c r="A155">
        <v>25101</v>
      </c>
      <c r="B155" t="s">
        <v>470</v>
      </c>
      <c r="C155" t="s">
        <v>6</v>
      </c>
      <c r="D155" s="1">
        <v>28110</v>
      </c>
      <c r="E155" s="29">
        <v>117293</v>
      </c>
      <c r="G155" s="40">
        <v>23309</v>
      </c>
      <c r="H155" s="40" t="s">
        <v>519</v>
      </c>
      <c r="I155" s="40" t="s">
        <v>7</v>
      </c>
      <c r="J155" s="41">
        <v>37567</v>
      </c>
      <c r="K155" s="43">
        <v>145510.38</v>
      </c>
    </row>
    <row r="156" spans="1:11" x14ac:dyDescent="0.25">
      <c r="A156">
        <v>14172</v>
      </c>
      <c r="B156" t="s">
        <v>471</v>
      </c>
      <c r="C156" t="s">
        <v>6</v>
      </c>
      <c r="D156" s="1">
        <v>7221</v>
      </c>
      <c r="E156" s="29">
        <v>28847</v>
      </c>
      <c r="G156" s="38">
        <v>17404</v>
      </c>
      <c r="H156" s="38" t="s">
        <v>522</v>
      </c>
      <c r="I156" s="38" t="s">
        <v>7</v>
      </c>
      <c r="J156" s="38">
        <v>526</v>
      </c>
      <c r="K156" s="42">
        <v>2013.1</v>
      </c>
    </row>
    <row r="157" spans="1:11" x14ac:dyDescent="0.25">
      <c r="A157">
        <v>22105</v>
      </c>
      <c r="B157" t="s">
        <v>472</v>
      </c>
      <c r="C157" t="s">
        <v>6</v>
      </c>
      <c r="D157" s="1">
        <v>16534</v>
      </c>
      <c r="E157" s="29">
        <v>63401.66</v>
      </c>
      <c r="G157" s="40">
        <v>31201</v>
      </c>
      <c r="H157" s="40" t="s">
        <v>523</v>
      </c>
      <c r="I157" s="40" t="s">
        <v>7</v>
      </c>
      <c r="J157" s="41">
        <v>20422</v>
      </c>
      <c r="K157" s="43">
        <v>74572.89</v>
      </c>
    </row>
    <row r="158" spans="1:11" x14ac:dyDescent="0.25">
      <c r="A158">
        <v>24105</v>
      </c>
      <c r="B158" t="s">
        <v>473</v>
      </c>
      <c r="C158" t="s">
        <v>6</v>
      </c>
      <c r="D158" s="1">
        <v>19150</v>
      </c>
      <c r="E158" s="29">
        <v>74536</v>
      </c>
      <c r="G158" s="38">
        <v>17410</v>
      </c>
      <c r="H158" s="38" t="s">
        <v>524</v>
      </c>
      <c r="I158" s="38" t="s">
        <v>7</v>
      </c>
      <c r="J158" s="39">
        <v>19955</v>
      </c>
      <c r="K158" s="42">
        <v>70665</v>
      </c>
    </row>
    <row r="159" spans="1:11" x14ac:dyDescent="0.25">
      <c r="A159">
        <v>34111</v>
      </c>
      <c r="B159" t="s">
        <v>474</v>
      </c>
      <c r="C159" t="s">
        <v>6</v>
      </c>
      <c r="D159" s="1">
        <v>93716</v>
      </c>
      <c r="E159" s="29">
        <v>367366.72</v>
      </c>
      <c r="G159" s="40">
        <v>13156</v>
      </c>
      <c r="H159" s="40" t="s">
        <v>525</v>
      </c>
      <c r="I159" s="40" t="s">
        <v>7</v>
      </c>
      <c r="J159" s="41">
        <v>1315</v>
      </c>
      <c r="K159" s="43">
        <v>7875.47</v>
      </c>
    </row>
    <row r="160" spans="1:11" x14ac:dyDescent="0.25">
      <c r="A160">
        <v>24019</v>
      </c>
      <c r="B160" t="s">
        <v>475</v>
      </c>
      <c r="C160" t="s">
        <v>6</v>
      </c>
      <c r="D160" s="1">
        <v>19942</v>
      </c>
      <c r="E160" s="29">
        <v>81791.11</v>
      </c>
      <c r="G160" s="38">
        <v>25118</v>
      </c>
      <c r="H160" s="38" t="s">
        <v>526</v>
      </c>
      <c r="I160" s="38" t="s">
        <v>7</v>
      </c>
      <c r="J160" s="39">
        <v>1228</v>
      </c>
      <c r="K160" s="42">
        <v>4731.8900000000003</v>
      </c>
    </row>
    <row r="161" spans="1:11" x14ac:dyDescent="0.25">
      <c r="A161">
        <v>21300</v>
      </c>
      <c r="B161" t="s">
        <v>476</v>
      </c>
      <c r="C161" t="s">
        <v>6</v>
      </c>
      <c r="D161" s="1">
        <v>13778</v>
      </c>
      <c r="E161" s="29">
        <v>31619.66</v>
      </c>
      <c r="G161" s="40">
        <v>18402</v>
      </c>
      <c r="H161" s="40" t="s">
        <v>527</v>
      </c>
      <c r="I161" s="40" t="s">
        <v>7</v>
      </c>
      <c r="J161" s="41">
        <v>11297</v>
      </c>
      <c r="K161" s="43">
        <v>54349</v>
      </c>
    </row>
    <row r="162" spans="1:11" x14ac:dyDescent="0.25">
      <c r="A162">
        <v>33030</v>
      </c>
      <c r="B162" t="s">
        <v>477</v>
      </c>
      <c r="C162" t="s">
        <v>6</v>
      </c>
      <c r="D162" s="1">
        <v>2478</v>
      </c>
      <c r="E162" s="29">
        <v>14422.58</v>
      </c>
      <c r="G162" s="38">
        <v>15206</v>
      </c>
      <c r="H162" s="38" t="s">
        <v>528</v>
      </c>
      <c r="I162" s="38" t="s">
        <v>7</v>
      </c>
      <c r="J162" s="39">
        <v>3111</v>
      </c>
      <c r="K162" s="42">
        <v>12224.66</v>
      </c>
    </row>
    <row r="163" spans="1:11" x14ac:dyDescent="0.25">
      <c r="A163">
        <v>28137</v>
      </c>
      <c r="B163" t="s">
        <v>478</v>
      </c>
      <c r="C163" t="s">
        <v>6</v>
      </c>
      <c r="D163" s="1">
        <v>3589</v>
      </c>
      <c r="E163" s="29">
        <v>18861</v>
      </c>
      <c r="G163" s="40">
        <v>32081</v>
      </c>
      <c r="H163" s="40" t="s">
        <v>530</v>
      </c>
      <c r="I163" s="40" t="s">
        <v>7</v>
      </c>
      <c r="J163" s="41">
        <v>3083</v>
      </c>
      <c r="K163" s="43">
        <v>14183</v>
      </c>
    </row>
    <row r="164" spans="1:11" x14ac:dyDescent="0.25">
      <c r="A164">
        <v>24410</v>
      </c>
      <c r="B164" t="s">
        <v>480</v>
      </c>
      <c r="C164" t="s">
        <v>6</v>
      </c>
      <c r="D164" s="1">
        <v>4593</v>
      </c>
      <c r="E164" s="29">
        <v>19754</v>
      </c>
      <c r="G164" s="38">
        <v>22008</v>
      </c>
      <c r="H164" s="38" t="s">
        <v>531</v>
      </c>
      <c r="I164" s="38" t="s">
        <v>7</v>
      </c>
      <c r="J164" s="38">
        <v>764</v>
      </c>
      <c r="K164" s="38">
        <v>369.86</v>
      </c>
    </row>
    <row r="165" spans="1:11" x14ac:dyDescent="0.25">
      <c r="A165">
        <v>27344</v>
      </c>
      <c r="B165" t="s">
        <v>481</v>
      </c>
      <c r="C165" t="s">
        <v>6</v>
      </c>
      <c r="D165" s="1">
        <v>31524</v>
      </c>
      <c r="E165" s="29">
        <v>132894.79999999999</v>
      </c>
      <c r="G165" s="40">
        <v>38322</v>
      </c>
      <c r="H165" s="40" t="s">
        <v>532</v>
      </c>
      <c r="I165" s="40" t="s">
        <v>7</v>
      </c>
      <c r="J165" s="41">
        <v>4218</v>
      </c>
      <c r="K165" s="43">
        <v>17758.03</v>
      </c>
    </row>
    <row r="166" spans="1:11" x14ac:dyDescent="0.25">
      <c r="A166">
        <v>1147</v>
      </c>
      <c r="B166" t="s">
        <v>482</v>
      </c>
      <c r="C166" t="s">
        <v>6</v>
      </c>
      <c r="D166" s="1">
        <v>41139</v>
      </c>
      <c r="E166" s="29">
        <v>172265</v>
      </c>
      <c r="G166" s="38">
        <v>31401</v>
      </c>
      <c r="H166" s="38" t="s">
        <v>533</v>
      </c>
      <c r="I166" s="38" t="s">
        <v>7</v>
      </c>
      <c r="J166" s="39">
        <v>25026</v>
      </c>
      <c r="K166" s="42">
        <v>109056.7</v>
      </c>
    </row>
    <row r="167" spans="1:11" x14ac:dyDescent="0.25">
      <c r="A167">
        <v>9102</v>
      </c>
      <c r="B167" t="s">
        <v>483</v>
      </c>
      <c r="C167" t="s">
        <v>6</v>
      </c>
      <c r="D167" s="1">
        <v>3874</v>
      </c>
      <c r="E167" s="29">
        <v>9084.16</v>
      </c>
      <c r="G167" s="40">
        <v>11054</v>
      </c>
      <c r="H167" s="40" t="s">
        <v>534</v>
      </c>
      <c r="I167" s="40" t="s">
        <v>7</v>
      </c>
      <c r="J167" s="41">
        <v>5168</v>
      </c>
      <c r="K167" s="43">
        <v>14993</v>
      </c>
    </row>
    <row r="168" spans="1:11" x14ac:dyDescent="0.25">
      <c r="A168">
        <v>11001</v>
      </c>
      <c r="B168" t="s">
        <v>484</v>
      </c>
      <c r="C168" t="s">
        <v>6</v>
      </c>
      <c r="D168" s="1">
        <v>167776</v>
      </c>
      <c r="E168" s="29">
        <v>953323</v>
      </c>
      <c r="G168" s="38">
        <v>27001</v>
      </c>
      <c r="H168" s="38" t="s">
        <v>593</v>
      </c>
      <c r="I168" s="38" t="s">
        <v>7</v>
      </c>
      <c r="J168" s="39">
        <v>6416</v>
      </c>
      <c r="K168" s="42">
        <v>23697</v>
      </c>
    </row>
    <row r="169" spans="1:11" x14ac:dyDescent="0.25">
      <c r="A169">
        <v>24122</v>
      </c>
      <c r="B169" t="s">
        <v>485</v>
      </c>
      <c r="C169" t="s">
        <v>6</v>
      </c>
      <c r="D169" s="1">
        <v>5238</v>
      </c>
      <c r="E169" s="29">
        <v>25471</v>
      </c>
      <c r="G169" s="40">
        <v>38304</v>
      </c>
      <c r="H169" s="40" t="s">
        <v>535</v>
      </c>
      <c r="I169" s="40" t="s">
        <v>7</v>
      </c>
      <c r="J169" s="41">
        <v>1403</v>
      </c>
      <c r="K169" s="43">
        <v>5626</v>
      </c>
    </row>
    <row r="170" spans="1:11" x14ac:dyDescent="0.25">
      <c r="A170">
        <v>3050</v>
      </c>
      <c r="B170" t="s">
        <v>486</v>
      </c>
      <c r="C170" t="s">
        <v>6</v>
      </c>
      <c r="D170" s="1">
        <v>3482</v>
      </c>
      <c r="E170" s="29">
        <v>17598</v>
      </c>
      <c r="G170" s="38">
        <v>30303</v>
      </c>
      <c r="H170" s="38" t="s">
        <v>536</v>
      </c>
      <c r="I170" s="38" t="s">
        <v>7</v>
      </c>
      <c r="J170" s="39">
        <v>2532</v>
      </c>
      <c r="K170" s="42">
        <v>12690</v>
      </c>
    </row>
    <row r="171" spans="1:11" x14ac:dyDescent="0.25">
      <c r="A171">
        <v>21301</v>
      </c>
      <c r="B171" t="s">
        <v>487</v>
      </c>
      <c r="C171" t="s">
        <v>6</v>
      </c>
      <c r="D171" s="1">
        <v>5476</v>
      </c>
      <c r="E171" s="29">
        <v>27729.34</v>
      </c>
      <c r="G171" s="40">
        <v>31311</v>
      </c>
      <c r="H171" s="40" t="s">
        <v>537</v>
      </c>
      <c r="I171" s="40" t="s">
        <v>7</v>
      </c>
      <c r="J171" s="41">
        <v>6565</v>
      </c>
      <c r="K171" s="43">
        <v>34045.410000000003</v>
      </c>
    </row>
    <row r="172" spans="1:11" x14ac:dyDescent="0.25">
      <c r="A172">
        <v>27401</v>
      </c>
      <c r="B172" t="s">
        <v>488</v>
      </c>
      <c r="C172" t="s">
        <v>6</v>
      </c>
      <c r="D172" s="1">
        <v>164211</v>
      </c>
      <c r="E172" s="29">
        <v>149338</v>
      </c>
      <c r="G172" s="38">
        <v>27320</v>
      </c>
      <c r="H172" s="38" t="s">
        <v>538</v>
      </c>
      <c r="I172" s="38" t="s">
        <v>7</v>
      </c>
      <c r="J172" s="39">
        <v>26950</v>
      </c>
      <c r="K172" s="42">
        <v>140188.37</v>
      </c>
    </row>
    <row r="173" spans="1:11" x14ac:dyDescent="0.25">
      <c r="A173">
        <v>23402</v>
      </c>
      <c r="B173" t="s">
        <v>489</v>
      </c>
      <c r="C173" t="s">
        <v>6</v>
      </c>
      <c r="D173" s="1">
        <v>15611</v>
      </c>
      <c r="E173" s="29">
        <v>71978.59</v>
      </c>
      <c r="G173" s="40">
        <v>39201</v>
      </c>
      <c r="H173" s="40" t="s">
        <v>539</v>
      </c>
      <c r="I173" s="40" t="s">
        <v>7</v>
      </c>
      <c r="J173" s="41">
        <v>7400</v>
      </c>
      <c r="K173" s="43">
        <v>22951.02</v>
      </c>
    </row>
    <row r="174" spans="1:11" x14ac:dyDescent="0.25">
      <c r="A174">
        <v>12110</v>
      </c>
      <c r="B174" t="s">
        <v>490</v>
      </c>
      <c r="C174" t="s">
        <v>6</v>
      </c>
      <c r="D174" s="1">
        <v>12364</v>
      </c>
      <c r="E174" s="29">
        <v>60564</v>
      </c>
      <c r="G174" s="38">
        <v>27010</v>
      </c>
      <c r="H174" s="38" t="s">
        <v>540</v>
      </c>
      <c r="I174" s="38" t="s">
        <v>7</v>
      </c>
      <c r="J174" s="39">
        <v>10643</v>
      </c>
      <c r="K174" s="42">
        <v>42483</v>
      </c>
    </row>
    <row r="175" spans="1:11" x14ac:dyDescent="0.25">
      <c r="A175">
        <v>5121</v>
      </c>
      <c r="B175" t="s">
        <v>491</v>
      </c>
      <c r="C175" t="s">
        <v>6</v>
      </c>
      <c r="D175" s="1">
        <v>38028</v>
      </c>
      <c r="E175" s="29">
        <v>181573.77</v>
      </c>
      <c r="G175" s="40">
        <v>14077</v>
      </c>
      <c r="H175" s="40" t="s">
        <v>541</v>
      </c>
      <c r="I175" s="40" t="s">
        <v>7</v>
      </c>
      <c r="J175" s="40">
        <v>254</v>
      </c>
      <c r="K175" s="43">
        <v>1270</v>
      </c>
    </row>
    <row r="176" spans="1:11" x14ac:dyDescent="0.25">
      <c r="A176">
        <v>16050</v>
      </c>
      <c r="B176" t="s">
        <v>492</v>
      </c>
      <c r="C176" t="s">
        <v>6</v>
      </c>
      <c r="D176" s="1">
        <v>109313</v>
      </c>
      <c r="E176" s="29">
        <v>48128</v>
      </c>
      <c r="G176" s="38">
        <v>17409</v>
      </c>
      <c r="H176" s="38" t="s">
        <v>542</v>
      </c>
      <c r="I176" s="38" t="s">
        <v>7</v>
      </c>
      <c r="J176" s="39">
        <v>44277</v>
      </c>
      <c r="K176" s="42">
        <v>177591.34</v>
      </c>
    </row>
    <row r="177" spans="1:11" x14ac:dyDescent="0.25">
      <c r="A177">
        <v>3116</v>
      </c>
      <c r="B177" t="s">
        <v>493</v>
      </c>
      <c r="C177" t="s">
        <v>6</v>
      </c>
      <c r="D177" s="1">
        <v>29928</v>
      </c>
      <c r="E177" s="29">
        <v>150773.07</v>
      </c>
      <c r="G177" s="40">
        <v>34402</v>
      </c>
      <c r="H177" s="40" t="s">
        <v>544</v>
      </c>
      <c r="I177" s="40" t="s">
        <v>7</v>
      </c>
      <c r="J177" s="41">
        <v>4274</v>
      </c>
      <c r="K177" s="43">
        <v>19751.669999999998</v>
      </c>
    </row>
    <row r="178" spans="1:11" x14ac:dyDescent="0.25">
      <c r="A178">
        <v>17801</v>
      </c>
      <c r="B178" t="s">
        <v>494</v>
      </c>
      <c r="C178" t="s">
        <v>6</v>
      </c>
      <c r="D178" s="1">
        <v>1154</v>
      </c>
      <c r="E178" s="29">
        <v>5467.43</v>
      </c>
      <c r="G178" s="38">
        <v>19400</v>
      </c>
      <c r="H178" s="38" t="s">
        <v>545</v>
      </c>
      <c r="I178" s="38" t="s">
        <v>7</v>
      </c>
      <c r="J178" s="39">
        <v>1251</v>
      </c>
      <c r="K178" s="42">
        <v>5628.42</v>
      </c>
    </row>
    <row r="179" spans="1:11" x14ac:dyDescent="0.25">
      <c r="A179">
        <v>38267</v>
      </c>
      <c r="B179" t="s">
        <v>495</v>
      </c>
      <c r="C179" t="s">
        <v>6</v>
      </c>
      <c r="D179" s="1">
        <v>12164</v>
      </c>
      <c r="E179" s="29">
        <v>50395</v>
      </c>
      <c r="G179" s="40">
        <v>21237</v>
      </c>
      <c r="H179" s="40" t="s">
        <v>546</v>
      </c>
      <c r="I179" s="40" t="s">
        <v>7</v>
      </c>
      <c r="J179" s="41">
        <v>5028</v>
      </c>
      <c r="K179" s="43">
        <v>22625</v>
      </c>
    </row>
    <row r="180" spans="1:11" x14ac:dyDescent="0.25">
      <c r="A180">
        <v>38901</v>
      </c>
      <c r="B180" t="s">
        <v>592</v>
      </c>
      <c r="C180" t="s">
        <v>6</v>
      </c>
      <c r="D180" s="1">
        <v>10460</v>
      </c>
      <c r="E180" s="29">
        <v>5438</v>
      </c>
      <c r="G180" s="38">
        <v>8130</v>
      </c>
      <c r="H180" s="38" t="s">
        <v>550</v>
      </c>
      <c r="I180" s="38" t="s">
        <v>7</v>
      </c>
      <c r="J180" s="39">
        <v>2600</v>
      </c>
      <c r="K180" s="42">
        <v>11548.94</v>
      </c>
    </row>
    <row r="181" spans="1:11" x14ac:dyDescent="0.25">
      <c r="A181">
        <v>27003</v>
      </c>
      <c r="B181" t="s">
        <v>496</v>
      </c>
      <c r="C181" t="s">
        <v>6</v>
      </c>
      <c r="D181" s="1">
        <v>114652</v>
      </c>
      <c r="E181" s="29">
        <v>556891.12</v>
      </c>
      <c r="G181" s="40">
        <v>34033</v>
      </c>
      <c r="H181" s="40" t="s">
        <v>553</v>
      </c>
      <c r="I181" s="40" t="s">
        <v>7</v>
      </c>
      <c r="J181" s="41">
        <v>4836</v>
      </c>
      <c r="K181" s="43">
        <v>13954</v>
      </c>
    </row>
    <row r="182" spans="1:11" x14ac:dyDescent="0.25">
      <c r="A182">
        <v>16020</v>
      </c>
      <c r="B182" t="s">
        <v>497</v>
      </c>
      <c r="C182" t="s">
        <v>6</v>
      </c>
      <c r="D182">
        <v>900</v>
      </c>
      <c r="E182" s="29">
        <v>4293</v>
      </c>
      <c r="G182" s="38">
        <v>27083</v>
      </c>
      <c r="H182" s="38" t="s">
        <v>555</v>
      </c>
      <c r="I182" s="38" t="s">
        <v>7</v>
      </c>
      <c r="J182" s="39">
        <v>8409</v>
      </c>
      <c r="K182" s="42">
        <v>27245.89</v>
      </c>
    </row>
    <row r="183" spans="1:11" x14ac:dyDescent="0.25">
      <c r="A183">
        <v>16048</v>
      </c>
      <c r="B183" t="s">
        <v>498</v>
      </c>
      <c r="C183" t="s">
        <v>6</v>
      </c>
      <c r="D183" s="1">
        <v>8019</v>
      </c>
      <c r="E183" s="29">
        <v>40256.959999999999</v>
      </c>
      <c r="G183" s="40">
        <v>33070</v>
      </c>
      <c r="H183" s="40" t="s">
        <v>556</v>
      </c>
      <c r="I183" s="40" t="s">
        <v>7</v>
      </c>
      <c r="J183" s="41">
        <v>1016</v>
      </c>
      <c r="K183" s="43">
        <v>3557.72</v>
      </c>
    </row>
    <row r="184" spans="1:11" x14ac:dyDescent="0.25">
      <c r="A184">
        <v>5402</v>
      </c>
      <c r="B184" t="s">
        <v>499</v>
      </c>
      <c r="C184" t="s">
        <v>6</v>
      </c>
      <c r="D184" s="1">
        <v>10740</v>
      </c>
      <c r="E184" s="29">
        <v>44243</v>
      </c>
      <c r="G184" s="38">
        <v>6037</v>
      </c>
      <c r="H184" s="38" t="s">
        <v>557</v>
      </c>
      <c r="I184" s="38" t="s">
        <v>7</v>
      </c>
      <c r="J184" s="39">
        <v>90201</v>
      </c>
      <c r="K184" s="42">
        <v>331833.64</v>
      </c>
    </row>
    <row r="185" spans="1:11" x14ac:dyDescent="0.25">
      <c r="A185">
        <v>13144</v>
      </c>
      <c r="B185" t="s">
        <v>500</v>
      </c>
      <c r="C185" t="s">
        <v>6</v>
      </c>
      <c r="D185" s="1">
        <v>49889</v>
      </c>
      <c r="E185" s="29">
        <v>204331</v>
      </c>
      <c r="G185" s="40">
        <v>17402</v>
      </c>
      <c r="H185" s="40" t="s">
        <v>558</v>
      </c>
      <c r="I185" s="40" t="s">
        <v>7</v>
      </c>
      <c r="J185" s="41">
        <v>4351</v>
      </c>
      <c r="K185" s="43">
        <v>18566</v>
      </c>
    </row>
    <row r="186" spans="1:11" x14ac:dyDescent="0.25">
      <c r="A186">
        <v>34307</v>
      </c>
      <c r="B186" t="s">
        <v>501</v>
      </c>
      <c r="C186" t="s">
        <v>6</v>
      </c>
      <c r="D186" s="1">
        <v>8040</v>
      </c>
      <c r="E186" s="29">
        <v>36884.26</v>
      </c>
      <c r="G186" s="38">
        <v>35200</v>
      </c>
      <c r="H186" s="38" t="s">
        <v>559</v>
      </c>
      <c r="I186" s="38" t="s">
        <v>7</v>
      </c>
      <c r="J186" s="39">
        <v>2307</v>
      </c>
      <c r="K186" s="42">
        <v>8841</v>
      </c>
    </row>
    <row r="187" spans="1:11" x14ac:dyDescent="0.25">
      <c r="A187">
        <v>25116</v>
      </c>
      <c r="B187" t="s">
        <v>502</v>
      </c>
      <c r="C187" t="s">
        <v>6</v>
      </c>
      <c r="D187" s="1">
        <v>9941</v>
      </c>
      <c r="E187" s="29">
        <v>45392</v>
      </c>
      <c r="G187" s="40">
        <v>13073</v>
      </c>
      <c r="H187" s="40" t="s">
        <v>560</v>
      </c>
      <c r="I187" s="40" t="s">
        <v>7</v>
      </c>
      <c r="J187" s="41">
        <v>3869</v>
      </c>
      <c r="K187" s="43">
        <v>14793.9</v>
      </c>
    </row>
    <row r="188" spans="1:11" x14ac:dyDescent="0.25">
      <c r="A188">
        <v>22009</v>
      </c>
      <c r="B188" t="s">
        <v>503</v>
      </c>
      <c r="C188" t="s">
        <v>6</v>
      </c>
      <c r="D188" s="1">
        <v>24687</v>
      </c>
      <c r="E188" s="29">
        <v>124668.74</v>
      </c>
      <c r="G188" s="38">
        <v>36401</v>
      </c>
      <c r="H188" s="38" t="s">
        <v>561</v>
      </c>
      <c r="I188" s="38" t="s">
        <v>7</v>
      </c>
      <c r="J188" s="38">
        <v>380</v>
      </c>
      <c r="K188" s="42">
        <v>1780.18</v>
      </c>
    </row>
    <row r="189" spans="1:11" x14ac:dyDescent="0.25">
      <c r="A189">
        <v>17403</v>
      </c>
      <c r="B189" t="s">
        <v>504</v>
      </c>
      <c r="C189" t="s">
        <v>6</v>
      </c>
      <c r="D189" s="1">
        <v>129719</v>
      </c>
      <c r="E189" s="29">
        <v>528337</v>
      </c>
      <c r="G189" s="40">
        <v>13146</v>
      </c>
      <c r="H189" s="40" t="s">
        <v>564</v>
      </c>
      <c r="I189" s="40" t="s">
        <v>7</v>
      </c>
      <c r="J189" s="41">
        <v>4634</v>
      </c>
      <c r="K189" s="43">
        <v>17446.71</v>
      </c>
    </row>
    <row r="190" spans="1:11" x14ac:dyDescent="0.25">
      <c r="A190">
        <v>10309</v>
      </c>
      <c r="B190" t="s">
        <v>505</v>
      </c>
      <c r="C190" t="s">
        <v>6</v>
      </c>
      <c r="D190" s="1">
        <v>10772</v>
      </c>
      <c r="E190" s="29">
        <v>48150.67</v>
      </c>
      <c r="G190" s="38">
        <v>6112</v>
      </c>
      <c r="H190" s="38" t="s">
        <v>565</v>
      </c>
      <c r="I190" s="38" t="s">
        <v>7</v>
      </c>
      <c r="J190" s="39">
        <v>11176</v>
      </c>
      <c r="K190" s="42">
        <v>53954</v>
      </c>
    </row>
    <row r="191" spans="1:11" x14ac:dyDescent="0.25">
      <c r="A191">
        <v>3400</v>
      </c>
      <c r="B191" t="s">
        <v>506</v>
      </c>
      <c r="C191" t="s">
        <v>6</v>
      </c>
      <c r="D191" s="1">
        <v>127994</v>
      </c>
      <c r="E191" s="29">
        <v>586899.93999999994</v>
      </c>
      <c r="G191" s="40">
        <v>1109</v>
      </c>
      <c r="H191" s="40" t="s">
        <v>566</v>
      </c>
      <c r="I191" s="40" t="s">
        <v>7</v>
      </c>
      <c r="J191" s="41">
        <v>2740</v>
      </c>
      <c r="K191" s="43">
        <v>10812.41</v>
      </c>
    </row>
    <row r="192" spans="1:11" x14ac:dyDescent="0.25">
      <c r="A192">
        <v>17407</v>
      </c>
      <c r="B192" t="s">
        <v>508</v>
      </c>
      <c r="C192" t="s">
        <v>6</v>
      </c>
      <c r="D192" s="1">
        <v>51404</v>
      </c>
      <c r="E192" s="29">
        <v>207962</v>
      </c>
      <c r="G192" s="38">
        <v>33049</v>
      </c>
      <c r="H192" s="38" t="s">
        <v>568</v>
      </c>
      <c r="I192" s="38" t="s">
        <v>7</v>
      </c>
      <c r="J192" s="39">
        <v>2000</v>
      </c>
      <c r="K192" s="42">
        <v>8498</v>
      </c>
    </row>
    <row r="193" spans="1:11" x14ac:dyDescent="0.25">
      <c r="A193">
        <v>34401</v>
      </c>
      <c r="B193" t="s">
        <v>509</v>
      </c>
      <c r="C193" t="s">
        <v>6</v>
      </c>
      <c r="D193" s="1">
        <v>42407</v>
      </c>
      <c r="E193" s="29">
        <v>151871.20000000001</v>
      </c>
      <c r="G193" s="40">
        <v>4246</v>
      </c>
      <c r="H193" s="40" t="s">
        <v>569</v>
      </c>
      <c r="I193" s="40" t="s">
        <v>7</v>
      </c>
      <c r="J193" s="41">
        <v>16722</v>
      </c>
      <c r="K193" s="43">
        <v>70900.92</v>
      </c>
    </row>
    <row r="194" spans="1:11" x14ac:dyDescent="0.25">
      <c r="A194">
        <v>38320</v>
      </c>
      <c r="B194" t="s">
        <v>511</v>
      </c>
      <c r="C194" t="s">
        <v>6</v>
      </c>
      <c r="D194" s="1">
        <v>7188</v>
      </c>
      <c r="E194" s="29">
        <v>32307.88</v>
      </c>
      <c r="G194" s="38">
        <v>32363</v>
      </c>
      <c r="H194" s="38" t="s">
        <v>570</v>
      </c>
      <c r="I194" s="38" t="s">
        <v>7</v>
      </c>
      <c r="J194" s="38">
        <v>344</v>
      </c>
      <c r="K194" s="42">
        <v>1462</v>
      </c>
    </row>
    <row r="195" spans="1:11" x14ac:dyDescent="0.25">
      <c r="A195">
        <v>13160</v>
      </c>
      <c r="B195" t="s">
        <v>512</v>
      </c>
      <c r="C195" t="s">
        <v>6</v>
      </c>
      <c r="D195" s="1">
        <v>43251</v>
      </c>
      <c r="E195" s="29">
        <v>214211</v>
      </c>
      <c r="G195" s="40">
        <v>39208</v>
      </c>
      <c r="H195" s="40" t="s">
        <v>571</v>
      </c>
      <c r="I195" s="40" t="s">
        <v>7</v>
      </c>
      <c r="J195" s="41">
        <v>7562</v>
      </c>
      <c r="K195" s="43">
        <v>27464.13</v>
      </c>
    </row>
    <row r="196" spans="1:11" x14ac:dyDescent="0.25">
      <c r="A196">
        <v>28149</v>
      </c>
      <c r="B196" t="s">
        <v>513</v>
      </c>
      <c r="C196" t="s">
        <v>6</v>
      </c>
      <c r="D196" s="1">
        <v>6262</v>
      </c>
      <c r="E196" s="29">
        <v>35007</v>
      </c>
      <c r="G196" s="38">
        <v>21303</v>
      </c>
      <c r="H196" s="38" t="s">
        <v>572</v>
      </c>
      <c r="I196" s="38" t="s">
        <v>7</v>
      </c>
      <c r="J196" s="39">
        <v>2608</v>
      </c>
      <c r="K196" s="42">
        <v>12670</v>
      </c>
    </row>
    <row r="197" spans="1:11" x14ac:dyDescent="0.25">
      <c r="A197">
        <v>17001</v>
      </c>
      <c r="B197" t="s">
        <v>514</v>
      </c>
      <c r="C197" t="s">
        <v>6</v>
      </c>
      <c r="D197" s="1">
        <v>320689</v>
      </c>
      <c r="E197" s="29">
        <v>910492.17</v>
      </c>
      <c r="G197" s="40">
        <v>27416</v>
      </c>
      <c r="H197" s="40" t="s">
        <v>573</v>
      </c>
      <c r="I197" s="40" t="s">
        <v>7</v>
      </c>
      <c r="J197" s="41">
        <v>10573</v>
      </c>
      <c r="K197" s="43">
        <v>36956.949999999997</v>
      </c>
    </row>
    <row r="198" spans="1:11" x14ac:dyDescent="0.25">
      <c r="A198">
        <v>29101</v>
      </c>
      <c r="B198" t="s">
        <v>515</v>
      </c>
      <c r="C198" t="s">
        <v>6</v>
      </c>
      <c r="D198" s="1">
        <v>46791</v>
      </c>
      <c r="E198" s="29">
        <v>196972.24</v>
      </c>
      <c r="G198" s="38">
        <v>20405</v>
      </c>
      <c r="H198" s="38" t="s">
        <v>574</v>
      </c>
      <c r="I198" s="38" t="s">
        <v>7</v>
      </c>
      <c r="J198" s="39">
        <v>2228</v>
      </c>
      <c r="K198" s="42">
        <v>7874</v>
      </c>
    </row>
    <row r="199" spans="1:11" x14ac:dyDescent="0.25">
      <c r="A199">
        <v>39119</v>
      </c>
      <c r="B199" t="s">
        <v>516</v>
      </c>
      <c r="C199" t="s">
        <v>6</v>
      </c>
      <c r="D199" s="1">
        <v>34008</v>
      </c>
      <c r="E199" s="29">
        <v>169236.85</v>
      </c>
      <c r="G199" s="40">
        <v>25160</v>
      </c>
      <c r="H199" s="40" t="s">
        <v>575</v>
      </c>
      <c r="I199" s="40" t="s">
        <v>7</v>
      </c>
      <c r="J199" s="41">
        <v>4270</v>
      </c>
      <c r="K199" s="43">
        <v>13776.36</v>
      </c>
    </row>
    <row r="200" spans="1:11" x14ac:dyDescent="0.25">
      <c r="A200">
        <v>26070</v>
      </c>
      <c r="B200" t="s">
        <v>517</v>
      </c>
      <c r="C200" t="s">
        <v>6</v>
      </c>
      <c r="D200" s="1">
        <v>6686</v>
      </c>
      <c r="E200" s="29">
        <v>36277</v>
      </c>
      <c r="G200" s="38">
        <v>21232</v>
      </c>
      <c r="H200" s="38" t="s">
        <v>577</v>
      </c>
      <c r="I200" s="38" t="s">
        <v>7</v>
      </c>
      <c r="J200" s="39">
        <v>3876</v>
      </c>
      <c r="K200" s="42">
        <v>14850.15</v>
      </c>
    </row>
    <row r="201" spans="1:11" x14ac:dyDescent="0.25">
      <c r="A201">
        <v>23309</v>
      </c>
      <c r="B201" t="s">
        <v>519</v>
      </c>
      <c r="C201" t="s">
        <v>6</v>
      </c>
      <c r="D201" s="1">
        <v>50051</v>
      </c>
      <c r="E201" s="29">
        <v>230971.13</v>
      </c>
      <c r="G201" s="40">
        <v>20094</v>
      </c>
      <c r="H201" s="40" t="s">
        <v>579</v>
      </c>
      <c r="I201" s="40" t="s">
        <v>7</v>
      </c>
      <c r="J201" s="40">
        <v>111</v>
      </c>
      <c r="K201" s="40">
        <v>544</v>
      </c>
    </row>
    <row r="202" spans="1:11" x14ac:dyDescent="0.25">
      <c r="A202">
        <v>30002</v>
      </c>
      <c r="B202" t="s">
        <v>521</v>
      </c>
      <c r="C202" t="s">
        <v>6</v>
      </c>
      <c r="D202" s="1">
        <v>2811</v>
      </c>
      <c r="E202" s="29">
        <v>11890.53</v>
      </c>
      <c r="G202" s="38">
        <v>8404</v>
      </c>
      <c r="H202" s="38" t="s">
        <v>580</v>
      </c>
      <c r="I202" s="38" t="s">
        <v>7</v>
      </c>
      <c r="J202" s="39">
        <v>64738</v>
      </c>
      <c r="K202" s="38">
        <v>4.5</v>
      </c>
    </row>
    <row r="203" spans="1:11" x14ac:dyDescent="0.25">
      <c r="A203">
        <v>17404</v>
      </c>
      <c r="B203" t="s">
        <v>522</v>
      </c>
      <c r="C203" t="s">
        <v>6</v>
      </c>
      <c r="D203" s="1">
        <v>1404</v>
      </c>
      <c r="E203" s="29">
        <v>6187.05</v>
      </c>
      <c r="G203" s="40">
        <v>34002</v>
      </c>
      <c r="H203" s="40" t="s">
        <v>582</v>
      </c>
      <c r="I203" s="40" t="s">
        <v>7</v>
      </c>
      <c r="J203" s="41">
        <v>12546</v>
      </c>
      <c r="K203" s="43">
        <v>44789.22</v>
      </c>
    </row>
    <row r="204" spans="1:11" x14ac:dyDescent="0.25">
      <c r="A204">
        <v>31201</v>
      </c>
      <c r="B204" t="s">
        <v>523</v>
      </c>
      <c r="C204" t="s">
        <v>6</v>
      </c>
      <c r="D204" s="1">
        <v>33578</v>
      </c>
      <c r="E204" s="29">
        <v>156473.73000000001</v>
      </c>
      <c r="G204" s="45">
        <v>39205</v>
      </c>
      <c r="H204" s="45" t="s">
        <v>583</v>
      </c>
      <c r="I204" s="45" t="s">
        <v>7</v>
      </c>
      <c r="J204" s="46">
        <v>1120</v>
      </c>
      <c r="K204" s="47">
        <v>4836</v>
      </c>
    </row>
    <row r="205" spans="1:11" x14ac:dyDescent="0.25">
      <c r="A205">
        <v>17410</v>
      </c>
      <c r="B205" t="s">
        <v>524</v>
      </c>
      <c r="C205" t="s">
        <v>6</v>
      </c>
      <c r="D205" s="1">
        <v>59680</v>
      </c>
      <c r="E205" s="29">
        <v>241035</v>
      </c>
      <c r="G205" s="49"/>
      <c r="H205" s="49"/>
      <c r="I205" s="49"/>
      <c r="J205" s="50">
        <f>SUBTOTAL(109,Table16[Gallons])</f>
        <v>2738626</v>
      </c>
      <c r="K205" s="51">
        <f>SUBTOTAL(109,Table16[Cost])</f>
        <v>10240225.65</v>
      </c>
    </row>
    <row r="206" spans="1:11" x14ac:dyDescent="0.25">
      <c r="A206">
        <v>13156</v>
      </c>
      <c r="B206" t="s">
        <v>525</v>
      </c>
      <c r="C206" t="s">
        <v>6</v>
      </c>
      <c r="D206" s="1">
        <v>6143</v>
      </c>
      <c r="E206" s="29">
        <v>30320.54</v>
      </c>
    </row>
    <row r="207" spans="1:11" x14ac:dyDescent="0.25">
      <c r="A207">
        <v>25118</v>
      </c>
      <c r="B207" t="s">
        <v>526</v>
      </c>
      <c r="C207" t="s">
        <v>6</v>
      </c>
      <c r="D207" s="1">
        <v>7030</v>
      </c>
      <c r="E207" s="29">
        <v>30845.5</v>
      </c>
    </row>
    <row r="208" spans="1:11" x14ac:dyDescent="0.25">
      <c r="A208">
        <v>18402</v>
      </c>
      <c r="B208" t="s">
        <v>527</v>
      </c>
      <c r="C208" t="s">
        <v>6</v>
      </c>
      <c r="D208" s="1">
        <v>115153</v>
      </c>
      <c r="E208" s="29">
        <v>565212</v>
      </c>
    </row>
    <row r="209" spans="1:5" x14ac:dyDescent="0.25">
      <c r="A209">
        <v>15206</v>
      </c>
      <c r="B209" t="s">
        <v>528</v>
      </c>
      <c r="C209" t="s">
        <v>6</v>
      </c>
      <c r="D209" s="1">
        <v>23328</v>
      </c>
      <c r="E209" s="29">
        <v>95409.48</v>
      </c>
    </row>
    <row r="210" spans="1:5" x14ac:dyDescent="0.25">
      <c r="A210">
        <v>23042</v>
      </c>
      <c r="B210" t="s">
        <v>529</v>
      </c>
      <c r="C210" t="s">
        <v>6</v>
      </c>
      <c r="D210" s="1">
        <v>2662</v>
      </c>
      <c r="E210" s="29">
        <v>12142</v>
      </c>
    </row>
    <row r="211" spans="1:5" x14ac:dyDescent="0.25">
      <c r="A211">
        <v>32081</v>
      </c>
      <c r="B211" t="s">
        <v>530</v>
      </c>
      <c r="C211" t="s">
        <v>6</v>
      </c>
      <c r="D211" s="1">
        <v>172039</v>
      </c>
      <c r="E211" s="29">
        <v>575444</v>
      </c>
    </row>
    <row r="212" spans="1:5" x14ac:dyDescent="0.25">
      <c r="A212">
        <v>22008</v>
      </c>
      <c r="B212" t="s">
        <v>531</v>
      </c>
      <c r="C212" t="s">
        <v>6</v>
      </c>
      <c r="D212" s="1">
        <v>2340</v>
      </c>
      <c r="E212" s="29">
        <v>10735.74</v>
      </c>
    </row>
    <row r="213" spans="1:5" x14ac:dyDescent="0.25">
      <c r="A213">
        <v>38322</v>
      </c>
      <c r="B213" t="s">
        <v>532</v>
      </c>
      <c r="C213" t="s">
        <v>6</v>
      </c>
      <c r="D213" s="1">
        <v>1986</v>
      </c>
      <c r="E213" s="29">
        <v>10148.26</v>
      </c>
    </row>
    <row r="214" spans="1:5" x14ac:dyDescent="0.25">
      <c r="A214">
        <v>31401</v>
      </c>
      <c r="B214" t="s">
        <v>533</v>
      </c>
      <c r="C214" t="s">
        <v>6</v>
      </c>
      <c r="D214" s="1">
        <v>74426</v>
      </c>
      <c r="E214" s="29">
        <v>321128.89</v>
      </c>
    </row>
    <row r="215" spans="1:5" x14ac:dyDescent="0.25">
      <c r="A215">
        <v>27001</v>
      </c>
      <c r="B215" t="s">
        <v>593</v>
      </c>
      <c r="C215" t="s">
        <v>6</v>
      </c>
      <c r="D215" s="1">
        <v>47029</v>
      </c>
      <c r="E215" s="29">
        <v>237564</v>
      </c>
    </row>
    <row r="216" spans="1:5" x14ac:dyDescent="0.25">
      <c r="A216">
        <v>38304</v>
      </c>
      <c r="B216" t="s">
        <v>535</v>
      </c>
      <c r="C216" t="s">
        <v>6</v>
      </c>
      <c r="D216">
        <v>951</v>
      </c>
      <c r="E216" s="29">
        <v>4468</v>
      </c>
    </row>
    <row r="217" spans="1:5" x14ac:dyDescent="0.25">
      <c r="A217">
        <v>30303</v>
      </c>
      <c r="B217" t="s">
        <v>536</v>
      </c>
      <c r="C217" t="s">
        <v>6</v>
      </c>
      <c r="D217" s="1">
        <v>13274</v>
      </c>
      <c r="E217" s="29">
        <v>60603</v>
      </c>
    </row>
    <row r="218" spans="1:5" x14ac:dyDescent="0.25">
      <c r="A218">
        <v>31311</v>
      </c>
      <c r="B218" t="s">
        <v>537</v>
      </c>
      <c r="C218" t="s">
        <v>6</v>
      </c>
      <c r="D218" s="1">
        <v>37227</v>
      </c>
      <c r="E218" s="29">
        <v>170150.54</v>
      </c>
    </row>
    <row r="219" spans="1:5" x14ac:dyDescent="0.25">
      <c r="A219">
        <v>27320</v>
      </c>
      <c r="B219" t="s">
        <v>538</v>
      </c>
      <c r="C219" t="s">
        <v>6</v>
      </c>
      <c r="D219" s="1">
        <v>66582</v>
      </c>
      <c r="E219" s="29">
        <v>517595.06</v>
      </c>
    </row>
    <row r="220" spans="1:5" x14ac:dyDescent="0.25">
      <c r="A220">
        <v>39201</v>
      </c>
      <c r="B220" t="s">
        <v>539</v>
      </c>
      <c r="C220" t="s">
        <v>6</v>
      </c>
      <c r="D220" s="1">
        <v>59400</v>
      </c>
      <c r="E220" s="29">
        <v>232524.61</v>
      </c>
    </row>
    <row r="221" spans="1:5" x14ac:dyDescent="0.25">
      <c r="A221">
        <v>27010</v>
      </c>
      <c r="B221" t="s">
        <v>540</v>
      </c>
      <c r="C221" t="s">
        <v>6</v>
      </c>
      <c r="D221" s="1">
        <v>2080089</v>
      </c>
      <c r="E221" s="29">
        <v>937296</v>
      </c>
    </row>
    <row r="222" spans="1:5" x14ac:dyDescent="0.25">
      <c r="A222">
        <v>14077</v>
      </c>
      <c r="B222" t="s">
        <v>541</v>
      </c>
      <c r="C222" t="s">
        <v>6</v>
      </c>
      <c r="D222" s="1">
        <v>1215</v>
      </c>
      <c r="E222" s="29">
        <v>6720.94</v>
      </c>
    </row>
    <row r="223" spans="1:5" x14ac:dyDescent="0.25">
      <c r="A223">
        <v>17409</v>
      </c>
      <c r="B223" t="s">
        <v>542</v>
      </c>
      <c r="C223" t="s">
        <v>6</v>
      </c>
      <c r="D223" s="1">
        <v>90289</v>
      </c>
      <c r="E223" s="29">
        <v>385389.05</v>
      </c>
    </row>
    <row r="224" spans="1:5" x14ac:dyDescent="0.25">
      <c r="A224">
        <v>34402</v>
      </c>
      <c r="B224" t="s">
        <v>544</v>
      </c>
      <c r="C224" t="s">
        <v>6</v>
      </c>
      <c r="D224" s="1">
        <v>13279</v>
      </c>
      <c r="E224" s="29">
        <v>54194.84</v>
      </c>
    </row>
    <row r="225" spans="1:5" x14ac:dyDescent="0.25">
      <c r="A225">
        <v>19400</v>
      </c>
      <c r="B225" t="s">
        <v>545</v>
      </c>
      <c r="C225" t="s">
        <v>6</v>
      </c>
      <c r="D225" s="1">
        <v>4776</v>
      </c>
      <c r="E225" s="29">
        <v>24042.12</v>
      </c>
    </row>
    <row r="226" spans="1:5" x14ac:dyDescent="0.25">
      <c r="A226">
        <v>21237</v>
      </c>
      <c r="B226" t="s">
        <v>546</v>
      </c>
      <c r="C226" t="s">
        <v>6</v>
      </c>
      <c r="D226" s="1">
        <v>12820</v>
      </c>
      <c r="E226" s="29">
        <v>30980</v>
      </c>
    </row>
    <row r="227" spans="1:5" x14ac:dyDescent="0.25">
      <c r="A227">
        <v>24404</v>
      </c>
      <c r="B227" t="s">
        <v>547</v>
      </c>
      <c r="C227" t="s">
        <v>6</v>
      </c>
      <c r="D227" s="1">
        <v>19752</v>
      </c>
      <c r="E227" s="29">
        <v>89213</v>
      </c>
    </row>
    <row r="228" spans="1:5" x14ac:dyDescent="0.25">
      <c r="A228">
        <v>39202</v>
      </c>
      <c r="B228" t="s">
        <v>548</v>
      </c>
      <c r="C228" t="s">
        <v>6</v>
      </c>
      <c r="D228" s="1">
        <v>33520</v>
      </c>
      <c r="E228" s="29">
        <v>150970.29</v>
      </c>
    </row>
    <row r="229" spans="1:5" x14ac:dyDescent="0.25">
      <c r="A229">
        <v>36300</v>
      </c>
      <c r="B229" t="s">
        <v>549</v>
      </c>
      <c r="C229" t="s">
        <v>6</v>
      </c>
      <c r="D229" s="1">
        <v>3710</v>
      </c>
      <c r="E229" s="29">
        <v>20137.82</v>
      </c>
    </row>
    <row r="230" spans="1:5" x14ac:dyDescent="0.25">
      <c r="A230">
        <v>8130</v>
      </c>
      <c r="B230" t="s">
        <v>550</v>
      </c>
      <c r="C230" t="s">
        <v>6</v>
      </c>
      <c r="D230" s="1">
        <v>12112</v>
      </c>
      <c r="E230" s="29">
        <v>53328.76</v>
      </c>
    </row>
    <row r="231" spans="1:5" x14ac:dyDescent="0.25">
      <c r="A231">
        <v>20400</v>
      </c>
      <c r="B231" t="s">
        <v>551</v>
      </c>
      <c r="C231" t="s">
        <v>6</v>
      </c>
      <c r="D231" s="1">
        <v>4425</v>
      </c>
      <c r="E231" s="29">
        <v>24148</v>
      </c>
    </row>
    <row r="232" spans="1:5" x14ac:dyDescent="0.25">
      <c r="A232">
        <v>17406</v>
      </c>
      <c r="B232" t="s">
        <v>552</v>
      </c>
      <c r="C232" t="s">
        <v>6</v>
      </c>
      <c r="D232" s="1">
        <v>12403</v>
      </c>
      <c r="E232" s="29">
        <v>50688</v>
      </c>
    </row>
    <row r="233" spans="1:5" x14ac:dyDescent="0.25">
      <c r="A233">
        <v>34033</v>
      </c>
      <c r="B233" t="s">
        <v>553</v>
      </c>
      <c r="C233" t="s">
        <v>6</v>
      </c>
      <c r="D233" s="1">
        <v>87000</v>
      </c>
      <c r="E233" s="29">
        <v>272580</v>
      </c>
    </row>
    <row r="234" spans="1:5" x14ac:dyDescent="0.25">
      <c r="A234">
        <v>39002</v>
      </c>
      <c r="B234" t="s">
        <v>554</v>
      </c>
      <c r="C234" t="s">
        <v>6</v>
      </c>
      <c r="D234" s="1">
        <v>2407</v>
      </c>
      <c r="E234" s="29">
        <v>11473.69</v>
      </c>
    </row>
    <row r="235" spans="1:5" x14ac:dyDescent="0.25">
      <c r="A235">
        <v>27083</v>
      </c>
      <c r="B235" t="s">
        <v>555</v>
      </c>
      <c r="C235" t="s">
        <v>6</v>
      </c>
      <c r="D235" s="1">
        <v>20905</v>
      </c>
      <c r="E235" s="29">
        <v>77368.08</v>
      </c>
    </row>
    <row r="236" spans="1:5" x14ac:dyDescent="0.25">
      <c r="A236">
        <v>33070</v>
      </c>
      <c r="B236" t="s">
        <v>556</v>
      </c>
      <c r="C236" t="s">
        <v>6</v>
      </c>
      <c r="D236" s="1">
        <v>25532</v>
      </c>
      <c r="E236" s="29">
        <v>91668.7</v>
      </c>
    </row>
    <row r="237" spans="1:5" x14ac:dyDescent="0.25">
      <c r="A237">
        <v>6037</v>
      </c>
      <c r="B237" t="s">
        <v>557</v>
      </c>
      <c r="C237" t="s">
        <v>6</v>
      </c>
      <c r="D237" s="1">
        <v>128811</v>
      </c>
      <c r="E237" s="29">
        <v>537476.18999999994</v>
      </c>
    </row>
    <row r="238" spans="1:5" x14ac:dyDescent="0.25">
      <c r="A238">
        <v>17402</v>
      </c>
      <c r="B238" t="s">
        <v>558</v>
      </c>
      <c r="C238" t="s">
        <v>6</v>
      </c>
      <c r="D238" s="1">
        <v>23099</v>
      </c>
      <c r="E238" s="29">
        <v>88933</v>
      </c>
    </row>
    <row r="239" spans="1:5" x14ac:dyDescent="0.25">
      <c r="A239">
        <v>35200</v>
      </c>
      <c r="B239" t="s">
        <v>559</v>
      </c>
      <c r="C239" t="s">
        <v>6</v>
      </c>
      <c r="D239" s="1">
        <v>10518</v>
      </c>
      <c r="E239" s="29">
        <v>43902</v>
      </c>
    </row>
    <row r="240" spans="1:5" x14ac:dyDescent="0.25">
      <c r="A240">
        <v>13073</v>
      </c>
      <c r="B240" t="s">
        <v>560</v>
      </c>
      <c r="C240" t="s">
        <v>6</v>
      </c>
      <c r="D240" s="1">
        <v>22252</v>
      </c>
      <c r="E240" s="29">
        <v>93896.83</v>
      </c>
    </row>
    <row r="241" spans="1:5" x14ac:dyDescent="0.25">
      <c r="A241">
        <v>36401</v>
      </c>
      <c r="B241" t="s">
        <v>561</v>
      </c>
      <c r="C241" t="s">
        <v>6</v>
      </c>
      <c r="D241" s="1">
        <v>2919</v>
      </c>
      <c r="E241" s="29">
        <v>15083.8</v>
      </c>
    </row>
    <row r="242" spans="1:5" x14ac:dyDescent="0.25">
      <c r="A242">
        <v>36140</v>
      </c>
      <c r="B242" t="s">
        <v>562</v>
      </c>
      <c r="C242" t="s">
        <v>6</v>
      </c>
      <c r="D242" s="1">
        <v>54995</v>
      </c>
      <c r="E242" s="29">
        <v>191114.39</v>
      </c>
    </row>
    <row r="243" spans="1:5" x14ac:dyDescent="0.25">
      <c r="A243">
        <v>39207</v>
      </c>
      <c r="B243" t="s">
        <v>563</v>
      </c>
      <c r="C243" t="s">
        <v>6</v>
      </c>
      <c r="D243" s="1">
        <v>52861</v>
      </c>
      <c r="E243" s="29">
        <v>241655.7</v>
      </c>
    </row>
    <row r="244" spans="1:5" x14ac:dyDescent="0.25">
      <c r="A244">
        <v>13146</v>
      </c>
      <c r="B244" t="s">
        <v>564</v>
      </c>
      <c r="C244" t="s">
        <v>6</v>
      </c>
      <c r="D244" s="1">
        <v>15423</v>
      </c>
      <c r="E244" s="29">
        <v>66919.97</v>
      </c>
    </row>
    <row r="245" spans="1:5" x14ac:dyDescent="0.25">
      <c r="A245">
        <v>6112</v>
      </c>
      <c r="B245" t="s">
        <v>565</v>
      </c>
      <c r="C245" t="s">
        <v>6</v>
      </c>
      <c r="D245" s="1">
        <v>49921</v>
      </c>
      <c r="E245" s="29">
        <v>221033</v>
      </c>
    </row>
    <row r="246" spans="1:5" x14ac:dyDescent="0.25">
      <c r="A246">
        <v>1109</v>
      </c>
      <c r="B246" t="s">
        <v>566</v>
      </c>
      <c r="C246" t="s">
        <v>6</v>
      </c>
      <c r="D246" s="1">
        <v>2282</v>
      </c>
      <c r="E246" s="29">
        <v>10526.61</v>
      </c>
    </row>
    <row r="247" spans="1:5" x14ac:dyDescent="0.25">
      <c r="A247">
        <v>9209</v>
      </c>
      <c r="B247" t="s">
        <v>567</v>
      </c>
      <c r="C247" t="s">
        <v>6</v>
      </c>
      <c r="D247" s="1">
        <v>11027</v>
      </c>
      <c r="E247" s="29">
        <v>40538.839999999997</v>
      </c>
    </row>
    <row r="248" spans="1:5" x14ac:dyDescent="0.25">
      <c r="A248">
        <v>33049</v>
      </c>
      <c r="B248" t="s">
        <v>568</v>
      </c>
      <c r="C248" t="s">
        <v>6</v>
      </c>
      <c r="D248" s="1">
        <v>13173</v>
      </c>
      <c r="E248" s="29">
        <v>51044.55</v>
      </c>
    </row>
    <row r="249" spans="1:5" x14ac:dyDescent="0.25">
      <c r="A249">
        <v>4246</v>
      </c>
      <c r="B249" t="s">
        <v>569</v>
      </c>
      <c r="C249" t="s">
        <v>6</v>
      </c>
      <c r="D249" s="1">
        <v>66722</v>
      </c>
      <c r="E249" s="29">
        <v>298297.71000000002</v>
      </c>
    </row>
    <row r="250" spans="1:5" x14ac:dyDescent="0.25">
      <c r="A250">
        <v>32363</v>
      </c>
      <c r="B250" t="s">
        <v>570</v>
      </c>
      <c r="C250" t="s">
        <v>6</v>
      </c>
      <c r="D250" s="1">
        <v>36823</v>
      </c>
      <c r="E250" s="29">
        <v>160000</v>
      </c>
    </row>
    <row r="251" spans="1:5" x14ac:dyDescent="0.25">
      <c r="A251">
        <v>39208</v>
      </c>
      <c r="B251" t="s">
        <v>571</v>
      </c>
      <c r="C251" t="s">
        <v>6</v>
      </c>
      <c r="D251" s="1">
        <v>55623</v>
      </c>
      <c r="E251" s="29">
        <v>242900.92</v>
      </c>
    </row>
    <row r="252" spans="1:5" x14ac:dyDescent="0.25">
      <c r="A252">
        <v>21303</v>
      </c>
      <c r="B252" t="s">
        <v>572</v>
      </c>
      <c r="C252" t="s">
        <v>6</v>
      </c>
      <c r="D252" s="1">
        <v>13345</v>
      </c>
      <c r="E252" s="29">
        <v>58871</v>
      </c>
    </row>
    <row r="253" spans="1:5" x14ac:dyDescent="0.25">
      <c r="A253">
        <v>27416</v>
      </c>
      <c r="B253" t="s">
        <v>573</v>
      </c>
      <c r="C253" t="s">
        <v>6</v>
      </c>
      <c r="D253" s="1">
        <v>44427</v>
      </c>
      <c r="E253" s="29">
        <v>166842.93</v>
      </c>
    </row>
    <row r="254" spans="1:5" x14ac:dyDescent="0.25">
      <c r="A254">
        <v>20405</v>
      </c>
      <c r="B254" t="s">
        <v>574</v>
      </c>
      <c r="C254" t="s">
        <v>6</v>
      </c>
      <c r="D254" s="1">
        <v>14819</v>
      </c>
      <c r="E254" s="29">
        <v>69511</v>
      </c>
    </row>
    <row r="255" spans="1:5" x14ac:dyDescent="0.25">
      <c r="A255">
        <v>25160</v>
      </c>
      <c r="B255" t="s">
        <v>575</v>
      </c>
      <c r="C255" t="s">
        <v>6</v>
      </c>
      <c r="D255" s="1">
        <v>11018</v>
      </c>
      <c r="E255" s="29">
        <v>42057.71</v>
      </c>
    </row>
    <row r="256" spans="1:5" x14ac:dyDescent="0.25">
      <c r="A256">
        <v>21232</v>
      </c>
      <c r="B256" t="s">
        <v>577</v>
      </c>
      <c r="C256" t="s">
        <v>6</v>
      </c>
      <c r="D256" s="1">
        <v>9426</v>
      </c>
      <c r="E256" s="29">
        <v>38791.58</v>
      </c>
    </row>
    <row r="257" spans="1:5" x14ac:dyDescent="0.25">
      <c r="A257">
        <v>14117</v>
      </c>
      <c r="B257" t="s">
        <v>578</v>
      </c>
      <c r="C257" t="s">
        <v>6</v>
      </c>
      <c r="D257" s="1">
        <v>3602</v>
      </c>
      <c r="E257" s="29">
        <v>13672</v>
      </c>
    </row>
    <row r="258" spans="1:5" x14ac:dyDescent="0.25">
      <c r="A258">
        <v>20094</v>
      </c>
      <c r="B258" t="s">
        <v>579</v>
      </c>
      <c r="C258" t="s">
        <v>6</v>
      </c>
      <c r="D258">
        <v>737</v>
      </c>
      <c r="E258" s="29">
        <v>3684</v>
      </c>
    </row>
    <row r="259" spans="1:5" x14ac:dyDescent="0.25">
      <c r="A259">
        <v>8404</v>
      </c>
      <c r="B259" t="s">
        <v>580</v>
      </c>
      <c r="C259" t="s">
        <v>6</v>
      </c>
      <c r="D259" s="1">
        <v>120173</v>
      </c>
      <c r="E259">
        <v>4.5</v>
      </c>
    </row>
    <row r="260" spans="1:5" x14ac:dyDescent="0.25">
      <c r="A260">
        <v>39007</v>
      </c>
      <c r="B260" t="s">
        <v>581</v>
      </c>
      <c r="C260" t="s">
        <v>6</v>
      </c>
      <c r="D260" s="1">
        <v>89918</v>
      </c>
      <c r="E260" s="29">
        <v>390984</v>
      </c>
    </row>
    <row r="261" spans="1:5" x14ac:dyDescent="0.25">
      <c r="A261">
        <v>34002</v>
      </c>
      <c r="B261" t="s">
        <v>582</v>
      </c>
      <c r="C261" t="s">
        <v>6</v>
      </c>
      <c r="D261" s="1">
        <v>50287</v>
      </c>
      <c r="E261" s="29">
        <v>204668.09</v>
      </c>
    </row>
    <row r="262" spans="1:5" x14ac:dyDescent="0.25">
      <c r="A262">
        <v>39205</v>
      </c>
      <c r="B262" t="s">
        <v>583</v>
      </c>
      <c r="C262" t="s">
        <v>6</v>
      </c>
      <c r="D262" s="1">
        <v>7085</v>
      </c>
      <c r="E262" s="29">
        <v>31811</v>
      </c>
    </row>
    <row r="263" spans="1:5" x14ac:dyDescent="0.25">
      <c r="D263" s="1">
        <f>SUBTOTAL(109,Table14[Gallons])</f>
        <v>12646069</v>
      </c>
      <c r="E263" s="29">
        <f>SUBTOTAL(109,Table14[Cost])</f>
        <v>42379897.800000004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B030E6-F331-4F21-8BF8-5573DB4ED16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981249-3A8A-4501-82CD-B5C680958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35A8591-7401-4A6D-A8DB-AF3B85B668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Gorton</dc:creator>
  <cp:lastModifiedBy>Mindy Smith</cp:lastModifiedBy>
  <dcterms:created xsi:type="dcterms:W3CDTF">2013-12-18T16:52:54Z</dcterms:created>
  <dcterms:modified xsi:type="dcterms:W3CDTF">2023-11-09T18:08:53Z</dcterms:modified>
</cp:coreProperties>
</file>