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ie.neuman\Desktop\"/>
    </mc:Choice>
  </mc:AlternateContent>
  <xr:revisionPtr revIDLastSave="0" documentId="13_ncr:1_{0DAB95A9-83E8-40B4-8D69-A5DCF85EF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_xlnm.Print_Area" localSheetId="0">A!$A$8:$M$77</definedName>
    <definedName name="_xlnm.Print_Titles" localSheetId="0">A!$1:$7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I74" i="1"/>
  <c r="I76" i="1"/>
  <c r="H74" i="1"/>
  <c r="F74" i="1"/>
  <c r="G74" i="1"/>
  <c r="J74" i="1"/>
</calcChain>
</file>

<file path=xl/sharedStrings.xml><?xml version="1.0" encoding="utf-8"?>
<sst xmlns="http://schemas.openxmlformats.org/spreadsheetml/2006/main" count="215" uniqueCount="126">
  <si>
    <t>LOCAL</t>
  </si>
  <si>
    <t>STATE</t>
  </si>
  <si>
    <t>PROJECT</t>
  </si>
  <si>
    <t>SQ. FT.</t>
  </si>
  <si>
    <t>FUNDS</t>
  </si>
  <si>
    <t>STATUS</t>
  </si>
  <si>
    <t>PASS</t>
  </si>
  <si>
    <t>GRAND TOTALS</t>
  </si>
  <si>
    <t>FINANCIAL SUMMARY</t>
  </si>
  <si>
    <t>=</t>
  </si>
  <si>
    <t xml:space="preserve">  New Construction:</t>
  </si>
  <si>
    <t xml:space="preserve">  New-in-Lieu Construction:</t>
  </si>
  <si>
    <t xml:space="preserve">  Mod Construction:</t>
  </si>
  <si>
    <t>-</t>
  </si>
  <si>
    <t>ELIGIBLE</t>
  </si>
  <si>
    <t xml:space="preserve">STATE </t>
  </si>
  <si>
    <t>FUNDING</t>
  </si>
  <si>
    <t>ASSISTANCE</t>
  </si>
  <si>
    <t>%</t>
  </si>
  <si>
    <t>KING COUNTY</t>
  </si>
  <si>
    <t>BOND/LEVY</t>
  </si>
  <si>
    <t>GCCM</t>
  </si>
  <si>
    <t>SNOHOMISH COUNTY</t>
  </si>
  <si>
    <t>PROJ. NO.</t>
  </si>
  <si>
    <t>TOTAL</t>
  </si>
  <si>
    <t>ART</t>
  </si>
  <si>
    <t>ALLOCATION</t>
  </si>
  <si>
    <t>D</t>
  </si>
  <si>
    <t>GRAND TOTAL</t>
  </si>
  <si>
    <t xml:space="preserve">TOTAL STATE </t>
  </si>
  <si>
    <t>D-8</t>
  </si>
  <si>
    <t>D-10</t>
  </si>
  <si>
    <t xml:space="preserve">            GRAND TOTAL LOCAL &amp; STATE</t>
  </si>
  <si>
    <t>CLARK COUNTY</t>
  </si>
  <si>
    <t>SPOKANE COUNTY</t>
  </si>
  <si>
    <t>Spokane 81</t>
  </si>
  <si>
    <t>PIERCE COUNTY</t>
  </si>
  <si>
    <t>Puyallup 3</t>
  </si>
  <si>
    <t>11/16</t>
  </si>
  <si>
    <t>Auburn 408</t>
  </si>
  <si>
    <t>11/17</t>
  </si>
  <si>
    <t>LEG.</t>
  </si>
  <si>
    <t>DIST.</t>
  </si>
  <si>
    <t>Evergreen 114</t>
  </si>
  <si>
    <t>2/18</t>
  </si>
  <si>
    <t>11/18</t>
  </si>
  <si>
    <t>17th</t>
  </si>
  <si>
    <t>13th</t>
  </si>
  <si>
    <t>25th</t>
  </si>
  <si>
    <t>2/19</t>
  </si>
  <si>
    <t>GRANT COUNTY</t>
  </si>
  <si>
    <t>Bethel 403</t>
  </si>
  <si>
    <t>26th</t>
  </si>
  <si>
    <t>29th</t>
  </si>
  <si>
    <t>THURSTON COUNTY</t>
  </si>
  <si>
    <t>Capital Fund</t>
  </si>
  <si>
    <t>2nd</t>
  </si>
  <si>
    <t>2/20</t>
  </si>
  <si>
    <t>Seattle 1</t>
  </si>
  <si>
    <t>2/19 Levy</t>
  </si>
  <si>
    <t>31st</t>
  </si>
  <si>
    <t>DB</t>
  </si>
  <si>
    <t>39th</t>
  </si>
  <si>
    <t>Sultan 311</t>
  </si>
  <si>
    <t xml:space="preserve">  Sky Valley Transportation Ctr/Coop</t>
  </si>
  <si>
    <t>North Thurston 3</t>
  </si>
  <si>
    <t>22nd</t>
  </si>
  <si>
    <t>.</t>
  </si>
  <si>
    <t>Final</t>
  </si>
  <si>
    <t>PROJECT RELEASE - JULY 1, 2022</t>
  </si>
  <si>
    <t xml:space="preserve">  TABLE 16-Z 2022</t>
  </si>
  <si>
    <t>S&gt;School Facilities&gt;BuildFac&gt;Tables&gt;Table 16-Z&gt;July 2022 Release&gt;Table 16-Z July 1, 2022 Release (CO-DIST)</t>
  </si>
  <si>
    <t>BENTON COUNTY</t>
  </si>
  <si>
    <t>Kennewick 17</t>
  </si>
  <si>
    <t xml:space="preserve">  Ridge View El Repl (N/L)</t>
  </si>
  <si>
    <t xml:space="preserve">  Mill Plain El Repl (N/L)</t>
  </si>
  <si>
    <t>Ephrata 165</t>
  </si>
  <si>
    <t xml:space="preserve">  Grant El Ad</t>
  </si>
  <si>
    <t xml:space="preserve">  Grant El Mod</t>
  </si>
  <si>
    <t xml:space="preserve">  Van Asselt El Repl (N/L)</t>
  </si>
  <si>
    <t xml:space="preserve">  Van Asselt El Mod</t>
  </si>
  <si>
    <t xml:space="preserve">  Lincoln High - Ph. 2 Gym Mod</t>
  </si>
  <si>
    <t>11th</t>
  </si>
  <si>
    <t>43rd</t>
  </si>
  <si>
    <t>Federal Way 210</t>
  </si>
  <si>
    <t xml:space="preserve">  Olympic View El Repl (N/L)</t>
  </si>
  <si>
    <t>30th</t>
  </si>
  <si>
    <t xml:space="preserve">  Terminal Park El Repl (N/L)</t>
  </si>
  <si>
    <t>KITSAP COUNTY</t>
  </si>
  <si>
    <t>Central Kitsap 401</t>
  </si>
  <si>
    <t xml:space="preserve">  Fairview Mid Repl (N/L)</t>
  </si>
  <si>
    <t xml:space="preserve">  Fairview Mid Mod</t>
  </si>
  <si>
    <t>South Kitsap 402</t>
  </si>
  <si>
    <t xml:space="preserve">  South Kitsap High Pool Mod</t>
  </si>
  <si>
    <t>Impact Fees</t>
  </si>
  <si>
    <t>23rd</t>
  </si>
  <si>
    <t>11/18 Levy</t>
  </si>
  <si>
    <t>LINCOLN  COUNTY</t>
  </si>
  <si>
    <t>Almira 17</t>
  </si>
  <si>
    <t xml:space="preserve">  Almira K-8 School Repl (N/L)</t>
  </si>
  <si>
    <t>Insurance &amp;</t>
  </si>
  <si>
    <t>Distressed</t>
  </si>
  <si>
    <t xml:space="preserve">  Kessler Center Modular Building</t>
  </si>
  <si>
    <t>Sumner-Bonney Lake 320</t>
  </si>
  <si>
    <t xml:space="preserve">  Sumner High Ad</t>
  </si>
  <si>
    <t>Franklin Pierce 402</t>
  </si>
  <si>
    <r>
      <t xml:space="preserve">  Franklin Pierce</t>
    </r>
    <r>
      <rPr>
        <sz val="8"/>
        <rFont val="Tms Rmn"/>
      </rPr>
      <t xml:space="preserve"> High Performing Arts  Ctr</t>
    </r>
  </si>
  <si>
    <t xml:space="preserve">  Naches Trail El Ad</t>
  </si>
  <si>
    <t xml:space="preserve">  Naches Trail El Repl (N/L)</t>
  </si>
  <si>
    <t xml:space="preserve">  Graham Kapowsin High Ad</t>
  </si>
  <si>
    <t>2/16</t>
  </si>
  <si>
    <t>Edmonds 15</t>
  </si>
  <si>
    <t>4/21</t>
  </si>
  <si>
    <t>32nd</t>
  </si>
  <si>
    <t xml:space="preserve">  Sacajawea Mid Repl (N/L)</t>
  </si>
  <si>
    <t>6th</t>
  </si>
  <si>
    <t xml:space="preserve">  River Ridge High Repl (N/L)</t>
  </si>
  <si>
    <t xml:space="preserve">  River Ridge High Mod</t>
  </si>
  <si>
    <t>YAKIMA COUNTY</t>
  </si>
  <si>
    <t>Selah 119</t>
  </si>
  <si>
    <t xml:space="preserve">   Selah Transportation Coop</t>
  </si>
  <si>
    <t>15th</t>
  </si>
  <si>
    <t xml:space="preserve">  Spruce El Repl (N/L)</t>
  </si>
  <si>
    <t>4/22 Levy</t>
  </si>
  <si>
    <t>** District not proceeding with project - insufficient local funds **</t>
  </si>
  <si>
    <t>last updated on 4-19-22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</si>
</sst>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5" formatCode="[$-409]mmm\-yy;@"/>
    <numFmt numFmtId="166" formatCode="&quot;S03-&quot;000"/>
    <numFmt numFmtId="167" formatCode="&quot;T59-&quot;000"/>
    <numFmt numFmtId="168" formatCode="&quot;C01-&quot;000"/>
  </numFmts>
  <fonts count="10" x14ac:knownFonts="1">
    <font>
      <sz val="10"/>
      <name val="Tms Rmn"/>
    </font>
    <font>
      <sz val="10"/>
      <name val="Arial"/>
      <family val="2"/>
    </font>
    <font>
      <b/>
      <sz val="10"/>
      <name val="Tms Rmn"/>
    </font>
    <font>
      <sz val="8"/>
      <name val="Tms Rmn"/>
    </font>
    <font>
      <sz val="10"/>
      <name val="Tms Rmn"/>
    </font>
    <font>
      <b/>
      <u/>
      <sz val="10"/>
      <name val="Tms Rmn"/>
    </font>
    <font>
      <u/>
      <sz val="10"/>
      <name val="Tms Rmn"/>
    </font>
    <font>
      <sz val="9"/>
      <name val="Tms Rmn"/>
    </font>
    <font>
      <i/>
      <sz val="10"/>
      <name val="Tms Rmn"/>
    </font>
    <font>
      <b/>
      <sz val="10"/>
      <color rgb="FFFF0000"/>
      <name val="Tms Rm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164" fontId="0" fillId="0" borderId="0"/>
    <xf numFmtId="164" fontId="4" fillId="0" borderId="0"/>
    <xf numFmtId="9" fontId="1" fillId="0" borderId="0" applyFont="0" applyFill="0" applyBorder="0" applyAlignment="0" applyProtection="0"/>
  </cellStyleXfs>
  <cellXfs count="64">
    <xf numFmtId="164" fontId="0" fillId="0" borderId="0" xfId="0"/>
    <xf numFmtId="5" fontId="0" fillId="0" borderId="0" xfId="0" applyNumberFormat="1"/>
    <xf numFmtId="37" fontId="0" fillId="0" borderId="0" xfId="0" applyNumberFormat="1"/>
    <xf numFmtId="164" fontId="0" fillId="0" borderId="0" xfId="0" applyAlignment="1">
      <alignment horizontal="left"/>
    </xf>
    <xf numFmtId="164" fontId="0" fillId="0" borderId="0" xfId="0" applyAlignment="1">
      <alignment horizontal="center"/>
    </xf>
    <xf numFmtId="37" fontId="0" fillId="0" borderId="0" xfId="0" applyNumberFormat="1" applyAlignment="1">
      <alignment horizontal="left"/>
    </xf>
    <xf numFmtId="37" fontId="0" fillId="0" borderId="0" xfId="0" applyNumberFormat="1" applyAlignment="1">
      <alignment horizontal="center"/>
    </xf>
    <xf numFmtId="5" fontId="0" fillId="0" borderId="0" xfId="0" applyNumberFormat="1" applyAlignment="1">
      <alignment horizontal="left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fill"/>
    </xf>
    <xf numFmtId="5" fontId="0" fillId="0" borderId="0" xfId="0" applyNumberFormat="1" applyAlignment="1">
      <alignment horizontal="fill"/>
    </xf>
    <xf numFmtId="164" fontId="2" fillId="0" borderId="0" xfId="0" applyFont="1"/>
    <xf numFmtId="5" fontId="0" fillId="0" borderId="1" xfId="0" applyNumberFormat="1" applyBorder="1"/>
    <xf numFmtId="164" fontId="0" fillId="0" borderId="1" xfId="0" applyBorder="1"/>
    <xf numFmtId="164" fontId="0" fillId="0" borderId="2" xfId="0" applyBorder="1" applyAlignment="1">
      <alignment horizontal="left"/>
    </xf>
    <xf numFmtId="37" fontId="0" fillId="0" borderId="2" xfId="0" applyNumberForma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3" xfId="0" applyBorder="1" applyAlignment="1">
      <alignment horizontal="left"/>
    </xf>
    <xf numFmtId="37" fontId="0" fillId="0" borderId="3" xfId="0" applyNumberFormat="1" applyBorder="1"/>
    <xf numFmtId="164" fontId="2" fillId="0" borderId="0" xfId="0" applyFont="1" applyAlignment="1">
      <alignment horizontal="center"/>
    </xf>
    <xf numFmtId="164" fontId="0" fillId="0" borderId="4" xfId="0" applyBorder="1"/>
    <xf numFmtId="164" fontId="3" fillId="0" borderId="5" xfId="0" quotePrefix="1" applyFont="1" applyBorder="1"/>
    <xf numFmtId="5" fontId="0" fillId="0" borderId="0" xfId="0" applyNumberFormat="1" applyAlignment="1">
      <alignment horizontal="right"/>
    </xf>
    <xf numFmtId="164" fontId="3" fillId="0" borderId="0" xfId="0" applyFont="1" applyAlignment="1">
      <alignment horizontal="left"/>
    </xf>
    <xf numFmtId="164" fontId="3" fillId="0" borderId="0" xfId="0" applyFont="1"/>
    <xf numFmtId="37" fontId="5" fillId="0" borderId="0" xfId="0" applyNumberFormat="1" applyFont="1" applyAlignment="1">
      <alignment horizontal="left"/>
    </xf>
    <xf numFmtId="7" fontId="2" fillId="0" borderId="0" xfId="0" applyNumberFormat="1" applyFont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0" borderId="0" xfId="0" applyNumberFormat="1"/>
    <xf numFmtId="7" fontId="0" fillId="0" borderId="0" xfId="0" applyNumberFormat="1" applyAlignment="1">
      <alignment horizontal="center"/>
    </xf>
    <xf numFmtId="164" fontId="0" fillId="0" borderId="0" xfId="0" applyAlignment="1">
      <alignment horizontal="right"/>
    </xf>
    <xf numFmtId="164" fontId="0" fillId="0" borderId="1" xfId="0" applyBorder="1" applyAlignment="1">
      <alignment horizontal="right"/>
    </xf>
    <xf numFmtId="7" fontId="0" fillId="0" borderId="0" xfId="0" applyNumberFormat="1" applyAlignment="1">
      <alignment horizontal="left"/>
    </xf>
    <xf numFmtId="7" fontId="2" fillId="0" borderId="0" xfId="0" applyNumberFormat="1" applyFont="1" applyAlignment="1">
      <alignment horizontal="left"/>
    </xf>
    <xf numFmtId="164" fontId="0" fillId="0" borderId="1" xfId="0" applyBorder="1" applyAlignment="1">
      <alignment horizontal="left"/>
    </xf>
    <xf numFmtId="7" fontId="0" fillId="0" borderId="0" xfId="0" applyNumberFormat="1"/>
    <xf numFmtId="7" fontId="2" fillId="0" borderId="0" xfId="0" applyNumberFormat="1" applyFont="1" applyAlignment="1">
      <alignment horizontal="right"/>
    </xf>
    <xf numFmtId="37" fontId="0" fillId="0" borderId="1" xfId="0" applyNumberFormat="1" applyBorder="1"/>
    <xf numFmtId="7" fontId="0" fillId="0" borderId="1" xfId="0" applyNumberFormat="1" applyBorder="1"/>
    <xf numFmtId="7" fontId="0" fillId="0" borderId="0" xfId="0" applyNumberFormat="1" applyAlignment="1">
      <alignment horizontal="fill"/>
    </xf>
    <xf numFmtId="164" fontId="6" fillId="0" borderId="0" xfId="0" applyFont="1"/>
    <xf numFmtId="7" fontId="0" fillId="0" borderId="3" xfId="0" applyNumberFormat="1" applyBorder="1" applyAlignment="1">
      <alignment horizontal="right"/>
    </xf>
    <xf numFmtId="7" fontId="0" fillId="0" borderId="6" xfId="0" applyNumberFormat="1" applyBorder="1"/>
    <xf numFmtId="164" fontId="0" fillId="0" borderId="0" xfId="0" quotePrefix="1" applyAlignment="1">
      <alignment horizontal="center"/>
    </xf>
    <xf numFmtId="167" fontId="0" fillId="0" borderId="0" xfId="0" applyNumberFormat="1"/>
    <xf numFmtId="164" fontId="9" fillId="0" borderId="0" xfId="0" quotePrefix="1" applyFont="1" applyAlignment="1">
      <alignment horizontal="center"/>
    </xf>
    <xf numFmtId="10" fontId="0" fillId="0" borderId="0" xfId="0" applyNumberFormat="1"/>
    <xf numFmtId="164" fontId="0" fillId="0" borderId="5" xfId="0" applyBorder="1" applyAlignment="1">
      <alignment horizontal="center"/>
    </xf>
    <xf numFmtId="38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6" fontId="0" fillId="0" borderId="0" xfId="0" applyNumberFormat="1" applyAlignment="1">
      <alignment horizontal="right"/>
    </xf>
    <xf numFmtId="164" fontId="3" fillId="0" borderId="0" xfId="0" applyFont="1" applyAlignment="1">
      <alignment horizontal="center"/>
    </xf>
    <xf numFmtId="164" fontId="3" fillId="0" borderId="0" xfId="0" quotePrefix="1" applyFont="1" applyAlignment="1">
      <alignment horizontal="center"/>
    </xf>
    <xf numFmtId="8" fontId="0" fillId="0" borderId="0" xfId="0" applyNumberFormat="1" applyAlignment="1">
      <alignment horizontal="right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7" fillId="0" borderId="0" xfId="0" applyFont="1" applyAlignment="1">
      <alignment horizontal="center"/>
    </xf>
    <xf numFmtId="38" fontId="0" fillId="0" borderId="0" xfId="0" applyNumberFormat="1" applyAlignment="1">
      <alignment horizontal="right"/>
    </xf>
    <xf numFmtId="164" fontId="3" fillId="0" borderId="0" xfId="0" applyFont="1" applyAlignment="1">
      <alignment horizontal="center" wrapText="1"/>
    </xf>
    <xf numFmtId="164" fontId="0" fillId="0" borderId="0" xfId="0" quotePrefix="1" applyAlignment="1">
      <alignment horizontal="center" wrapText="1"/>
    </xf>
    <xf numFmtId="7" fontId="0" fillId="0" borderId="0" xfId="0" applyNumberFormat="1" applyAlignment="1">
      <alignment horizontal="right"/>
    </xf>
    <xf numFmtId="38" fontId="8" fillId="0" borderId="0" xfId="0" applyNumberFormat="1" applyFont="1" applyAlignment="1">
      <alignment horizontal="left" vertical="top"/>
    </xf>
    <xf numFmtId="164" fontId="0" fillId="0" borderId="2" xfId="0" applyBorder="1" applyAlignment="1">
      <alignment horizontal="center"/>
    </xf>
  </cellXfs>
  <cellStyles count="3">
    <cellStyle name="Normal" xfId="0" builtinId="0"/>
    <cellStyle name="Normal 10 5" xfId="1" xr:uid="{00000000-0005-0000-0000-000001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113"/>
  <sheetViews>
    <sheetView showGridLines="0" tabSelected="1" zoomScaleNormal="100" workbookViewId="0"/>
  </sheetViews>
  <sheetFormatPr defaultColWidth="9.83203125" defaultRowHeight="12.75" x14ac:dyDescent="0.2"/>
  <cols>
    <col min="1" max="1" width="5.1640625" customWidth="1"/>
    <col min="2" max="2" width="13.5" bestFit="1" customWidth="1"/>
    <col min="3" max="3" width="11.5" customWidth="1"/>
    <col min="4" max="4" width="32.83203125" customWidth="1"/>
    <col min="5" max="5" width="4.83203125" customWidth="1"/>
    <col min="6" max="6" width="14.83203125" customWidth="1"/>
    <col min="7" max="9" width="17" customWidth="1"/>
    <col min="10" max="10" width="15.83203125" customWidth="1"/>
    <col min="11" max="11" width="4.83203125" style="30" customWidth="1"/>
    <col min="12" max="12" width="4.83203125" style="3" customWidth="1"/>
    <col min="13" max="13" width="6.5" style="3" bestFit="1" customWidth="1"/>
    <col min="14" max="14" width="14.1640625" style="4" customWidth="1"/>
    <col min="15" max="15" width="6.83203125" customWidth="1"/>
    <col min="16" max="16" width="4.83203125" customWidth="1"/>
  </cols>
  <sheetData>
    <row r="1" spans="1:16" x14ac:dyDescent="0.2">
      <c r="G1" s="3"/>
      <c r="K1" s="29" t="s">
        <v>70</v>
      </c>
      <c r="L1" s="32"/>
      <c r="M1" s="32"/>
    </row>
    <row r="2" spans="1:16" x14ac:dyDescent="0.2">
      <c r="F2" s="25" t="s">
        <v>69</v>
      </c>
      <c r="G2" s="5"/>
      <c r="K2" s="26" t="s">
        <v>68</v>
      </c>
      <c r="L2" s="33"/>
      <c r="M2" s="33"/>
    </row>
    <row r="3" spans="1:16" x14ac:dyDescent="0.2">
      <c r="E3" s="19"/>
      <c r="F3" s="19"/>
      <c r="G3" s="2"/>
      <c r="K3" s="45"/>
    </row>
    <row r="4" spans="1:16" x14ac:dyDescent="0.2">
      <c r="C4" s="4" t="s">
        <v>15</v>
      </c>
      <c r="E4" s="19"/>
      <c r="F4" s="19"/>
      <c r="G4" s="2"/>
    </row>
    <row r="5" spans="1:16" x14ac:dyDescent="0.2">
      <c r="C5" s="4" t="s">
        <v>16</v>
      </c>
      <c r="D5" s="11"/>
      <c r="E5" s="11"/>
      <c r="F5" s="11"/>
      <c r="G5" s="2"/>
    </row>
    <row r="6" spans="1:16" x14ac:dyDescent="0.2">
      <c r="C6" s="4" t="s">
        <v>17</v>
      </c>
      <c r="F6" s="6" t="s">
        <v>24</v>
      </c>
      <c r="G6" s="6" t="s">
        <v>14</v>
      </c>
      <c r="H6" s="4" t="s">
        <v>0</v>
      </c>
      <c r="I6" s="4" t="s">
        <v>1</v>
      </c>
      <c r="J6" s="4" t="s">
        <v>25</v>
      </c>
      <c r="N6" s="4" t="s">
        <v>20</v>
      </c>
      <c r="O6" s="4" t="s">
        <v>41</v>
      </c>
    </row>
    <row r="7" spans="1:16" ht="13.5" thickBot="1" x14ac:dyDescent="0.25">
      <c r="A7" s="21"/>
      <c r="B7" s="27" t="s">
        <v>23</v>
      </c>
      <c r="C7" s="16" t="s">
        <v>18</v>
      </c>
      <c r="D7" s="16" t="s">
        <v>2</v>
      </c>
      <c r="E7" s="14"/>
      <c r="F7" s="15" t="s">
        <v>3</v>
      </c>
      <c r="G7" s="15" t="s">
        <v>3</v>
      </c>
      <c r="H7" s="16" t="s">
        <v>4</v>
      </c>
      <c r="I7" s="16" t="s">
        <v>4</v>
      </c>
      <c r="J7" s="16" t="s">
        <v>26</v>
      </c>
      <c r="K7" s="63" t="s">
        <v>5</v>
      </c>
      <c r="L7" s="63"/>
      <c r="M7" s="16"/>
      <c r="N7" s="16" t="s">
        <v>6</v>
      </c>
      <c r="O7" s="47" t="s">
        <v>42</v>
      </c>
    </row>
    <row r="8" spans="1:16" x14ac:dyDescent="0.2">
      <c r="B8" s="28"/>
      <c r="C8" s="46"/>
      <c r="G8" s="2"/>
      <c r="H8" s="22"/>
      <c r="I8" s="22"/>
      <c r="J8" s="22"/>
    </row>
    <row r="9" spans="1:16" x14ac:dyDescent="0.2">
      <c r="B9" s="52"/>
      <c r="C9" s="4"/>
      <c r="D9" s="20" t="s">
        <v>72</v>
      </c>
      <c r="G9" s="48"/>
      <c r="H9" s="51"/>
      <c r="I9" s="51"/>
      <c r="J9" s="51"/>
      <c r="K9" s="51"/>
      <c r="L9" s="4"/>
      <c r="M9" s="4"/>
      <c r="N9"/>
    </row>
    <row r="10" spans="1:16" x14ac:dyDescent="0.2">
      <c r="B10" s="52"/>
      <c r="C10" s="50"/>
      <c r="D10" t="s">
        <v>73</v>
      </c>
      <c r="F10" s="56"/>
      <c r="G10" s="2"/>
      <c r="H10" s="22"/>
      <c r="I10" s="22"/>
      <c r="J10" s="22"/>
      <c r="K10" s="22"/>
      <c r="L10" s="4"/>
      <c r="M10" s="4"/>
      <c r="N10"/>
      <c r="O10" s="49"/>
      <c r="P10" s="57"/>
    </row>
    <row r="11" spans="1:16" x14ac:dyDescent="0.2">
      <c r="A11">
        <v>1</v>
      </c>
      <c r="B11" s="55">
        <v>5615</v>
      </c>
      <c r="C11" s="49">
        <v>0.78610000000000002</v>
      </c>
      <c r="D11" t="s">
        <v>74</v>
      </c>
      <c r="F11" s="48">
        <v>61284</v>
      </c>
      <c r="G11" s="2">
        <v>44473</v>
      </c>
      <c r="H11" s="61">
        <v>19897197.5</v>
      </c>
      <c r="I11" s="61">
        <v>9785438.0099999998</v>
      </c>
      <c r="J11" s="61">
        <v>43146.16</v>
      </c>
      <c r="K11" s="22" t="s">
        <v>27</v>
      </c>
      <c r="L11" s="3">
        <v>10</v>
      </c>
      <c r="N11" s="43" t="s">
        <v>49</v>
      </c>
      <c r="O11" t="s">
        <v>62</v>
      </c>
      <c r="P11" s="57"/>
    </row>
    <row r="12" spans="1:16" x14ac:dyDescent="0.2">
      <c r="B12" s="55"/>
      <c r="C12" s="50"/>
      <c r="F12" s="48"/>
      <c r="G12" s="48"/>
      <c r="H12" s="61"/>
      <c r="I12" s="61"/>
      <c r="J12" s="61"/>
      <c r="K12" s="51"/>
      <c r="M12" s="24"/>
      <c r="N12" s="43"/>
      <c r="O12" s="4"/>
    </row>
    <row r="13" spans="1:16" x14ac:dyDescent="0.2">
      <c r="B13" s="55"/>
      <c r="C13" s="50"/>
      <c r="D13" s="20" t="s">
        <v>33</v>
      </c>
      <c r="F13" s="48"/>
      <c r="G13" s="48"/>
      <c r="H13" s="61"/>
      <c r="I13" s="61"/>
      <c r="J13" s="61"/>
      <c r="K13" s="51"/>
      <c r="M13" s="24"/>
      <c r="N13" s="43"/>
      <c r="O13" s="4"/>
    </row>
    <row r="14" spans="1:16" x14ac:dyDescent="0.2">
      <c r="B14" s="55"/>
      <c r="C14" s="50"/>
      <c r="D14" t="s">
        <v>43</v>
      </c>
      <c r="F14" s="48"/>
      <c r="G14" s="48"/>
      <c r="H14" s="61"/>
      <c r="I14" s="61"/>
      <c r="J14" s="61"/>
      <c r="K14" s="51"/>
      <c r="M14" s="24"/>
      <c r="N14" s="43"/>
      <c r="O14" s="4"/>
    </row>
    <row r="15" spans="1:16" x14ac:dyDescent="0.2">
      <c r="A15">
        <v>2</v>
      </c>
      <c r="B15" s="55">
        <v>5611</v>
      </c>
      <c r="C15" s="49">
        <v>0.67749999999999999</v>
      </c>
      <c r="D15" t="s">
        <v>75</v>
      </c>
      <c r="F15" s="48">
        <v>63225</v>
      </c>
      <c r="G15" s="2">
        <v>33616</v>
      </c>
      <c r="H15" s="61">
        <v>26168632.469999999</v>
      </c>
      <c r="I15" s="61">
        <v>6520792.2800000003</v>
      </c>
      <c r="J15" s="61">
        <v>28107.57</v>
      </c>
      <c r="K15" s="51" t="s">
        <v>27</v>
      </c>
      <c r="L15" s="3">
        <v>10</v>
      </c>
      <c r="M15" s="24"/>
      <c r="N15" s="43" t="s">
        <v>44</v>
      </c>
      <c r="O15" s="4" t="s">
        <v>46</v>
      </c>
    </row>
    <row r="16" spans="1:16" x14ac:dyDescent="0.2">
      <c r="B16" s="55"/>
      <c r="C16" s="50"/>
      <c r="F16" s="48"/>
      <c r="G16" s="48"/>
      <c r="H16" s="61"/>
      <c r="I16" s="61"/>
      <c r="J16" s="61"/>
      <c r="K16" s="51"/>
      <c r="M16" s="24"/>
      <c r="N16" s="43"/>
      <c r="O16" s="4"/>
    </row>
    <row r="17" spans="1:15" x14ac:dyDescent="0.2">
      <c r="B17" s="55"/>
      <c r="C17" s="50"/>
      <c r="D17" s="20" t="s">
        <v>50</v>
      </c>
      <c r="F17" s="48"/>
      <c r="G17" s="48"/>
      <c r="H17" s="61"/>
      <c r="I17" s="61"/>
      <c r="J17" s="61"/>
      <c r="K17" s="51"/>
      <c r="M17" s="24"/>
      <c r="N17" s="43"/>
      <c r="O17" s="4"/>
    </row>
    <row r="18" spans="1:15" x14ac:dyDescent="0.2">
      <c r="B18" s="55"/>
      <c r="C18" s="50"/>
      <c r="D18" t="s">
        <v>76</v>
      </c>
      <c r="F18" s="48"/>
      <c r="G18" s="48"/>
      <c r="H18" s="61"/>
      <c r="I18" s="61"/>
      <c r="J18" s="61"/>
      <c r="K18" s="51"/>
      <c r="M18" s="24"/>
      <c r="N18" s="43"/>
      <c r="O18" s="4"/>
    </row>
    <row r="19" spans="1:15" x14ac:dyDescent="0.2">
      <c r="B19" s="55">
        <v>5616</v>
      </c>
      <c r="C19" s="50">
        <v>0.83289999999999997</v>
      </c>
      <c r="D19" t="s">
        <v>77</v>
      </c>
      <c r="F19" s="58"/>
      <c r="G19" s="62" t="s">
        <v>124</v>
      </c>
      <c r="H19" s="61"/>
      <c r="I19" s="61"/>
      <c r="J19" s="61"/>
      <c r="K19" s="51"/>
      <c r="M19" s="24"/>
      <c r="N19" s="43" t="s">
        <v>49</v>
      </c>
      <c r="O19" s="4" t="s">
        <v>47</v>
      </c>
    </row>
    <row r="20" spans="1:15" x14ac:dyDescent="0.2">
      <c r="B20" s="55">
        <v>5616</v>
      </c>
      <c r="C20" s="50">
        <v>0.83289999999999997</v>
      </c>
      <c r="D20" t="s">
        <v>78</v>
      </c>
      <c r="F20" s="48"/>
      <c r="G20" s="62" t="s">
        <v>124</v>
      </c>
      <c r="H20" s="61"/>
      <c r="I20" s="61"/>
      <c r="J20" s="61"/>
      <c r="K20" s="51"/>
      <c r="M20" s="24"/>
      <c r="N20" s="43" t="s">
        <v>49</v>
      </c>
      <c r="O20" s="4" t="s">
        <v>47</v>
      </c>
    </row>
    <row r="21" spans="1:15" x14ac:dyDescent="0.2">
      <c r="B21" s="55"/>
      <c r="C21" s="50"/>
      <c r="F21" s="48"/>
      <c r="G21" s="48"/>
      <c r="H21" s="61"/>
      <c r="I21" s="61"/>
      <c r="J21" s="61"/>
      <c r="K21" s="51"/>
      <c r="M21" s="24"/>
      <c r="N21" s="43"/>
      <c r="O21" s="4"/>
    </row>
    <row r="22" spans="1:15" x14ac:dyDescent="0.2">
      <c r="B22" s="55"/>
      <c r="C22" s="50"/>
      <c r="D22" s="20" t="s">
        <v>19</v>
      </c>
      <c r="F22" s="48"/>
      <c r="G22" s="48"/>
      <c r="H22" s="61"/>
      <c r="I22" s="61"/>
      <c r="J22" s="61"/>
      <c r="K22" s="51"/>
      <c r="M22" s="24"/>
      <c r="N22" s="43"/>
      <c r="O22" s="4"/>
    </row>
    <row r="23" spans="1:15" x14ac:dyDescent="0.2">
      <c r="B23" s="55"/>
      <c r="C23" s="50"/>
      <c r="D23" t="s">
        <v>58</v>
      </c>
      <c r="F23" s="48"/>
      <c r="G23" s="48"/>
      <c r="H23" s="61"/>
      <c r="I23" s="61"/>
      <c r="J23" s="61"/>
      <c r="K23" s="51"/>
      <c r="M23" s="24"/>
      <c r="N23" s="43"/>
      <c r="O23" s="4"/>
    </row>
    <row r="24" spans="1:15" x14ac:dyDescent="0.2">
      <c r="A24">
        <v>3</v>
      </c>
      <c r="B24" s="55">
        <v>5605</v>
      </c>
      <c r="C24" s="50">
        <v>0.2</v>
      </c>
      <c r="D24" t="s">
        <v>79</v>
      </c>
      <c r="F24" s="48">
        <v>53334</v>
      </c>
      <c r="G24" s="48">
        <v>4820</v>
      </c>
      <c r="H24" s="61">
        <v>36022325.189999998</v>
      </c>
      <c r="I24" s="61">
        <v>371169.35</v>
      </c>
      <c r="J24" s="61">
        <v>1189.72</v>
      </c>
      <c r="K24" s="51" t="s">
        <v>27</v>
      </c>
      <c r="L24" s="3">
        <v>10</v>
      </c>
      <c r="M24" s="24" t="s">
        <v>21</v>
      </c>
      <c r="N24" s="43" t="s">
        <v>59</v>
      </c>
      <c r="O24" s="4" t="s">
        <v>82</v>
      </c>
    </row>
    <row r="25" spans="1:15" x14ac:dyDescent="0.2">
      <c r="B25" s="55">
        <v>5605</v>
      </c>
      <c r="C25" s="50">
        <v>0.2</v>
      </c>
      <c r="D25" t="s">
        <v>80</v>
      </c>
      <c r="F25" s="48">
        <v>9042</v>
      </c>
      <c r="G25" s="48">
        <v>9042</v>
      </c>
      <c r="H25" s="61">
        <v>4822181.62</v>
      </c>
      <c r="I25" s="61">
        <v>513880.44</v>
      </c>
      <c r="J25" s="61">
        <v>0</v>
      </c>
      <c r="K25" s="51" t="s">
        <v>27</v>
      </c>
      <c r="L25" s="3">
        <v>10</v>
      </c>
      <c r="M25" s="24" t="s">
        <v>21</v>
      </c>
      <c r="N25" s="43" t="s">
        <v>59</v>
      </c>
      <c r="O25" s="4" t="s">
        <v>82</v>
      </c>
    </row>
    <row r="26" spans="1:15" x14ac:dyDescent="0.2">
      <c r="A26">
        <v>4</v>
      </c>
      <c r="B26" s="55">
        <v>5613</v>
      </c>
      <c r="C26" s="50">
        <v>0.2</v>
      </c>
      <c r="D26" t="s">
        <v>81</v>
      </c>
      <c r="F26" s="48">
        <v>30174</v>
      </c>
      <c r="G26" s="48">
        <v>20686</v>
      </c>
      <c r="H26" s="61">
        <v>29053307.850000001</v>
      </c>
      <c r="I26" s="61">
        <v>1238045.33</v>
      </c>
      <c r="J26" s="61">
        <v>0</v>
      </c>
      <c r="K26" s="51" t="s">
        <v>27</v>
      </c>
      <c r="L26" s="3">
        <v>10</v>
      </c>
      <c r="M26" s="24" t="s">
        <v>21</v>
      </c>
      <c r="N26" s="43" t="s">
        <v>59</v>
      </c>
      <c r="O26" s="4" t="s">
        <v>83</v>
      </c>
    </row>
    <row r="27" spans="1:15" x14ac:dyDescent="0.2">
      <c r="B27" s="55"/>
      <c r="C27" s="50"/>
      <c r="D27" t="s">
        <v>84</v>
      </c>
      <c r="F27" s="48"/>
      <c r="G27" s="48"/>
      <c r="H27" s="61"/>
      <c r="I27" s="61"/>
      <c r="J27" s="61"/>
      <c r="K27" s="51"/>
      <c r="M27" s="24"/>
      <c r="N27" s="43"/>
      <c r="O27" s="4"/>
    </row>
    <row r="28" spans="1:15" x14ac:dyDescent="0.2">
      <c r="A28">
        <v>5</v>
      </c>
      <c r="B28" s="55">
        <v>5603</v>
      </c>
      <c r="C28" s="50">
        <v>0.65149999999999997</v>
      </c>
      <c r="D28" t="s">
        <v>85</v>
      </c>
      <c r="F28" s="48">
        <v>66624</v>
      </c>
      <c r="G28" s="48">
        <v>44186</v>
      </c>
      <c r="H28" s="61">
        <v>37285451.619999997</v>
      </c>
      <c r="I28" s="61">
        <v>8166039.5599999996</v>
      </c>
      <c r="J28" s="61">
        <v>35527.699999999997</v>
      </c>
      <c r="K28" s="51" t="s">
        <v>27</v>
      </c>
      <c r="L28" s="3">
        <v>10</v>
      </c>
      <c r="M28" s="24" t="s">
        <v>21</v>
      </c>
      <c r="N28" s="43" t="s">
        <v>40</v>
      </c>
      <c r="O28" s="4" t="s">
        <v>86</v>
      </c>
    </row>
    <row r="29" spans="1:15" x14ac:dyDescent="0.2">
      <c r="B29" s="55"/>
      <c r="C29" s="50"/>
      <c r="D29" t="s">
        <v>39</v>
      </c>
      <c r="F29" s="48"/>
      <c r="G29" s="48"/>
      <c r="H29" s="61"/>
      <c r="I29" s="61"/>
      <c r="J29" s="61"/>
      <c r="K29" s="51"/>
      <c r="M29" s="24"/>
      <c r="N29" s="43"/>
      <c r="O29" s="4"/>
    </row>
    <row r="30" spans="1:15" x14ac:dyDescent="0.2">
      <c r="A30">
        <v>6</v>
      </c>
      <c r="B30" s="55">
        <v>5609</v>
      </c>
      <c r="C30" s="49">
        <v>0.64580000000000004</v>
      </c>
      <c r="D30" t="s">
        <v>87</v>
      </c>
      <c r="F30" s="48">
        <v>75793</v>
      </c>
      <c r="G30" s="2">
        <v>37343</v>
      </c>
      <c r="H30" s="61">
        <v>52975971.969999999</v>
      </c>
      <c r="I30" s="61">
        <v>6998692.4000000004</v>
      </c>
      <c r="J30" s="61">
        <v>29762.9</v>
      </c>
      <c r="K30" s="51" t="s">
        <v>27</v>
      </c>
      <c r="L30" s="3">
        <v>10</v>
      </c>
      <c r="M30" s="24" t="s">
        <v>21</v>
      </c>
      <c r="N30" s="43" t="s">
        <v>38</v>
      </c>
      <c r="O30" s="4" t="s">
        <v>86</v>
      </c>
    </row>
    <row r="31" spans="1:15" x14ac:dyDescent="0.2">
      <c r="B31" s="55"/>
      <c r="C31" s="50"/>
      <c r="F31" s="48"/>
      <c r="G31" s="48"/>
      <c r="H31" s="61"/>
      <c r="I31" s="61"/>
      <c r="J31" s="61"/>
      <c r="K31" s="51"/>
      <c r="M31" s="24"/>
      <c r="N31" s="43"/>
      <c r="O31" s="4"/>
    </row>
    <row r="32" spans="1:15" x14ac:dyDescent="0.2">
      <c r="B32" s="55"/>
      <c r="C32" s="50"/>
      <c r="D32" s="20" t="s">
        <v>88</v>
      </c>
      <c r="F32" s="48"/>
      <c r="G32" s="48"/>
      <c r="H32" s="61"/>
      <c r="I32" s="61"/>
      <c r="J32" s="61"/>
      <c r="K32" s="51"/>
      <c r="M32" s="24"/>
      <c r="N32" s="43"/>
      <c r="O32" s="4"/>
    </row>
    <row r="33" spans="1:15" x14ac:dyDescent="0.2">
      <c r="B33" s="55"/>
      <c r="C33" s="50"/>
      <c r="D33" t="s">
        <v>89</v>
      </c>
      <c r="F33" s="48"/>
      <c r="G33" s="48"/>
      <c r="H33" s="35"/>
      <c r="I33" s="35"/>
      <c r="J33" s="35"/>
    </row>
    <row r="34" spans="1:15" x14ac:dyDescent="0.2">
      <c r="A34">
        <v>7</v>
      </c>
      <c r="B34" s="55">
        <v>5618</v>
      </c>
      <c r="C34" s="49">
        <v>0.64410000000000001</v>
      </c>
      <c r="D34" t="s">
        <v>90</v>
      </c>
      <c r="F34" s="48">
        <v>74821</v>
      </c>
      <c r="G34" s="48">
        <v>74821</v>
      </c>
      <c r="H34" s="61">
        <v>39655150.979999997</v>
      </c>
      <c r="I34" s="61">
        <v>13764109.699999999</v>
      </c>
      <c r="J34" s="61">
        <v>59227.09</v>
      </c>
      <c r="K34" s="51" t="s">
        <v>27</v>
      </c>
      <c r="L34" s="3">
        <v>10</v>
      </c>
      <c r="M34" s="24" t="s">
        <v>61</v>
      </c>
      <c r="N34" s="43" t="s">
        <v>94</v>
      </c>
      <c r="O34" s="4" t="s">
        <v>95</v>
      </c>
    </row>
    <row r="35" spans="1:15" x14ac:dyDescent="0.2">
      <c r="B35" s="55">
        <v>5618</v>
      </c>
      <c r="C35" s="49">
        <v>0.64410000000000001</v>
      </c>
      <c r="D35" t="s">
        <v>91</v>
      </c>
      <c r="F35" s="48">
        <v>34436</v>
      </c>
      <c r="G35" s="48">
        <v>34436</v>
      </c>
      <c r="H35" s="61">
        <v>4088788.88</v>
      </c>
      <c r="I35" s="61">
        <v>6269589.54</v>
      </c>
      <c r="J35" s="35">
        <v>0</v>
      </c>
      <c r="K35" s="51" t="s">
        <v>27</v>
      </c>
      <c r="L35" s="3">
        <v>10</v>
      </c>
      <c r="M35" s="24" t="s">
        <v>61</v>
      </c>
      <c r="N35" s="43" t="s">
        <v>94</v>
      </c>
      <c r="O35" s="4" t="s">
        <v>95</v>
      </c>
    </row>
    <row r="36" spans="1:15" x14ac:dyDescent="0.2">
      <c r="B36" s="55"/>
      <c r="C36" s="50"/>
      <c r="D36" t="s">
        <v>92</v>
      </c>
      <c r="F36" s="48"/>
      <c r="H36" s="61"/>
      <c r="I36" s="61"/>
      <c r="J36" s="61"/>
      <c r="K36" s="51"/>
      <c r="M36" s="24"/>
      <c r="N36" s="43"/>
      <c r="O36" s="4"/>
    </row>
    <row r="37" spans="1:15" x14ac:dyDescent="0.2">
      <c r="A37">
        <v>8</v>
      </c>
      <c r="B37" s="55">
        <v>5606</v>
      </c>
      <c r="C37" s="50">
        <v>0.61140000000000005</v>
      </c>
      <c r="D37" t="s">
        <v>93</v>
      </c>
      <c r="F37" s="48">
        <v>19234</v>
      </c>
      <c r="G37" s="48">
        <v>19234</v>
      </c>
      <c r="H37" s="61">
        <v>6271652.5</v>
      </c>
      <c r="I37" s="61">
        <v>3417746.63</v>
      </c>
      <c r="J37" s="61">
        <v>0</v>
      </c>
      <c r="K37" s="51" t="s">
        <v>27</v>
      </c>
      <c r="L37" s="3">
        <v>10</v>
      </c>
      <c r="M37" s="24"/>
      <c r="N37" s="43" t="s">
        <v>96</v>
      </c>
      <c r="O37" s="4" t="s">
        <v>52</v>
      </c>
    </row>
    <row r="38" spans="1:15" x14ac:dyDescent="0.2">
      <c r="B38" s="55"/>
      <c r="C38" s="50"/>
      <c r="F38" s="48"/>
      <c r="G38" s="48"/>
      <c r="H38" s="61"/>
      <c r="I38" s="61"/>
      <c r="J38" s="61"/>
      <c r="K38" s="51"/>
      <c r="M38" s="24"/>
      <c r="N38" s="43"/>
      <c r="O38" s="4"/>
    </row>
    <row r="39" spans="1:15" x14ac:dyDescent="0.2">
      <c r="B39" s="55"/>
      <c r="C39" s="50"/>
      <c r="D39" s="20" t="s">
        <v>97</v>
      </c>
      <c r="F39" s="48"/>
      <c r="G39" s="48"/>
      <c r="H39" s="61"/>
      <c r="I39" s="61"/>
      <c r="J39" s="61"/>
      <c r="K39" s="51"/>
      <c r="M39" s="24"/>
      <c r="N39" s="43"/>
      <c r="O39" s="4"/>
    </row>
    <row r="40" spans="1:15" x14ac:dyDescent="0.2">
      <c r="B40" s="55"/>
      <c r="C40" s="50"/>
      <c r="D40" t="s">
        <v>98</v>
      </c>
      <c r="F40" s="48"/>
      <c r="G40" s="48"/>
      <c r="H40" s="61"/>
      <c r="I40" s="61"/>
      <c r="J40" s="61"/>
      <c r="K40" s="51"/>
      <c r="M40" s="24"/>
      <c r="N40" s="43"/>
      <c r="O40" s="4"/>
    </row>
    <row r="41" spans="1:15" x14ac:dyDescent="0.2">
      <c r="A41">
        <v>9</v>
      </c>
      <c r="B41" s="55">
        <v>5620</v>
      </c>
      <c r="C41" s="50">
        <v>0.9</v>
      </c>
      <c r="D41" t="s">
        <v>99</v>
      </c>
      <c r="F41" s="48">
        <v>47730</v>
      </c>
      <c r="G41" s="2">
        <v>13842</v>
      </c>
      <c r="H41" s="61">
        <v>25754574.390000001</v>
      </c>
      <c r="I41" s="61">
        <v>3752461.32</v>
      </c>
      <c r="J41" s="61">
        <f>3074958.77*0.005</f>
        <v>15374.79385</v>
      </c>
      <c r="K41" s="51" t="s">
        <v>27</v>
      </c>
      <c r="L41" s="3">
        <v>10</v>
      </c>
      <c r="M41" s="24" t="s">
        <v>61</v>
      </c>
      <c r="N41" s="43" t="s">
        <v>100</v>
      </c>
      <c r="O41" s="4" t="s">
        <v>47</v>
      </c>
    </row>
    <row r="42" spans="1:15" x14ac:dyDescent="0.2">
      <c r="B42" s="55"/>
      <c r="C42" s="50"/>
      <c r="F42" s="48"/>
      <c r="G42" s="48"/>
      <c r="H42" s="61"/>
      <c r="I42" s="61"/>
      <c r="J42" s="61"/>
      <c r="K42" s="51"/>
      <c r="M42" s="24"/>
      <c r="N42" s="43" t="s">
        <v>101</v>
      </c>
      <c r="O42" s="4"/>
    </row>
    <row r="43" spans="1:15" x14ac:dyDescent="0.2">
      <c r="B43" s="55"/>
      <c r="C43" s="50"/>
      <c r="D43" s="20" t="s">
        <v>36</v>
      </c>
      <c r="F43" s="48"/>
      <c r="G43" s="48"/>
      <c r="H43" s="61"/>
      <c r="I43" s="61"/>
      <c r="J43" s="61"/>
      <c r="K43" s="51"/>
      <c r="M43" s="24"/>
      <c r="N43" s="43"/>
      <c r="O43" s="4"/>
    </row>
    <row r="44" spans="1:15" x14ac:dyDescent="0.2">
      <c r="B44" s="55"/>
      <c r="C44" s="50"/>
      <c r="D44" t="s">
        <v>37</v>
      </c>
      <c r="F44" s="48"/>
      <c r="G44" s="48"/>
      <c r="H44" s="61"/>
      <c r="I44" s="61"/>
      <c r="J44" s="61"/>
      <c r="K44" s="51"/>
      <c r="M44" s="24"/>
      <c r="N44" s="43"/>
      <c r="O44" s="4"/>
    </row>
    <row r="45" spans="1:15" x14ac:dyDescent="0.2">
      <c r="A45">
        <v>10</v>
      </c>
      <c r="B45" s="55">
        <v>5604</v>
      </c>
      <c r="C45" s="50">
        <v>0.64700000000000002</v>
      </c>
      <c r="D45" t="s">
        <v>102</v>
      </c>
      <c r="F45" s="48">
        <v>2882</v>
      </c>
      <c r="G45" s="48">
        <v>2882</v>
      </c>
      <c r="H45" s="61">
        <v>481462.7</v>
      </c>
      <c r="I45" s="61">
        <v>503810.65</v>
      </c>
      <c r="J45" s="61">
        <v>2301.2600000000002</v>
      </c>
      <c r="K45" s="51" t="s">
        <v>27</v>
      </c>
      <c r="L45" s="3">
        <v>10</v>
      </c>
      <c r="M45" s="24" t="s">
        <v>21</v>
      </c>
      <c r="N45" s="53" t="s">
        <v>55</v>
      </c>
      <c r="O45" s="4" t="s">
        <v>48</v>
      </c>
    </row>
    <row r="46" spans="1:15" x14ac:dyDescent="0.2">
      <c r="B46" s="55"/>
      <c r="C46" s="50"/>
      <c r="D46" t="s">
        <v>103</v>
      </c>
      <c r="F46" s="48"/>
      <c r="G46" s="48"/>
      <c r="H46" s="61"/>
      <c r="I46" s="61"/>
      <c r="J46" s="61"/>
      <c r="K46" s="51"/>
      <c r="M46" s="24"/>
      <c r="N46" s="59"/>
      <c r="O46" s="4"/>
    </row>
    <row r="47" spans="1:15" x14ac:dyDescent="0.2">
      <c r="A47">
        <v>11</v>
      </c>
      <c r="B47" s="55">
        <v>5602</v>
      </c>
      <c r="C47" s="50">
        <v>0.60729999999999995</v>
      </c>
      <c r="D47" t="s">
        <v>104</v>
      </c>
      <c r="F47" s="48">
        <v>79567</v>
      </c>
      <c r="G47" s="48">
        <v>79567</v>
      </c>
      <c r="H47" s="61">
        <v>34202948.810000002</v>
      </c>
      <c r="I47" s="61">
        <v>13711110.470000001</v>
      </c>
      <c r="J47" s="61">
        <v>59635.41</v>
      </c>
      <c r="K47" s="51" t="s">
        <v>27</v>
      </c>
      <c r="L47" s="3">
        <v>10</v>
      </c>
      <c r="M47" s="24"/>
      <c r="N47" s="60" t="s">
        <v>110</v>
      </c>
      <c r="O47" s="4" t="s">
        <v>60</v>
      </c>
    </row>
    <row r="48" spans="1:15" x14ac:dyDescent="0.2">
      <c r="B48" s="55"/>
      <c r="C48" s="50"/>
      <c r="D48" t="s">
        <v>105</v>
      </c>
      <c r="F48" s="48"/>
      <c r="G48" s="48"/>
      <c r="H48" s="61"/>
      <c r="I48" s="61"/>
      <c r="J48" s="61"/>
      <c r="K48" s="51"/>
      <c r="M48" s="24"/>
      <c r="N48" s="60"/>
      <c r="O48" s="4"/>
    </row>
    <row r="49" spans="1:15" x14ac:dyDescent="0.2">
      <c r="A49">
        <v>12</v>
      </c>
      <c r="B49" s="55">
        <v>5607</v>
      </c>
      <c r="C49" s="50">
        <v>0.73270000000000002</v>
      </c>
      <c r="D49" t="s">
        <v>106</v>
      </c>
      <c r="F49" s="48">
        <v>13730</v>
      </c>
      <c r="G49" s="48">
        <v>10891</v>
      </c>
      <c r="H49" s="61">
        <v>14714000.939999999</v>
      </c>
      <c r="I49" s="61">
        <v>2324319.09</v>
      </c>
      <c r="J49" s="61">
        <v>9848.31</v>
      </c>
      <c r="K49" s="51" t="s">
        <v>27</v>
      </c>
      <c r="L49" s="3">
        <v>10</v>
      </c>
      <c r="M49" s="24"/>
      <c r="N49" s="60" t="s">
        <v>38</v>
      </c>
      <c r="O49" s="4" t="s">
        <v>48</v>
      </c>
    </row>
    <row r="50" spans="1:15" x14ac:dyDescent="0.2">
      <c r="B50" s="55"/>
      <c r="C50" s="50"/>
      <c r="D50" t="s">
        <v>51</v>
      </c>
      <c r="F50" s="48"/>
      <c r="G50" s="48"/>
      <c r="H50" s="61"/>
      <c r="I50" s="61"/>
      <c r="J50" s="61"/>
      <c r="K50" s="51"/>
      <c r="M50" s="24"/>
      <c r="N50" s="60"/>
      <c r="O50" s="4"/>
    </row>
    <row r="51" spans="1:15" x14ac:dyDescent="0.2">
      <c r="A51">
        <v>13</v>
      </c>
      <c r="B51" s="55">
        <v>5612</v>
      </c>
      <c r="C51" s="50">
        <v>0.70530000000000004</v>
      </c>
      <c r="D51" t="s">
        <v>107</v>
      </c>
      <c r="F51" s="48">
        <v>31639</v>
      </c>
      <c r="G51" s="48">
        <v>21082</v>
      </c>
      <c r="H51" s="61">
        <v>11440745.23</v>
      </c>
      <c r="I51" s="61">
        <v>4000461.85</v>
      </c>
      <c r="J51" s="61">
        <v>18350.740000000002</v>
      </c>
      <c r="K51" s="51" t="s">
        <v>27</v>
      </c>
      <c r="L51" s="3">
        <v>10</v>
      </c>
      <c r="M51" s="24"/>
      <c r="N51" s="60" t="s">
        <v>49</v>
      </c>
      <c r="O51" s="4" t="s">
        <v>53</v>
      </c>
    </row>
    <row r="52" spans="1:15" x14ac:dyDescent="0.2">
      <c r="B52" s="55">
        <v>5612</v>
      </c>
      <c r="C52" s="50">
        <v>0.70530000000000004</v>
      </c>
      <c r="D52" t="s">
        <v>108</v>
      </c>
      <c r="F52" s="48">
        <v>46026</v>
      </c>
      <c r="G52" s="48">
        <v>46026</v>
      </c>
      <c r="H52" s="61">
        <v>13971628.199999999</v>
      </c>
      <c r="I52" s="61">
        <v>9105343.9000000004</v>
      </c>
      <c r="J52" s="61">
        <v>40063.15</v>
      </c>
      <c r="K52" s="51" t="s">
        <v>27</v>
      </c>
      <c r="L52" s="3">
        <v>10</v>
      </c>
      <c r="M52" s="24"/>
      <c r="N52" s="60" t="s">
        <v>49</v>
      </c>
      <c r="O52" s="4" t="s">
        <v>53</v>
      </c>
    </row>
    <row r="53" spans="1:15" x14ac:dyDescent="0.2">
      <c r="A53">
        <v>14</v>
      </c>
      <c r="B53" s="55">
        <v>5610</v>
      </c>
      <c r="C53" s="50">
        <v>0.70530000000000004</v>
      </c>
      <c r="D53" t="s">
        <v>109</v>
      </c>
      <c r="F53" s="48">
        <v>41195</v>
      </c>
      <c r="G53" s="48">
        <v>41195</v>
      </c>
      <c r="H53" s="61">
        <v>23812104.899999999</v>
      </c>
      <c r="I53" s="61">
        <v>8329238.5199999996</v>
      </c>
      <c r="J53" s="61">
        <v>35858.019999999997</v>
      </c>
      <c r="K53" s="51" t="s">
        <v>27</v>
      </c>
      <c r="L53" s="3">
        <v>10</v>
      </c>
      <c r="M53" s="24" t="s">
        <v>21</v>
      </c>
      <c r="N53" s="60" t="s">
        <v>49</v>
      </c>
      <c r="O53" s="4" t="s">
        <v>56</v>
      </c>
    </row>
    <row r="54" spans="1:15" x14ac:dyDescent="0.2">
      <c r="B54" s="55"/>
      <c r="C54" s="50"/>
      <c r="F54" s="48"/>
      <c r="G54" s="48"/>
      <c r="H54" s="61"/>
      <c r="I54" s="61"/>
      <c r="J54" s="61"/>
      <c r="K54" s="51"/>
      <c r="M54" s="24"/>
      <c r="N54" s="43"/>
      <c r="O54" s="4"/>
    </row>
    <row r="55" spans="1:15" x14ac:dyDescent="0.2">
      <c r="B55" s="55"/>
      <c r="C55" s="50"/>
      <c r="D55" s="20" t="s">
        <v>22</v>
      </c>
      <c r="F55" s="48"/>
      <c r="G55" s="48"/>
      <c r="H55" s="61"/>
      <c r="I55" s="61"/>
      <c r="J55" s="61"/>
      <c r="K55" s="51"/>
      <c r="M55" s="24"/>
      <c r="N55" s="43"/>
      <c r="O55" s="4"/>
    </row>
    <row r="56" spans="1:15" x14ac:dyDescent="0.2">
      <c r="B56" s="55"/>
      <c r="C56" s="50"/>
      <c r="D56" t="s">
        <v>111</v>
      </c>
      <c r="F56" s="48"/>
      <c r="G56" s="48"/>
      <c r="H56" s="61"/>
      <c r="I56" s="61"/>
      <c r="J56" s="61"/>
      <c r="K56" s="51"/>
      <c r="M56" s="24"/>
      <c r="N56" s="43"/>
      <c r="O56" s="4"/>
    </row>
    <row r="57" spans="1:15" x14ac:dyDescent="0.2">
      <c r="A57">
        <v>15</v>
      </c>
      <c r="B57" s="55">
        <v>5601</v>
      </c>
      <c r="C57" s="50">
        <v>0.4138</v>
      </c>
      <c r="D57" t="s">
        <v>122</v>
      </c>
      <c r="F57" s="48">
        <v>50455</v>
      </c>
      <c r="G57" s="48">
        <v>43253</v>
      </c>
      <c r="H57" s="61">
        <v>29542694.489999998</v>
      </c>
      <c r="I57" s="61">
        <v>5060076.8600000003</v>
      </c>
      <c r="J57" s="61">
        <v>22088.93</v>
      </c>
      <c r="K57" s="51" t="s">
        <v>27</v>
      </c>
      <c r="L57" s="3">
        <v>10</v>
      </c>
      <c r="M57" s="24" t="s">
        <v>21</v>
      </c>
      <c r="N57" s="43" t="s">
        <v>112</v>
      </c>
      <c r="O57" s="4" t="s">
        <v>113</v>
      </c>
    </row>
    <row r="58" spans="1:15" x14ac:dyDescent="0.2">
      <c r="B58" s="55"/>
      <c r="C58" s="50"/>
      <c r="D58" t="s">
        <v>63</v>
      </c>
      <c r="F58" s="48"/>
      <c r="G58" s="51"/>
      <c r="H58" s="61"/>
      <c r="I58" s="61"/>
      <c r="J58" s="61"/>
      <c r="K58" s="51"/>
      <c r="M58" s="24"/>
      <c r="N58" s="43"/>
      <c r="O58" s="4"/>
    </row>
    <row r="59" spans="1:15" x14ac:dyDescent="0.2">
      <c r="A59">
        <v>16</v>
      </c>
      <c r="B59" s="55">
        <v>5619</v>
      </c>
      <c r="C59" s="50">
        <v>0.9</v>
      </c>
      <c r="D59" t="s">
        <v>64</v>
      </c>
      <c r="F59" s="48">
        <v>15015</v>
      </c>
      <c r="G59" s="48">
        <v>14999</v>
      </c>
      <c r="H59" s="61">
        <v>2873455.36</v>
      </c>
      <c r="I59" s="61">
        <v>4012758.86</v>
      </c>
      <c r="J59" s="61">
        <v>0</v>
      </c>
      <c r="K59" s="51" t="s">
        <v>27</v>
      </c>
      <c r="L59" s="3">
        <v>10</v>
      </c>
      <c r="M59" s="24"/>
      <c r="N59" s="43" t="s">
        <v>123</v>
      </c>
      <c r="O59" s="4" t="s">
        <v>62</v>
      </c>
    </row>
    <row r="60" spans="1:15" x14ac:dyDescent="0.2">
      <c r="B60" s="55"/>
      <c r="C60" s="50"/>
      <c r="F60" s="48"/>
      <c r="G60" s="48"/>
      <c r="H60" s="61"/>
      <c r="I60" s="61"/>
      <c r="J60" s="61"/>
      <c r="K60" s="51"/>
      <c r="M60" s="24"/>
      <c r="N60" s="43"/>
      <c r="O60" s="4"/>
    </row>
    <row r="61" spans="1:15" x14ac:dyDescent="0.2">
      <c r="B61" s="55"/>
      <c r="C61" s="50"/>
      <c r="D61" s="20" t="s">
        <v>34</v>
      </c>
      <c r="F61" s="48"/>
      <c r="G61" s="48"/>
      <c r="H61" s="61"/>
      <c r="I61" s="61"/>
      <c r="J61" s="61"/>
      <c r="K61" s="51"/>
      <c r="M61" s="24"/>
      <c r="N61" s="43"/>
      <c r="O61" s="4"/>
    </row>
    <row r="62" spans="1:15" x14ac:dyDescent="0.2">
      <c r="B62" s="55"/>
      <c r="C62" s="50"/>
      <c r="D62" t="s">
        <v>35</v>
      </c>
      <c r="F62" s="48"/>
      <c r="G62" s="48"/>
      <c r="H62" s="61"/>
      <c r="I62" s="61"/>
      <c r="J62" s="61"/>
      <c r="K62" s="51"/>
      <c r="M62" s="24"/>
      <c r="N62" s="43"/>
      <c r="O62" s="4"/>
    </row>
    <row r="63" spans="1:15" x14ac:dyDescent="0.2">
      <c r="A63">
        <v>17</v>
      </c>
      <c r="B63" s="55">
        <v>5608</v>
      </c>
      <c r="C63" s="50">
        <v>0.69230000000000003</v>
      </c>
      <c r="D63" t="s">
        <v>114</v>
      </c>
      <c r="F63" s="48">
        <v>140415</v>
      </c>
      <c r="G63" s="48">
        <v>107804</v>
      </c>
      <c r="H63" s="61">
        <v>46976076.560000002</v>
      </c>
      <c r="I63" s="61">
        <v>20724122.59</v>
      </c>
      <c r="J63" s="61">
        <v>92107.96</v>
      </c>
      <c r="K63" s="51" t="s">
        <v>27</v>
      </c>
      <c r="L63" s="3">
        <v>10</v>
      </c>
      <c r="M63" s="24" t="s">
        <v>21</v>
      </c>
      <c r="N63" s="43" t="s">
        <v>45</v>
      </c>
      <c r="O63" s="4" t="s">
        <v>115</v>
      </c>
    </row>
    <row r="64" spans="1:15" x14ac:dyDescent="0.2">
      <c r="B64" s="55"/>
      <c r="C64" s="50"/>
      <c r="F64" s="48"/>
      <c r="G64" s="48"/>
      <c r="H64" s="61"/>
      <c r="I64" s="61"/>
      <c r="J64" s="61"/>
      <c r="K64" s="51"/>
      <c r="M64" s="24"/>
      <c r="N64" s="43"/>
      <c r="O64" s="4"/>
    </row>
    <row r="65" spans="1:15" x14ac:dyDescent="0.2">
      <c r="B65" s="55"/>
      <c r="C65" s="50"/>
      <c r="D65" s="20" t="s">
        <v>54</v>
      </c>
      <c r="F65" s="48"/>
      <c r="G65" s="48"/>
      <c r="H65" s="61"/>
      <c r="I65" s="61"/>
      <c r="J65" s="61"/>
      <c r="K65" s="51"/>
      <c r="M65" s="24"/>
      <c r="N65" s="43"/>
      <c r="O65" s="4"/>
    </row>
    <row r="66" spans="1:15" x14ac:dyDescent="0.2">
      <c r="B66" s="55"/>
      <c r="C66" s="50"/>
      <c r="D66" t="s">
        <v>65</v>
      </c>
      <c r="F66" s="48"/>
      <c r="G66" s="48"/>
      <c r="H66" s="61"/>
      <c r="I66" s="61"/>
      <c r="J66" s="61"/>
      <c r="K66" s="51"/>
      <c r="M66" s="24"/>
      <c r="N66" s="43"/>
      <c r="O66" s="4"/>
    </row>
    <row r="67" spans="1:15" x14ac:dyDescent="0.2">
      <c r="A67">
        <v>18</v>
      </c>
      <c r="B67" s="55">
        <v>5614</v>
      </c>
      <c r="C67" s="50">
        <v>0.62370000000000003</v>
      </c>
      <c r="D67" t="s">
        <v>116</v>
      </c>
      <c r="F67" s="48">
        <v>154317</v>
      </c>
      <c r="G67" s="48">
        <v>101000</v>
      </c>
      <c r="H67" s="61">
        <v>92279287.170000002</v>
      </c>
      <c r="I67" s="61">
        <v>18387168.359999999</v>
      </c>
      <c r="J67" s="61">
        <v>77743.67</v>
      </c>
      <c r="K67" s="51" t="s">
        <v>27</v>
      </c>
      <c r="L67" s="3">
        <v>10</v>
      </c>
      <c r="M67" s="24"/>
      <c r="N67" s="43" t="s">
        <v>57</v>
      </c>
      <c r="O67" s="4" t="s">
        <v>66</v>
      </c>
    </row>
    <row r="68" spans="1:15" x14ac:dyDescent="0.2">
      <c r="B68" s="55">
        <v>5614</v>
      </c>
      <c r="C68" s="50">
        <v>0.62370000000000003</v>
      </c>
      <c r="D68" t="s">
        <v>117</v>
      </c>
      <c r="F68" s="48">
        <v>73740</v>
      </c>
      <c r="G68" s="48">
        <v>65388</v>
      </c>
      <c r="H68" s="61">
        <v>19403659.329999998</v>
      </c>
      <c r="I68" s="61">
        <v>11565434.810000001</v>
      </c>
      <c r="J68" s="35">
        <v>0</v>
      </c>
      <c r="K68" s="51" t="s">
        <v>27</v>
      </c>
      <c r="L68" s="3">
        <v>10</v>
      </c>
      <c r="M68" s="24"/>
      <c r="N68" s="43" t="s">
        <v>57</v>
      </c>
      <c r="O68" s="4" t="s">
        <v>66</v>
      </c>
    </row>
    <row r="69" spans="1:15" x14ac:dyDescent="0.2">
      <c r="B69" s="55"/>
      <c r="C69" s="50"/>
      <c r="F69" s="48"/>
      <c r="G69" s="48"/>
      <c r="H69" s="61"/>
      <c r="I69" s="61"/>
      <c r="J69" s="61"/>
      <c r="K69" s="51"/>
      <c r="M69" s="24"/>
      <c r="N69" s="43"/>
      <c r="O69" s="4"/>
    </row>
    <row r="70" spans="1:15" x14ac:dyDescent="0.2">
      <c r="B70" s="55"/>
      <c r="C70" s="50"/>
      <c r="D70" s="20" t="s">
        <v>118</v>
      </c>
      <c r="F70" s="48"/>
      <c r="G70" s="48"/>
      <c r="H70" s="61"/>
      <c r="I70" s="61"/>
      <c r="J70" s="61"/>
      <c r="K70" s="51"/>
      <c r="M70" s="24"/>
      <c r="N70" s="43"/>
      <c r="O70" s="4"/>
    </row>
    <row r="71" spans="1:15" x14ac:dyDescent="0.2">
      <c r="B71" s="55"/>
      <c r="C71" s="50"/>
      <c r="D71" t="s">
        <v>119</v>
      </c>
      <c r="F71" s="48"/>
      <c r="G71" s="48"/>
      <c r="H71" s="61"/>
      <c r="I71" s="61"/>
      <c r="J71" s="61"/>
      <c r="K71" s="51"/>
      <c r="M71" s="24"/>
      <c r="N71" s="43"/>
      <c r="O71" s="4"/>
    </row>
    <row r="72" spans="1:15" x14ac:dyDescent="0.2">
      <c r="A72">
        <v>19</v>
      </c>
      <c r="B72" s="55">
        <v>5617</v>
      </c>
      <c r="C72" s="50">
        <v>0.9</v>
      </c>
      <c r="D72" t="s">
        <v>120</v>
      </c>
      <c r="F72" s="48">
        <v>15349</v>
      </c>
      <c r="G72" s="48">
        <v>14999</v>
      </c>
      <c r="H72" s="61">
        <v>5746228.0199999996</v>
      </c>
      <c r="I72" s="61">
        <v>4024520.2</v>
      </c>
      <c r="J72" s="61">
        <v>0</v>
      </c>
      <c r="K72" s="51" t="s">
        <v>27</v>
      </c>
      <c r="L72" s="3">
        <v>10</v>
      </c>
      <c r="M72" s="24"/>
      <c r="N72" s="43" t="s">
        <v>44</v>
      </c>
      <c r="O72" s="4" t="s">
        <v>121</v>
      </c>
    </row>
    <row r="73" spans="1:15" ht="13.5" thickBot="1" x14ac:dyDescent="0.25">
      <c r="B73" s="44"/>
      <c r="C73" s="50"/>
      <c r="F73" s="2"/>
      <c r="G73" s="48"/>
      <c r="H73" s="61"/>
      <c r="I73" s="61"/>
      <c r="J73" s="54"/>
      <c r="L73" s="30" t="s">
        <v>67</v>
      </c>
      <c r="N73" s="43"/>
    </row>
    <row r="74" spans="1:15" ht="13.5" thickTop="1" x14ac:dyDescent="0.2">
      <c r="D74" s="17" t="s">
        <v>7</v>
      </c>
      <c r="E74" s="17"/>
      <c r="F74" s="18">
        <f>SUM(F8:F73)</f>
        <v>1200027</v>
      </c>
      <c r="G74" s="18">
        <f>SUM(G8:G73)</f>
        <v>885585</v>
      </c>
      <c r="H74" s="41">
        <f>SUM(H8:H73)</f>
        <v>577439526.67999995</v>
      </c>
      <c r="I74" s="41">
        <f>SUM(I8:I73)</f>
        <v>162546330.71999997</v>
      </c>
      <c r="J74" s="41">
        <f>SUM(J8:J73)</f>
        <v>570333.3838500001</v>
      </c>
      <c r="L74" s="30"/>
    </row>
    <row r="75" spans="1:15" x14ac:dyDescent="0.2">
      <c r="G75" s="2"/>
      <c r="H75" s="35"/>
      <c r="J75" s="1"/>
    </row>
    <row r="76" spans="1:15" ht="13.5" thickBot="1" x14ac:dyDescent="0.25">
      <c r="F76" s="2" t="s">
        <v>32</v>
      </c>
      <c r="H76" s="1"/>
      <c r="I76" s="42">
        <f>+I74+H74</f>
        <v>739985857.39999986</v>
      </c>
      <c r="J76" s="1"/>
    </row>
    <row r="77" spans="1:15" ht="13.5" thickTop="1" x14ac:dyDescent="0.2">
      <c r="G77" s="2"/>
      <c r="H77" s="1"/>
      <c r="I77" s="1"/>
      <c r="J77" s="1"/>
    </row>
    <row r="78" spans="1:15" x14ac:dyDescent="0.2">
      <c r="I78" s="1"/>
      <c r="J78" s="1"/>
    </row>
    <row r="79" spans="1:15" x14ac:dyDescent="0.2">
      <c r="G79" s="2"/>
      <c r="H79" s="1"/>
      <c r="I79" s="1"/>
      <c r="J79" s="1"/>
    </row>
    <row r="80" spans="1:15" x14ac:dyDescent="0.2">
      <c r="G80" s="2"/>
      <c r="H80" s="1"/>
      <c r="I80" s="1"/>
      <c r="J80" s="1"/>
    </row>
    <row r="81" spans="4:13" x14ac:dyDescent="0.2">
      <c r="G81" s="3"/>
      <c r="H81" s="1"/>
      <c r="I81" s="1"/>
      <c r="J81" s="1"/>
      <c r="K81" s="29" t="s">
        <v>70</v>
      </c>
      <c r="L81" s="32"/>
      <c r="M81" s="32"/>
    </row>
    <row r="82" spans="4:13" x14ac:dyDescent="0.2">
      <c r="E82" s="25" t="s">
        <v>69</v>
      </c>
      <c r="F82" s="7"/>
      <c r="G82" s="1"/>
      <c r="H82" s="35"/>
      <c r="I82" s="26"/>
      <c r="J82" s="30"/>
      <c r="K82" s="26" t="s">
        <v>68</v>
      </c>
      <c r="L82" s="33"/>
      <c r="M82" s="33"/>
    </row>
    <row r="83" spans="4:13" x14ac:dyDescent="0.2">
      <c r="D83" s="19"/>
      <c r="F83" s="1"/>
      <c r="G83" s="1"/>
      <c r="H83" s="35"/>
      <c r="I83" s="36"/>
      <c r="J83" s="30"/>
      <c r="K83" s="3"/>
    </row>
    <row r="84" spans="4:13" ht="13.5" thickBot="1" x14ac:dyDescent="0.25">
      <c r="E84" s="2"/>
      <c r="F84" s="7" t="s">
        <v>8</v>
      </c>
      <c r="G84" s="1"/>
      <c r="H84" s="35"/>
      <c r="I84" s="35"/>
      <c r="J84" s="30"/>
      <c r="K84" s="3"/>
    </row>
    <row r="85" spans="4:13" x14ac:dyDescent="0.2">
      <c r="D85" s="13"/>
      <c r="E85" s="37"/>
      <c r="F85" s="12"/>
      <c r="G85" s="12"/>
      <c r="H85" s="38"/>
      <c r="I85" s="38"/>
      <c r="J85" s="31"/>
      <c r="K85" s="34"/>
    </row>
    <row r="86" spans="4:13" x14ac:dyDescent="0.2">
      <c r="F86" s="6" t="s">
        <v>14</v>
      </c>
      <c r="G86" s="8" t="s">
        <v>0</v>
      </c>
      <c r="H86" s="8" t="s">
        <v>1</v>
      </c>
      <c r="I86" s="29" t="s">
        <v>25</v>
      </c>
      <c r="J86" s="35"/>
      <c r="K86" s="3"/>
    </row>
    <row r="87" spans="4:13" x14ac:dyDescent="0.2">
      <c r="D87" t="s">
        <v>28</v>
      </c>
      <c r="F87" s="6" t="s">
        <v>3</v>
      </c>
      <c r="G87" s="8" t="s">
        <v>4</v>
      </c>
      <c r="H87" s="8" t="s">
        <v>4</v>
      </c>
      <c r="I87" s="29" t="s">
        <v>26</v>
      </c>
      <c r="J87" s="35"/>
      <c r="K87" s="3"/>
    </row>
    <row r="88" spans="4:13" x14ac:dyDescent="0.2">
      <c r="D88" s="3"/>
      <c r="F88" s="9" t="s">
        <v>9</v>
      </c>
      <c r="G88" s="10" t="s">
        <v>9</v>
      </c>
      <c r="H88" s="10" t="s">
        <v>9</v>
      </c>
      <c r="I88" s="39" t="s">
        <v>9</v>
      </c>
      <c r="J88" s="35"/>
      <c r="K88" s="3"/>
    </row>
    <row r="89" spans="4:13" x14ac:dyDescent="0.2">
      <c r="D89" s="3" t="s">
        <v>10</v>
      </c>
      <c r="F89" s="2">
        <v>185615</v>
      </c>
      <c r="G89" s="35">
        <v>93270945.960000008</v>
      </c>
      <c r="H89" s="35">
        <v>36906219.640000001</v>
      </c>
      <c r="I89" s="35">
        <v>125993.74000000002</v>
      </c>
      <c r="J89" s="35"/>
      <c r="K89" s="3"/>
    </row>
    <row r="90" spans="4:13" x14ac:dyDescent="0.2">
      <c r="D90" s="3" t="s">
        <v>11</v>
      </c>
      <c r="F90" s="2">
        <v>551184</v>
      </c>
      <c r="G90" s="35">
        <v>420528990.54000002</v>
      </c>
      <c r="H90" s="35">
        <v>102635414.33</v>
      </c>
      <c r="I90" s="35">
        <v>444339.64384999999</v>
      </c>
      <c r="J90" s="35"/>
      <c r="K90" s="3"/>
    </row>
    <row r="91" spans="4:13" x14ac:dyDescent="0.2">
      <c r="D91" s="3" t="s">
        <v>12</v>
      </c>
      <c r="F91" s="2">
        <v>148786</v>
      </c>
      <c r="G91" s="35">
        <v>63639590.18</v>
      </c>
      <c r="H91" s="35">
        <v>23004696.75</v>
      </c>
      <c r="I91" s="35">
        <v>0</v>
      </c>
      <c r="J91" s="35"/>
      <c r="K91" s="3"/>
    </row>
    <row r="92" spans="4:13" x14ac:dyDescent="0.2">
      <c r="F92" s="9" t="s">
        <v>13</v>
      </c>
      <c r="G92" s="39" t="s">
        <v>13</v>
      </c>
      <c r="H92" s="39" t="s">
        <v>13</v>
      </c>
      <c r="I92" s="39" t="s">
        <v>13</v>
      </c>
      <c r="J92" s="39" t="s">
        <v>13</v>
      </c>
      <c r="K92" s="3"/>
    </row>
    <row r="93" spans="4:13" x14ac:dyDescent="0.2">
      <c r="F93" s="2">
        <v>885585</v>
      </c>
      <c r="G93" s="35">
        <v>577439526.67999995</v>
      </c>
      <c r="H93" s="35">
        <v>162546330.72</v>
      </c>
      <c r="I93" s="35">
        <v>570333.38384999998</v>
      </c>
      <c r="J93" s="35">
        <v>163116664.10385001</v>
      </c>
      <c r="K93" s="3"/>
    </row>
    <row r="94" spans="4:13" x14ac:dyDescent="0.2">
      <c r="F94" s="2"/>
      <c r="G94" s="1"/>
      <c r="H94" s="1"/>
      <c r="I94" s="35"/>
      <c r="J94" s="35"/>
      <c r="K94" s="3"/>
    </row>
    <row r="95" spans="4:13" x14ac:dyDescent="0.2">
      <c r="F95" s="2"/>
      <c r="G95" s="1"/>
      <c r="H95" s="1"/>
      <c r="I95" s="35"/>
      <c r="J95" s="35"/>
      <c r="K95" s="3"/>
    </row>
    <row r="96" spans="4:13" x14ac:dyDescent="0.2">
      <c r="F96" s="2"/>
      <c r="G96" s="8" t="s">
        <v>0</v>
      </c>
      <c r="H96" s="8" t="s">
        <v>1</v>
      </c>
      <c r="I96" s="29" t="s">
        <v>25</v>
      </c>
      <c r="J96" s="29" t="s">
        <v>29</v>
      </c>
      <c r="K96" s="3"/>
    </row>
    <row r="97" spans="1:11" x14ac:dyDescent="0.2">
      <c r="D97" s="40" t="s">
        <v>5</v>
      </c>
      <c r="F97" s="2"/>
      <c r="G97" s="8" t="s">
        <v>4</v>
      </c>
      <c r="H97" s="8" t="s">
        <v>4</v>
      </c>
      <c r="I97" s="29" t="s">
        <v>26</v>
      </c>
      <c r="J97" s="29" t="s">
        <v>4</v>
      </c>
      <c r="K97" s="3"/>
    </row>
    <row r="98" spans="1:11" x14ac:dyDescent="0.2">
      <c r="F98" s="2"/>
      <c r="G98" s="10" t="s">
        <v>9</v>
      </c>
      <c r="H98" s="10" t="s">
        <v>9</v>
      </c>
      <c r="I98" s="39" t="s">
        <v>9</v>
      </c>
      <c r="J98" s="39" t="s">
        <v>9</v>
      </c>
      <c r="K98" s="3"/>
    </row>
    <row r="99" spans="1:11" x14ac:dyDescent="0.2">
      <c r="D99" t="s">
        <v>30</v>
      </c>
      <c r="F99" s="2"/>
      <c r="G99" s="35">
        <v>0</v>
      </c>
      <c r="H99" s="35">
        <v>0</v>
      </c>
      <c r="I99" s="35">
        <v>0</v>
      </c>
      <c r="J99" s="35">
        <v>0</v>
      </c>
      <c r="K99" s="3"/>
    </row>
    <row r="100" spans="1:11" x14ac:dyDescent="0.2">
      <c r="D100" t="s">
        <v>31</v>
      </c>
      <c r="F100" s="2"/>
      <c r="G100" s="35">
        <v>577439526.67999995</v>
      </c>
      <c r="H100" s="35">
        <v>162546330.71999997</v>
      </c>
      <c r="I100" s="35">
        <v>570333.3838500001</v>
      </c>
      <c r="J100" s="35">
        <v>163116664.10384998</v>
      </c>
      <c r="K100" s="3"/>
    </row>
    <row r="101" spans="1:11" x14ac:dyDescent="0.2">
      <c r="F101" s="2"/>
      <c r="G101" s="39" t="s">
        <v>13</v>
      </c>
      <c r="H101" s="39" t="s">
        <v>13</v>
      </c>
      <c r="I101" s="39" t="s">
        <v>13</v>
      </c>
      <c r="J101" s="39" t="s">
        <v>13</v>
      </c>
      <c r="K101" s="3"/>
    </row>
    <row r="102" spans="1:11" x14ac:dyDescent="0.2">
      <c r="F102" s="2"/>
      <c r="G102" s="35">
        <v>577439526.67999995</v>
      </c>
      <c r="H102" s="35">
        <v>162546330.71999997</v>
      </c>
      <c r="I102" s="35">
        <v>570333.3838500001</v>
      </c>
      <c r="J102" s="35">
        <v>163116664.10384998</v>
      </c>
      <c r="K102" s="3"/>
    </row>
    <row r="103" spans="1:11" x14ac:dyDescent="0.2">
      <c r="D103" s="19"/>
      <c r="F103" s="1"/>
      <c r="G103" s="1"/>
      <c r="H103" s="35"/>
      <c r="I103" s="36"/>
      <c r="J103" s="30"/>
      <c r="K103" s="3"/>
    </row>
    <row r="104" spans="1:11" x14ac:dyDescent="0.2">
      <c r="D104" s="19"/>
      <c r="F104" s="1"/>
      <c r="G104" s="1"/>
      <c r="H104" s="35"/>
      <c r="I104" s="36"/>
      <c r="J104" s="30"/>
      <c r="K104" s="3"/>
    </row>
    <row r="105" spans="1:11" x14ac:dyDescent="0.2">
      <c r="D105" s="19"/>
      <c r="F105" s="1"/>
      <c r="G105" s="1"/>
      <c r="H105" s="35"/>
      <c r="I105" s="36"/>
      <c r="J105" s="30"/>
      <c r="K105" s="3"/>
    </row>
    <row r="106" spans="1:11" x14ac:dyDescent="0.2">
      <c r="D106" s="19"/>
      <c r="F106" s="1"/>
      <c r="G106" s="1"/>
      <c r="H106" s="35"/>
      <c r="I106" s="36"/>
      <c r="J106" s="30"/>
      <c r="K106" s="3"/>
    </row>
    <row r="107" spans="1:11" x14ac:dyDescent="0.2">
      <c r="D107" s="19"/>
      <c r="F107" s="1"/>
      <c r="G107" s="1"/>
      <c r="H107" s="35"/>
      <c r="I107" s="36"/>
      <c r="J107" s="30"/>
      <c r="K107" s="3"/>
    </row>
    <row r="108" spans="1:11" x14ac:dyDescent="0.2">
      <c r="D108" s="19"/>
      <c r="F108" s="1"/>
      <c r="G108" s="1"/>
      <c r="H108" s="35"/>
      <c r="I108" s="36"/>
      <c r="J108" s="30"/>
      <c r="K108" s="3"/>
    </row>
    <row r="109" spans="1:11" x14ac:dyDescent="0.2">
      <c r="D109" s="19"/>
      <c r="F109" s="1"/>
      <c r="G109" s="1"/>
      <c r="H109" s="35"/>
      <c r="I109" s="36"/>
      <c r="J109" s="30"/>
      <c r="K109" s="3"/>
    </row>
    <row r="110" spans="1:11" x14ac:dyDescent="0.2">
      <c r="A110" s="23" t="s">
        <v>71</v>
      </c>
      <c r="B110" s="23"/>
      <c r="C110" s="23"/>
      <c r="G110" s="2"/>
      <c r="H110" s="1"/>
      <c r="I110" s="1"/>
      <c r="J110" s="1"/>
    </row>
    <row r="111" spans="1:11" x14ac:dyDescent="0.2">
      <c r="A111" s="24" t="s">
        <v>125</v>
      </c>
      <c r="B111" s="24"/>
      <c r="C111" s="24"/>
      <c r="G111" s="2"/>
      <c r="H111" s="1"/>
      <c r="I111" s="1"/>
      <c r="J111" s="1"/>
    </row>
    <row r="112" spans="1:11" x14ac:dyDescent="0.2">
      <c r="D112" s="19"/>
      <c r="G112" s="2"/>
      <c r="H112" s="1"/>
      <c r="I112" s="1"/>
      <c r="J112" s="1"/>
    </row>
    <row r="113" spans="4:10" x14ac:dyDescent="0.2">
      <c r="D113" s="19"/>
      <c r="H113" s="1"/>
      <c r="I113" s="1"/>
      <c r="J113" s="1"/>
    </row>
  </sheetData>
  <mergeCells count="1">
    <mergeCell ref="K7:L7"/>
  </mergeCells>
  <phoneticPr fontId="3" type="noConversion"/>
  <printOptions gridLinesSet="0"/>
  <pageMargins left="0" right="0" top="0.5" bottom="0.2" header="0.25" footer="0.5"/>
  <pageSetup scale="90" orientation="landscape" r:id="rId1"/>
  <headerFooter alignWithMargins="0">
    <oddHeader>&amp;L&amp;D&amp;CSUPERINTENDENT OF PUBLIC INSTRUCTION 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16-Z July 1 2022 Release</dc:title>
  <dc:subject>SCAP</dc:subject>
  <dc:creator>School Facilities and Organization</dc:creator>
  <cp:lastModifiedBy>Shellie Neuman</cp:lastModifiedBy>
  <cp:lastPrinted>2022-11-03T22:18:28Z</cp:lastPrinted>
  <dcterms:created xsi:type="dcterms:W3CDTF">1998-08-13T16:02:44Z</dcterms:created>
  <dcterms:modified xsi:type="dcterms:W3CDTF">2023-09-07T17:08:43Z</dcterms:modified>
</cp:coreProperties>
</file>