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ortation &amp; Traffic Safety\Ridership Data\Ridership 2024-2025\Fall Reports\"/>
    </mc:Choice>
  </mc:AlternateContent>
  <xr:revisionPtr revIDLastSave="0" documentId="13_ncr:1_{4E8380E3-478D-4286-BE27-BC02DACBDB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5" r:id="rId1"/>
    <sheet name="2018-19" sheetId="12" r:id="rId2"/>
    <sheet name="2019-20" sheetId="13" r:id="rId3"/>
    <sheet name="2020-21" sheetId="14" r:id="rId4"/>
    <sheet name="2021-22" sheetId="15" r:id="rId5"/>
    <sheet name="2022-23" sheetId="16" r:id="rId6"/>
    <sheet name="2023-24" sheetId="1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8" i="17" l="1"/>
  <c r="E328" i="17"/>
  <c r="F328" i="17"/>
  <c r="G328" i="17"/>
  <c r="H328" i="17"/>
  <c r="C328" i="17"/>
  <c r="H325" i="16"/>
  <c r="G325" i="16"/>
  <c r="F325" i="16"/>
  <c r="E325" i="16"/>
  <c r="D325" i="16"/>
  <c r="C325" i="16"/>
  <c r="H325" i="15"/>
  <c r="G325" i="15"/>
  <c r="F325" i="15"/>
  <c r="E325" i="15"/>
  <c r="D325" i="15"/>
  <c r="C325" i="15"/>
  <c r="H325" i="14"/>
  <c r="D9" i="5"/>
  <c r="D8" i="5"/>
  <c r="D7" i="5"/>
  <c r="D6" i="5"/>
  <c r="D5" i="5"/>
  <c r="D4" i="5"/>
  <c r="G325" i="14"/>
  <c r="F325" i="14"/>
  <c r="E325" i="14"/>
  <c r="D325" i="14"/>
  <c r="C325" i="14"/>
  <c r="C9" i="5"/>
  <c r="C6" i="5"/>
  <c r="C5" i="5"/>
  <c r="C4" i="5"/>
</calcChain>
</file>

<file path=xl/sharedStrings.xml><?xml version="1.0" encoding="utf-8"?>
<sst xmlns="http://schemas.openxmlformats.org/spreadsheetml/2006/main" count="2043" uniqueCount="723">
  <si>
    <t>CCDDD</t>
  </si>
  <si>
    <t>DistrictName</t>
  </si>
  <si>
    <t>ToFrom</t>
  </si>
  <si>
    <t>FieldTrip</t>
  </si>
  <si>
    <t>EXTRAcurricular</t>
  </si>
  <si>
    <t>InterGov</t>
  </si>
  <si>
    <t>Other</t>
  </si>
  <si>
    <t>TotalMiles</t>
  </si>
  <si>
    <t xml:space="preserve">ABERDEEN </t>
  </si>
  <si>
    <t xml:space="preserve">ADNA </t>
  </si>
  <si>
    <t xml:space="preserve">ALMIRA </t>
  </si>
  <si>
    <t xml:space="preserve">ANACORTES </t>
  </si>
  <si>
    <t xml:space="preserve">ARLINGTON </t>
  </si>
  <si>
    <t xml:space="preserve">ASOTIN-ANATONE </t>
  </si>
  <si>
    <t xml:space="preserve">AUBURN </t>
  </si>
  <si>
    <t xml:space="preserve">BAINBRIDGE ISLAND </t>
  </si>
  <si>
    <t xml:space="preserve">BATTLE GROUND </t>
  </si>
  <si>
    <t xml:space="preserve">BELLEVUE </t>
  </si>
  <si>
    <t xml:space="preserve">BELLINGHAM </t>
  </si>
  <si>
    <t xml:space="preserve">BENGE </t>
  </si>
  <si>
    <t xml:space="preserve">BETHEL </t>
  </si>
  <si>
    <t xml:space="preserve">BICKLETON </t>
  </si>
  <si>
    <t xml:space="preserve">BLAINE </t>
  </si>
  <si>
    <t xml:space="preserve">BOISTFORT </t>
  </si>
  <si>
    <t xml:space="preserve">BREMERTON </t>
  </si>
  <si>
    <t xml:space="preserve">BREWSTER </t>
  </si>
  <si>
    <t xml:space="preserve">BRIDGEPORT </t>
  </si>
  <si>
    <t xml:space="preserve">BRINNON </t>
  </si>
  <si>
    <t xml:space="preserve">BURLINGTON-EDISON </t>
  </si>
  <si>
    <t xml:space="preserve">CAMAS </t>
  </si>
  <si>
    <t xml:space="preserve">CAPE FLATTERY </t>
  </si>
  <si>
    <t xml:space="preserve">CARBONADO </t>
  </si>
  <si>
    <t xml:space="preserve">CASCADE </t>
  </si>
  <si>
    <t xml:space="preserve">CASHMERE </t>
  </si>
  <si>
    <t xml:space="preserve">CASTLE ROCK </t>
  </si>
  <si>
    <t xml:space="preserve">CENTERVILLE </t>
  </si>
  <si>
    <t xml:space="preserve">CENTRAL KITSAP </t>
  </si>
  <si>
    <t xml:space="preserve">CENTRAL VALLEY </t>
  </si>
  <si>
    <t xml:space="preserve">CENTRALIA </t>
  </si>
  <si>
    <t xml:space="preserve">CHEHALIS </t>
  </si>
  <si>
    <t xml:space="preserve">CHENEY </t>
  </si>
  <si>
    <t xml:space="preserve">CHEWELAH </t>
  </si>
  <si>
    <t xml:space="preserve">CHIMACUM </t>
  </si>
  <si>
    <t xml:space="preserve">CLARKSTON </t>
  </si>
  <si>
    <t xml:space="preserve">CLE ELUM-ROSLYN </t>
  </si>
  <si>
    <t xml:space="preserve">CLOVER PARK </t>
  </si>
  <si>
    <t xml:space="preserve">COLFAX </t>
  </si>
  <si>
    <t xml:space="preserve">COLLEGE PLACE </t>
  </si>
  <si>
    <t xml:space="preserve">COLTON </t>
  </si>
  <si>
    <t xml:space="preserve">COLUMBIA (STEVENS) </t>
  </si>
  <si>
    <t xml:space="preserve">COLUMBIA (WALLA WALLA) </t>
  </si>
  <si>
    <t xml:space="preserve">COLVILLE </t>
  </si>
  <si>
    <t xml:space="preserve">CONCRETE </t>
  </si>
  <si>
    <t xml:space="preserve">CONWAY </t>
  </si>
  <si>
    <t xml:space="preserve">COSMOPOLIS </t>
  </si>
  <si>
    <t xml:space="preserve">COULEE-HARTLINE </t>
  </si>
  <si>
    <t xml:space="preserve">COUPEVILLE </t>
  </si>
  <si>
    <t xml:space="preserve">CRESCENT </t>
  </si>
  <si>
    <t xml:space="preserve">CRESTON </t>
  </si>
  <si>
    <t xml:space="preserve">CURLEW </t>
  </si>
  <si>
    <t xml:space="preserve">CUSICK </t>
  </si>
  <si>
    <t xml:space="preserve">DARRINGTON </t>
  </si>
  <si>
    <t xml:space="preserve">DAVENPORT </t>
  </si>
  <si>
    <t xml:space="preserve">DAYTON </t>
  </si>
  <si>
    <t xml:space="preserve">DEER PARK </t>
  </si>
  <si>
    <t xml:space="preserve">DIERINGER </t>
  </si>
  <si>
    <t xml:space="preserve">DIXIE </t>
  </si>
  <si>
    <t>EAST VALLEY  (SPOKANE)</t>
  </si>
  <si>
    <t>EAST VALLEY  (YAKIMA)</t>
  </si>
  <si>
    <t xml:space="preserve">EASTMONT </t>
  </si>
  <si>
    <t xml:space="preserve">EASTON </t>
  </si>
  <si>
    <t xml:space="preserve">EATONVILLE </t>
  </si>
  <si>
    <t xml:space="preserve">EDMONDS </t>
  </si>
  <si>
    <t>ESD 112</t>
  </si>
  <si>
    <t>ESD 113</t>
  </si>
  <si>
    <t xml:space="preserve">ELLENSBURG </t>
  </si>
  <si>
    <t xml:space="preserve">ELMA </t>
  </si>
  <si>
    <t xml:space="preserve">ENDICOTT </t>
  </si>
  <si>
    <t xml:space="preserve">ENTIAT </t>
  </si>
  <si>
    <t xml:space="preserve">ENUMCLAW </t>
  </si>
  <si>
    <t xml:space="preserve">EPHRATA </t>
  </si>
  <si>
    <t xml:space="preserve">EVALINE </t>
  </si>
  <si>
    <t xml:space="preserve">EVERETT </t>
  </si>
  <si>
    <t>EVERGREEN  (CLARK)</t>
  </si>
  <si>
    <t>EVERGREEN  (STEVENS)</t>
  </si>
  <si>
    <t xml:space="preserve">FEDERAL WAY </t>
  </si>
  <si>
    <t xml:space="preserve">FERNDALE </t>
  </si>
  <si>
    <t xml:space="preserve">FIFE </t>
  </si>
  <si>
    <t xml:space="preserve">FINLEY </t>
  </si>
  <si>
    <t xml:space="preserve">FRANKLIN PIERCE </t>
  </si>
  <si>
    <t xml:space="preserve">FREEMAN </t>
  </si>
  <si>
    <t xml:space="preserve">GARFIELD </t>
  </si>
  <si>
    <t xml:space="preserve">GLENWOOD </t>
  </si>
  <si>
    <t xml:space="preserve">GOLDENDALE </t>
  </si>
  <si>
    <t xml:space="preserve">GRAND COULEE DAM </t>
  </si>
  <si>
    <t xml:space="preserve">GRANDVIEW </t>
  </si>
  <si>
    <t xml:space="preserve">GRANGER </t>
  </si>
  <si>
    <t xml:space="preserve">GRANITE FALLS </t>
  </si>
  <si>
    <t xml:space="preserve">GRAPEVIEW </t>
  </si>
  <si>
    <t xml:space="preserve">GREAT NORTHERN </t>
  </si>
  <si>
    <t xml:space="preserve">GREEN MOUNTAIN </t>
  </si>
  <si>
    <t xml:space="preserve">GRIFFIN </t>
  </si>
  <si>
    <t xml:space="preserve">HARRINGTON </t>
  </si>
  <si>
    <t xml:space="preserve">HIGHLAND </t>
  </si>
  <si>
    <t xml:space="preserve">HIGHLINE </t>
  </si>
  <si>
    <t xml:space="preserve">HOCKINSON </t>
  </si>
  <si>
    <t xml:space="preserve">HOOD CANAL </t>
  </si>
  <si>
    <t xml:space="preserve">HOQUIAM </t>
  </si>
  <si>
    <t xml:space="preserve">INCHELIUM </t>
  </si>
  <si>
    <t xml:space="preserve">INDEX </t>
  </si>
  <si>
    <t xml:space="preserve">ISSAQUAH </t>
  </si>
  <si>
    <t xml:space="preserve">KAHLOTUS </t>
  </si>
  <si>
    <t xml:space="preserve">KALAMA </t>
  </si>
  <si>
    <t xml:space="preserve">KELLER </t>
  </si>
  <si>
    <t xml:space="preserve">KELSO </t>
  </si>
  <si>
    <t xml:space="preserve">KENNEWICK </t>
  </si>
  <si>
    <t xml:space="preserve">KENT </t>
  </si>
  <si>
    <t xml:space="preserve">KETTLE FALLS </t>
  </si>
  <si>
    <t xml:space="preserve">KIONA-BENTON CITY </t>
  </si>
  <si>
    <t xml:space="preserve">KITTITAS </t>
  </si>
  <si>
    <t xml:space="preserve">KLICKITAT </t>
  </si>
  <si>
    <t xml:space="preserve">LA CENTER </t>
  </si>
  <si>
    <t xml:space="preserve">LACONNER </t>
  </si>
  <si>
    <t xml:space="preserve">LACROSSE </t>
  </si>
  <si>
    <t xml:space="preserve">LAKE CHELAN </t>
  </si>
  <si>
    <t xml:space="preserve">LAKE QUINAULT </t>
  </si>
  <si>
    <t xml:space="preserve">LAKE STEVENS </t>
  </si>
  <si>
    <t xml:space="preserve">LAKE WASHINGTON </t>
  </si>
  <si>
    <t xml:space="preserve">LAKEWOOD </t>
  </si>
  <si>
    <t xml:space="preserve">LAMONT </t>
  </si>
  <si>
    <t xml:space="preserve">LIBERTY </t>
  </si>
  <si>
    <t xml:space="preserve">LIND </t>
  </si>
  <si>
    <t xml:space="preserve">LONGVIEW </t>
  </si>
  <si>
    <t xml:space="preserve">LOON LAKE </t>
  </si>
  <si>
    <t xml:space="preserve">LOPEZ </t>
  </si>
  <si>
    <t xml:space="preserve">LYLE </t>
  </si>
  <si>
    <t xml:space="preserve">LYNDEN </t>
  </si>
  <si>
    <t xml:space="preserve">MABTON </t>
  </si>
  <si>
    <t xml:space="preserve">MANSFIELD </t>
  </si>
  <si>
    <t xml:space="preserve">MANSON </t>
  </si>
  <si>
    <t xml:space="preserve">MARY M KNIGHT </t>
  </si>
  <si>
    <t xml:space="preserve">MARY WALKER </t>
  </si>
  <si>
    <t xml:space="preserve">MARYSVILLE </t>
  </si>
  <si>
    <t xml:space="preserve">MCCLEARY </t>
  </si>
  <si>
    <t xml:space="preserve">MEAD </t>
  </si>
  <si>
    <t xml:space="preserve">MEDICAL LAKE </t>
  </si>
  <si>
    <t xml:space="preserve">MERCER ISLAND </t>
  </si>
  <si>
    <t xml:space="preserve">MERIDIAN </t>
  </si>
  <si>
    <t xml:space="preserve">METHOW VALLEY </t>
  </si>
  <si>
    <t xml:space="preserve">MILL A </t>
  </si>
  <si>
    <t xml:space="preserve">MONROE </t>
  </si>
  <si>
    <t xml:space="preserve">MONTESANO </t>
  </si>
  <si>
    <t xml:space="preserve">MORTON </t>
  </si>
  <si>
    <t xml:space="preserve">MOSES LAKE </t>
  </si>
  <si>
    <t xml:space="preserve">MOSSYROCK </t>
  </si>
  <si>
    <t xml:space="preserve">MOUNT ADAMS </t>
  </si>
  <si>
    <t xml:space="preserve">MOUNT BAKER </t>
  </si>
  <si>
    <t xml:space="preserve">MOUNT PLEASANT </t>
  </si>
  <si>
    <t xml:space="preserve">MOUNT VERNON </t>
  </si>
  <si>
    <t xml:space="preserve">MUKILTEO </t>
  </si>
  <si>
    <t xml:space="preserve">NACHES VALLEY </t>
  </si>
  <si>
    <t xml:space="preserve">NAPAVINE </t>
  </si>
  <si>
    <t xml:space="preserve">NASELLE-GRAYS RIVER VALLEY </t>
  </si>
  <si>
    <t xml:space="preserve">NESPELEM </t>
  </si>
  <si>
    <t xml:space="preserve">NEWPORT </t>
  </si>
  <si>
    <t xml:space="preserve">NINE MILE FALLS </t>
  </si>
  <si>
    <t xml:space="preserve">NOOKSACK </t>
  </si>
  <si>
    <t xml:space="preserve">NORTH BEACH </t>
  </si>
  <si>
    <t xml:space="preserve">NORTH FRANKLIN </t>
  </si>
  <si>
    <t xml:space="preserve">NORTH KITSAP </t>
  </si>
  <si>
    <t xml:space="preserve">NORTH MASON </t>
  </si>
  <si>
    <t xml:space="preserve">NORTH RIVER </t>
  </si>
  <si>
    <t>NORTH THURSTON PUBLIC SCHOOLS</t>
  </si>
  <si>
    <t xml:space="preserve">NORTHPORT </t>
  </si>
  <si>
    <t xml:space="preserve">NORTHSHORE </t>
  </si>
  <si>
    <t xml:space="preserve">OAK HARBOR </t>
  </si>
  <si>
    <t xml:space="preserve">OAKESDALE </t>
  </si>
  <si>
    <t xml:space="preserve">OAKVILLE </t>
  </si>
  <si>
    <t xml:space="preserve">OCEAN BEACH </t>
  </si>
  <si>
    <t xml:space="preserve">OCOSTA </t>
  </si>
  <si>
    <t xml:space="preserve">ODESSA </t>
  </si>
  <si>
    <t xml:space="preserve">OKANOGAN </t>
  </si>
  <si>
    <t xml:space="preserve">OLYMPIA </t>
  </si>
  <si>
    <t xml:space="preserve">OMAK </t>
  </si>
  <si>
    <t xml:space="preserve">ONALASKA </t>
  </si>
  <si>
    <t xml:space="preserve">ONION CREEK </t>
  </si>
  <si>
    <t xml:space="preserve">ORCAS ISLAND </t>
  </si>
  <si>
    <t xml:space="preserve">ORCHARD PRAIRIE </t>
  </si>
  <si>
    <t xml:space="preserve">ORIENT </t>
  </si>
  <si>
    <t xml:space="preserve">ORONDO </t>
  </si>
  <si>
    <t xml:space="preserve">OROVILLE </t>
  </si>
  <si>
    <t xml:space="preserve">ORTING </t>
  </si>
  <si>
    <t xml:space="preserve">OTHELLO </t>
  </si>
  <si>
    <t xml:space="preserve">PALISADES </t>
  </si>
  <si>
    <t xml:space="preserve">PALOUSE </t>
  </si>
  <si>
    <t xml:space="preserve">PASCO </t>
  </si>
  <si>
    <t xml:space="preserve">PATEROS </t>
  </si>
  <si>
    <t xml:space="preserve">PATERSON </t>
  </si>
  <si>
    <t xml:space="preserve">PE ELL </t>
  </si>
  <si>
    <t xml:space="preserve">PENINSULA </t>
  </si>
  <si>
    <t xml:space="preserve">PIONEER </t>
  </si>
  <si>
    <t xml:space="preserve">POMEROY </t>
  </si>
  <si>
    <t xml:space="preserve">PORT ANGELES </t>
  </si>
  <si>
    <t xml:space="preserve">PORT TOWNSEND </t>
  </si>
  <si>
    <t xml:space="preserve">PRESCOTT </t>
  </si>
  <si>
    <t xml:space="preserve">PROSSER </t>
  </si>
  <si>
    <t>PUGET SOUND ESD 121</t>
  </si>
  <si>
    <t xml:space="preserve">PULLMAN </t>
  </si>
  <si>
    <t xml:space="preserve">PUYALLUP </t>
  </si>
  <si>
    <t xml:space="preserve">QUEETS-CLEARWATER </t>
  </si>
  <si>
    <t xml:space="preserve">QUILCENE </t>
  </si>
  <si>
    <t xml:space="preserve">QUILLAYUTE VALLEY </t>
  </si>
  <si>
    <t xml:space="preserve">QUINCY </t>
  </si>
  <si>
    <t xml:space="preserve">RAINIER </t>
  </si>
  <si>
    <t xml:space="preserve">RAYMOND </t>
  </si>
  <si>
    <t xml:space="preserve">REARDAN-EDWALL </t>
  </si>
  <si>
    <t xml:space="preserve">RENTON </t>
  </si>
  <si>
    <t xml:space="preserve">REPUBLIC </t>
  </si>
  <si>
    <t xml:space="preserve">RICHLAND </t>
  </si>
  <si>
    <t xml:space="preserve">RIDGEFIELD </t>
  </si>
  <si>
    <t xml:space="preserve">RITZVILLE </t>
  </si>
  <si>
    <t xml:space="preserve">RIVERSIDE </t>
  </si>
  <si>
    <t xml:space="preserve">RIVERVIEW </t>
  </si>
  <si>
    <t xml:space="preserve">ROCHESTER </t>
  </si>
  <si>
    <t xml:space="preserve">ROOSEVELT </t>
  </si>
  <si>
    <t xml:space="preserve">ROSALIA </t>
  </si>
  <si>
    <t xml:space="preserve">ROYAL </t>
  </si>
  <si>
    <t xml:space="preserve">SAN JUAN ISLAND </t>
  </si>
  <si>
    <t xml:space="preserve">SATSOP </t>
  </si>
  <si>
    <t>SEATTLE PUBLIC SCHOOLS</t>
  </si>
  <si>
    <t xml:space="preserve">SEDRO-WOOLLEY </t>
  </si>
  <si>
    <t xml:space="preserve">SELAH </t>
  </si>
  <si>
    <t xml:space="preserve">SELKIRK </t>
  </si>
  <si>
    <t xml:space="preserve">SEQUIM </t>
  </si>
  <si>
    <t xml:space="preserve">SHELTON </t>
  </si>
  <si>
    <t xml:space="preserve">SHORELINE </t>
  </si>
  <si>
    <t xml:space="preserve">SKAMANIA </t>
  </si>
  <si>
    <t xml:space="preserve">SKYKOMISH </t>
  </si>
  <si>
    <t xml:space="preserve">SNOHOMISH </t>
  </si>
  <si>
    <t xml:space="preserve">SNOQUALMIE VALLEY </t>
  </si>
  <si>
    <t xml:space="preserve">SOAP LAKE </t>
  </si>
  <si>
    <t xml:space="preserve">SOUTH BEND </t>
  </si>
  <si>
    <t xml:space="preserve">SOUTH KITSAP </t>
  </si>
  <si>
    <t xml:space="preserve">SOUTH WHIDBEY </t>
  </si>
  <si>
    <t xml:space="preserve">SOUTHSIDE </t>
  </si>
  <si>
    <t xml:space="preserve">SPOKANE </t>
  </si>
  <si>
    <t xml:space="preserve">SPRAGUE </t>
  </si>
  <si>
    <t xml:space="preserve">ST. JOHN </t>
  </si>
  <si>
    <t xml:space="preserve">STANWOOD-CAMANO </t>
  </si>
  <si>
    <t xml:space="preserve">STAR </t>
  </si>
  <si>
    <t xml:space="preserve">STARBUCK </t>
  </si>
  <si>
    <t xml:space="preserve">STEILACOOM HIST. </t>
  </si>
  <si>
    <t xml:space="preserve">STEPTOE </t>
  </si>
  <si>
    <t xml:space="preserve">STEVENSON-CARSON </t>
  </si>
  <si>
    <t xml:space="preserve">SULTAN </t>
  </si>
  <si>
    <t xml:space="preserve">SUMMIT VALLEY </t>
  </si>
  <si>
    <t xml:space="preserve">SUMNER </t>
  </si>
  <si>
    <t xml:space="preserve">SUNNYSIDE </t>
  </si>
  <si>
    <t xml:space="preserve">TACOMA </t>
  </si>
  <si>
    <t xml:space="preserve">TAHOLAH </t>
  </si>
  <si>
    <t xml:space="preserve">TAHOMA </t>
  </si>
  <si>
    <t xml:space="preserve">TEKOA </t>
  </si>
  <si>
    <t xml:space="preserve">TENINO </t>
  </si>
  <si>
    <t xml:space="preserve">THORP </t>
  </si>
  <si>
    <t xml:space="preserve">TOLEDO </t>
  </si>
  <si>
    <t xml:space="preserve">TONASKET </t>
  </si>
  <si>
    <t xml:space="preserve">TOPPENISH </t>
  </si>
  <si>
    <t xml:space="preserve">TOUCHET </t>
  </si>
  <si>
    <t xml:space="preserve">TOUTLE LAKE </t>
  </si>
  <si>
    <t xml:space="preserve">TROUT LAKE </t>
  </si>
  <si>
    <t xml:space="preserve">TUKWILA </t>
  </si>
  <si>
    <t xml:space="preserve">TUMWATER </t>
  </si>
  <si>
    <t xml:space="preserve">UNION GAP </t>
  </si>
  <si>
    <t xml:space="preserve">UNIVERSITY PLACE </t>
  </si>
  <si>
    <t xml:space="preserve">VALLEY </t>
  </si>
  <si>
    <t xml:space="preserve">VANCOUVER </t>
  </si>
  <si>
    <t xml:space="preserve">VASHON ISLAND </t>
  </si>
  <si>
    <t xml:space="preserve">WAHKIAKUM </t>
  </si>
  <si>
    <t xml:space="preserve">WAHLUKE </t>
  </si>
  <si>
    <t xml:space="preserve">WAITSBURG </t>
  </si>
  <si>
    <t xml:space="preserve">WALLA WALLA </t>
  </si>
  <si>
    <t xml:space="preserve">WAPATO </t>
  </si>
  <si>
    <t xml:space="preserve">WARDEN </t>
  </si>
  <si>
    <t xml:space="preserve">WASHOUGAL </t>
  </si>
  <si>
    <t xml:space="preserve">WASHTUCNA </t>
  </si>
  <si>
    <t xml:space="preserve">WATERVILLE </t>
  </si>
  <si>
    <t xml:space="preserve">WELLPINIT </t>
  </si>
  <si>
    <t xml:space="preserve">WENATCHEE </t>
  </si>
  <si>
    <t>WEST VALLEY  (SPOKANE)</t>
  </si>
  <si>
    <t>WEST VALLEY  (YAKIMA)</t>
  </si>
  <si>
    <t xml:space="preserve">WHITE PASS </t>
  </si>
  <si>
    <t xml:space="preserve">WHITE RIVER </t>
  </si>
  <si>
    <t xml:space="preserve">WHITE SALMON VALLEY </t>
  </si>
  <si>
    <t xml:space="preserve">WILBUR </t>
  </si>
  <si>
    <t xml:space="preserve">WILLAPA VALLEY </t>
  </si>
  <si>
    <t xml:space="preserve">WILSON CREEK </t>
  </si>
  <si>
    <t xml:space="preserve">WINLOCK </t>
  </si>
  <si>
    <t xml:space="preserve">WISHKAH VALLEY </t>
  </si>
  <si>
    <t xml:space="preserve">WISHRAM </t>
  </si>
  <si>
    <t xml:space="preserve">WOODLAND </t>
  </si>
  <si>
    <t xml:space="preserve">YAKIMA </t>
  </si>
  <si>
    <t xml:space="preserve">YELM </t>
  </si>
  <si>
    <t xml:space="preserve">ZILLAH </t>
  </si>
  <si>
    <t>School Year</t>
  </si>
  <si>
    <t>FIRST PLACE SCHOLAR CHARTER DISTRICT</t>
  </si>
  <si>
    <t>LUMMI TRIBAL AGENCY</t>
  </si>
  <si>
    <t>MUCKLESHOOT INDIAN TRIBE</t>
  </si>
  <si>
    <t>SUQUAMISH TRIBAL EDUCATION DEPARTMENT</t>
  </si>
  <si>
    <t>ESD 105</t>
  </si>
  <si>
    <t xml:space="preserve">PRIDE PREP CHARTER </t>
  </si>
  <si>
    <t xml:space="preserve">RAINIER PREP CHARTER </t>
  </si>
  <si>
    <t>SOAR ACADEMY CHARTER DISTRICT</t>
  </si>
  <si>
    <t>SPOKANE INTERNATIONAL ACADEMY</t>
  </si>
  <si>
    <t xml:space="preserve">QUILEUTE TRIBAL </t>
  </si>
  <si>
    <t>GREEN DOT PUBLIC SCHOOLS DESTINY</t>
  </si>
  <si>
    <t>GREEN DOT PUBLIC SCHOOLS EXCEL</t>
  </si>
  <si>
    <t>GREEN DOT PUBLIC SCHOOLS RAINIER VALLEY</t>
  </si>
  <si>
    <t>IMPACT PUBLIC SCHOOLS</t>
  </si>
  <si>
    <t>SUMMIT PUBLIC SCHOOLS ATLAS</t>
  </si>
  <si>
    <t>SUMMIT PUBLIC SCHOOLS OLYMPUS</t>
  </si>
  <si>
    <t>SUMMIT PUBLIC SCHOOLS SIERRA</t>
  </si>
  <si>
    <t>WA HE LUT</t>
  </si>
  <si>
    <t>WILLOW PUBLIC CHARTER SCHOOL</t>
  </si>
  <si>
    <t xml:space="preserve">School Bus Mileage </t>
  </si>
  <si>
    <t xml:space="preserve">* For individual district data, please select </t>
  </si>
  <si>
    <t>tabs (below) for worksheets by school year.</t>
  </si>
  <si>
    <t>District</t>
  </si>
  <si>
    <t>To/From</t>
  </si>
  <si>
    <t>Field Trip</t>
  </si>
  <si>
    <t>Intergov</t>
  </si>
  <si>
    <t>Total Miles</t>
  </si>
  <si>
    <t>CHIEF LESCHI TRIBAL COMPACT</t>
  </si>
  <si>
    <t>Extracurricular</t>
  </si>
  <si>
    <t>2018-19</t>
  </si>
  <si>
    <t>CATALYST PUBLIC SCHOOLS</t>
  </si>
  <si>
    <t>IMPACT SALISH SEA</t>
  </si>
  <si>
    <t>LUMMEN HIGH SCHOOL</t>
  </si>
  <si>
    <t>2019-20</t>
  </si>
  <si>
    <t>IMPACT COMMENCEMENT BAY ELEM</t>
  </si>
  <si>
    <t>INNOVATION CHARTER SCHOOL</t>
  </si>
  <si>
    <t>LUMEN HIGH SCHOOL</t>
  </si>
  <si>
    <t>PINNACLES PREP WENATCHEE</t>
  </si>
  <si>
    <t>PULLMAN COMMUNITY MONTESSORI</t>
  </si>
  <si>
    <t>WHATCOM INTERGENERATIONAL HIGH SCHOOL</t>
  </si>
  <si>
    <t>WHY NOT YOU ACADEMY MIDWAY</t>
  </si>
  <si>
    <t>2020-21</t>
  </si>
  <si>
    <t>Aberdeen</t>
  </si>
  <si>
    <t>Adna</t>
  </si>
  <si>
    <t>Almira</t>
  </si>
  <si>
    <t>Anacortes</t>
  </si>
  <si>
    <t>Arlington</t>
  </si>
  <si>
    <t>Asotin-Anatone</t>
  </si>
  <si>
    <t>Auburn</t>
  </si>
  <si>
    <t>Bainbridge Island</t>
  </si>
  <si>
    <t>Battle Ground</t>
  </si>
  <si>
    <t>Bellevue</t>
  </si>
  <si>
    <t>Bellingham</t>
  </si>
  <si>
    <t>Benge</t>
  </si>
  <si>
    <t>Bethel</t>
  </si>
  <si>
    <t>Bickleton</t>
  </si>
  <si>
    <t>Blaine</t>
  </si>
  <si>
    <t>Boistfort</t>
  </si>
  <si>
    <t>Bremerton</t>
  </si>
  <si>
    <t>Brewster</t>
  </si>
  <si>
    <t>Bridgeport</t>
  </si>
  <si>
    <t>Brinnon</t>
  </si>
  <si>
    <t>Burlington-Edison</t>
  </si>
  <si>
    <t>Camas</t>
  </si>
  <si>
    <t>Cape Flattery</t>
  </si>
  <si>
    <t>Carbonado</t>
  </si>
  <si>
    <t>Cascade</t>
  </si>
  <si>
    <t>Cashmere</t>
  </si>
  <si>
    <t>Castle Rock</t>
  </si>
  <si>
    <t>Catalyst</t>
  </si>
  <si>
    <t>Centerville</t>
  </si>
  <si>
    <t>Central Kitsap</t>
  </si>
  <si>
    <t>Central Valley</t>
  </si>
  <si>
    <t>Centralia</t>
  </si>
  <si>
    <t>Chehalis</t>
  </si>
  <si>
    <t>Cheney</t>
  </si>
  <si>
    <t>Chewelah</t>
  </si>
  <si>
    <t>Chief Leschi Tribal</t>
  </si>
  <si>
    <t>Chimacum</t>
  </si>
  <si>
    <t>Clarkston</t>
  </si>
  <si>
    <t>Cle Elum-Roslyn</t>
  </si>
  <si>
    <t>Clover Park</t>
  </si>
  <si>
    <t>Colfax</t>
  </si>
  <si>
    <t>College Place</t>
  </si>
  <si>
    <t>Colton</t>
  </si>
  <si>
    <t>Columbia (Stevens)</t>
  </si>
  <si>
    <t>Columbia (Walla Walla)</t>
  </si>
  <si>
    <t>Colville</t>
  </si>
  <si>
    <t>Concrete</t>
  </si>
  <si>
    <t>Conway</t>
  </si>
  <si>
    <t>Cosmopolis</t>
  </si>
  <si>
    <t>Coulee-Hartline</t>
  </si>
  <si>
    <t>Coupeville</t>
  </si>
  <si>
    <t>Crescent</t>
  </si>
  <si>
    <t>Creston</t>
  </si>
  <si>
    <t>Curlew</t>
  </si>
  <si>
    <t>Cusick</t>
  </si>
  <si>
    <t>Darrington</t>
  </si>
  <si>
    <t>Davenport</t>
  </si>
  <si>
    <t>Dayton</t>
  </si>
  <si>
    <t>Deer Park</t>
  </si>
  <si>
    <t>Dieringer</t>
  </si>
  <si>
    <t>Dixie</t>
  </si>
  <si>
    <t>East Valley (Spokane)</t>
  </si>
  <si>
    <t>East Valley (Yakima)</t>
  </si>
  <si>
    <t>Eastmont</t>
  </si>
  <si>
    <t>Easton</t>
  </si>
  <si>
    <t>Eatonville</t>
  </si>
  <si>
    <t>Edmonds</t>
  </si>
  <si>
    <t>Ellensburg</t>
  </si>
  <si>
    <t>Elma</t>
  </si>
  <si>
    <t>Endicott</t>
  </si>
  <si>
    <t>Entiat</t>
  </si>
  <si>
    <t>Enumclaw</t>
  </si>
  <si>
    <t>Ephrata</t>
  </si>
  <si>
    <t>Evaline</t>
  </si>
  <si>
    <t>Everett</t>
  </si>
  <si>
    <t>Evergreen (Clark)</t>
  </si>
  <si>
    <t>Evergreen (Stevens)</t>
  </si>
  <si>
    <t>Federal Way</t>
  </si>
  <si>
    <t>Ferndale</t>
  </si>
  <si>
    <t>Fife</t>
  </si>
  <si>
    <t>Finley</t>
  </si>
  <si>
    <t>First Place Scholar Charter</t>
  </si>
  <si>
    <t>Franklin Pierce</t>
  </si>
  <si>
    <t>Freeman</t>
  </si>
  <si>
    <t>Garfield</t>
  </si>
  <si>
    <t>Glenwood</t>
  </si>
  <si>
    <t>Goldendale</t>
  </si>
  <si>
    <t>Grand Coulee Dam</t>
  </si>
  <si>
    <t>Grandview</t>
  </si>
  <si>
    <t>Granger</t>
  </si>
  <si>
    <t>Granite Falls</t>
  </si>
  <si>
    <t>Grapeview</t>
  </si>
  <si>
    <t>Great Northern</t>
  </si>
  <si>
    <t>Green Dot Destiny</t>
  </si>
  <si>
    <t>Green Dot Excel</t>
  </si>
  <si>
    <t>Green Dot Rainier Valley</t>
  </si>
  <si>
    <t>Green Mountain</t>
  </si>
  <si>
    <t>Griffin</t>
  </si>
  <si>
    <t>Harrington</t>
  </si>
  <si>
    <t>Highland</t>
  </si>
  <si>
    <t>Highline</t>
  </si>
  <si>
    <t>Hockinson</t>
  </si>
  <si>
    <t>Hood Canal</t>
  </si>
  <si>
    <t>Hoquiam</t>
  </si>
  <si>
    <t>Impact</t>
  </si>
  <si>
    <t>Impact Commencement Bay Elem</t>
  </si>
  <si>
    <t>Impact Salish Sea</t>
  </si>
  <si>
    <t>Inchelium</t>
  </si>
  <si>
    <t>Index</t>
  </si>
  <si>
    <t>Innovation Charter</t>
  </si>
  <si>
    <t>Issaquah</t>
  </si>
  <si>
    <t>Kahlotus</t>
  </si>
  <si>
    <t>Kalama</t>
  </si>
  <si>
    <t>Keller</t>
  </si>
  <si>
    <t>Kelso</t>
  </si>
  <si>
    <t>Kennewick</t>
  </si>
  <si>
    <t>Kent</t>
  </si>
  <si>
    <t>Kettle Falls</t>
  </si>
  <si>
    <t>Kiona-Benton City</t>
  </si>
  <si>
    <t>Kittitas</t>
  </si>
  <si>
    <t>Klickitat</t>
  </si>
  <si>
    <t>La Center</t>
  </si>
  <si>
    <t>LaConner</t>
  </si>
  <si>
    <t>LaCrosse</t>
  </si>
  <si>
    <t>Lake Chelan</t>
  </si>
  <si>
    <t>Lake Quinault</t>
  </si>
  <si>
    <t>Lake Stevens</t>
  </si>
  <si>
    <t>Lake Washington</t>
  </si>
  <si>
    <t>Lakewood</t>
  </si>
  <si>
    <t>Lamont</t>
  </si>
  <si>
    <t>Liberty</t>
  </si>
  <si>
    <t>Lind</t>
  </si>
  <si>
    <t>Longview</t>
  </si>
  <si>
    <t>Loon Lake</t>
  </si>
  <si>
    <t>Lopez</t>
  </si>
  <si>
    <t>Lumen High School</t>
  </si>
  <si>
    <t>Lummi Tribal</t>
  </si>
  <si>
    <t>Lyle</t>
  </si>
  <si>
    <t>Lynden</t>
  </si>
  <si>
    <t>Mabton</t>
  </si>
  <si>
    <t>Mansfield</t>
  </si>
  <si>
    <t>Manson</t>
  </si>
  <si>
    <t>Mary M Knight</t>
  </si>
  <si>
    <t>Mary Walker</t>
  </si>
  <si>
    <t>Marysville</t>
  </si>
  <si>
    <t>McCleary</t>
  </si>
  <si>
    <t>Mead</t>
  </si>
  <si>
    <t>Medical Lake</t>
  </si>
  <si>
    <t>Mercer Island</t>
  </si>
  <si>
    <t>Meridian</t>
  </si>
  <si>
    <t>Methow Valley</t>
  </si>
  <si>
    <t>Mill A</t>
  </si>
  <si>
    <t>Monroe</t>
  </si>
  <si>
    <t>Montesano</t>
  </si>
  <si>
    <t>Morton</t>
  </si>
  <si>
    <t>Moses Lake</t>
  </si>
  <si>
    <t>Mossyrock</t>
  </si>
  <si>
    <t>Mount Adams</t>
  </si>
  <si>
    <t>Mount Baker</t>
  </si>
  <si>
    <t>Mount Pleasant</t>
  </si>
  <si>
    <t>Mount Vernon</t>
  </si>
  <si>
    <t>Muckleshoot Tribal</t>
  </si>
  <si>
    <t>Mukilteo</t>
  </si>
  <si>
    <t>Naches Valley</t>
  </si>
  <si>
    <t>Napavine</t>
  </si>
  <si>
    <t>Naselle-Grays River Valley</t>
  </si>
  <si>
    <t>Nespelem</t>
  </si>
  <si>
    <t>Newport</t>
  </si>
  <si>
    <t>Nine Mile Falls</t>
  </si>
  <si>
    <t>Nooksack</t>
  </si>
  <si>
    <t>North Beach</t>
  </si>
  <si>
    <t>North Franklin</t>
  </si>
  <si>
    <t>North Kitsap</t>
  </si>
  <si>
    <t>North Mason</t>
  </si>
  <si>
    <t>North River</t>
  </si>
  <si>
    <t>North Thurston</t>
  </si>
  <si>
    <t>Northport</t>
  </si>
  <si>
    <t>Northshore</t>
  </si>
  <si>
    <t>Oak Harbor</t>
  </si>
  <si>
    <t>Oakesdale</t>
  </si>
  <si>
    <t>Oakville</t>
  </si>
  <si>
    <t>Ocean Beach</t>
  </si>
  <si>
    <t>Ocosta</t>
  </si>
  <si>
    <t>Odessa</t>
  </si>
  <si>
    <t>Okanogan</t>
  </si>
  <si>
    <t>Olympia</t>
  </si>
  <si>
    <t>Omak</t>
  </si>
  <si>
    <t>Onalaska</t>
  </si>
  <si>
    <t>Onion Creek</t>
  </si>
  <si>
    <t>Orcas Island</t>
  </si>
  <si>
    <t>Orchard Prairie</t>
  </si>
  <si>
    <t>Orient</t>
  </si>
  <si>
    <t>Orondo</t>
  </si>
  <si>
    <t>Oroville</t>
  </si>
  <si>
    <t>Orting</t>
  </si>
  <si>
    <t>Othello</t>
  </si>
  <si>
    <t>Palisades</t>
  </si>
  <si>
    <t>Palouse</t>
  </si>
  <si>
    <t>Pasco</t>
  </si>
  <si>
    <t>Pateros</t>
  </si>
  <si>
    <t>Paterson</t>
  </si>
  <si>
    <t>Pe Ell</t>
  </si>
  <si>
    <t>Peninsula</t>
  </si>
  <si>
    <t>Pinnacles Prep Wenatchee</t>
  </si>
  <si>
    <t>Pioneer</t>
  </si>
  <si>
    <t>Pomeroy</t>
  </si>
  <si>
    <t>Port Angeles</t>
  </si>
  <si>
    <t>Port Townsend</t>
  </si>
  <si>
    <t>Prescott</t>
  </si>
  <si>
    <t>PRIDE Prep Charter</t>
  </si>
  <si>
    <t>Prosser</t>
  </si>
  <si>
    <t>Puget Sound ESD 121</t>
  </si>
  <si>
    <t>Pullman</t>
  </si>
  <si>
    <t>Pullman Community Montessori</t>
  </si>
  <si>
    <t>Puyallup</t>
  </si>
  <si>
    <t>Queets-Clearwater</t>
  </si>
  <si>
    <t>Quilcene</t>
  </si>
  <si>
    <t>Quileute Tribal</t>
  </si>
  <si>
    <t>Quillayute Valley</t>
  </si>
  <si>
    <t>Quincy</t>
  </si>
  <si>
    <t>Rainier</t>
  </si>
  <si>
    <t>Rainier Prep Charter</t>
  </si>
  <si>
    <t>Raymond</t>
  </si>
  <si>
    <t>Reardan-Edwall</t>
  </si>
  <si>
    <t>Renton</t>
  </si>
  <si>
    <t>Republic</t>
  </si>
  <si>
    <t>Richland</t>
  </si>
  <si>
    <t>Ridgefield</t>
  </si>
  <si>
    <t>Ritzville</t>
  </si>
  <si>
    <t>Riverside</t>
  </si>
  <si>
    <t>Riverview</t>
  </si>
  <si>
    <t>Rochester</t>
  </si>
  <si>
    <t>Roosevelt</t>
  </si>
  <si>
    <t>Rosalia</t>
  </si>
  <si>
    <t>Royal</t>
  </si>
  <si>
    <t>San Juan Island</t>
  </si>
  <si>
    <t>Satsop</t>
  </si>
  <si>
    <t>Seattle</t>
  </si>
  <si>
    <t>Sedro-Woolley</t>
  </si>
  <si>
    <t>Selah</t>
  </si>
  <si>
    <t>Selkirk</t>
  </si>
  <si>
    <t>Sequim</t>
  </si>
  <si>
    <t>Shelton</t>
  </si>
  <si>
    <t>Shoreline</t>
  </si>
  <si>
    <t>Skamania</t>
  </si>
  <si>
    <t>Skykomish</t>
  </si>
  <si>
    <t>Snohomish</t>
  </si>
  <si>
    <t>Snoqualmie Valley</t>
  </si>
  <si>
    <t>Soap Lake</t>
  </si>
  <si>
    <t>SOAR Academy Charter</t>
  </si>
  <si>
    <t>South Bend</t>
  </si>
  <si>
    <t>South Kitsap</t>
  </si>
  <si>
    <t>South Whidbey</t>
  </si>
  <si>
    <t>Southside</t>
  </si>
  <si>
    <t>Spokane</t>
  </si>
  <si>
    <t>Spokane Intl. Acad</t>
  </si>
  <si>
    <t>Sprague</t>
  </si>
  <si>
    <t>St. John</t>
  </si>
  <si>
    <t>Stanwood-Camano</t>
  </si>
  <si>
    <t>Star</t>
  </si>
  <si>
    <t>Starbuck</t>
  </si>
  <si>
    <t>Steilacoom Hist.</t>
  </si>
  <si>
    <t>Steptoe</t>
  </si>
  <si>
    <t>Stevenson-Carson</t>
  </si>
  <si>
    <t>Sultan</t>
  </si>
  <si>
    <t>Summit Atlas</t>
  </si>
  <si>
    <t>Summit Olympus</t>
  </si>
  <si>
    <t>Summit Sierra</t>
  </si>
  <si>
    <t>Summit Valley</t>
  </si>
  <si>
    <t>Sumner</t>
  </si>
  <si>
    <t>Sunnyside</t>
  </si>
  <si>
    <t>Suquamish Tribal</t>
  </si>
  <si>
    <t>Tacoma</t>
  </si>
  <si>
    <t>Taholah</t>
  </si>
  <si>
    <t>Tahoma</t>
  </si>
  <si>
    <t>Tekoa</t>
  </si>
  <si>
    <t>Tenino</t>
  </si>
  <si>
    <t>Thorp</t>
  </si>
  <si>
    <t>Toledo</t>
  </si>
  <si>
    <t>Tonasket</t>
  </si>
  <si>
    <t>Toppenish</t>
  </si>
  <si>
    <t>Touchet</t>
  </si>
  <si>
    <t>Toutle Lake</t>
  </si>
  <si>
    <t>Trout Lake</t>
  </si>
  <si>
    <t>Tukwila</t>
  </si>
  <si>
    <t>Tumwater</t>
  </si>
  <si>
    <t>Union Gap</t>
  </si>
  <si>
    <t>University Place</t>
  </si>
  <si>
    <t>Valley</t>
  </si>
  <si>
    <t>Vancouver</t>
  </si>
  <si>
    <t>Vashon Island</t>
  </si>
  <si>
    <t>WA HE Lut</t>
  </si>
  <si>
    <t>Wahkiakum</t>
  </si>
  <si>
    <t>Wahluke</t>
  </si>
  <si>
    <t>Waitsburg</t>
  </si>
  <si>
    <t>Walla Walla</t>
  </si>
  <si>
    <t>Wapato</t>
  </si>
  <si>
    <t>Warden</t>
  </si>
  <si>
    <t>Washougal</t>
  </si>
  <si>
    <t>Washtucna</t>
  </si>
  <si>
    <t>Waterville</t>
  </si>
  <si>
    <t>Wellpinit</t>
  </si>
  <si>
    <t>Wenatchee</t>
  </si>
  <si>
    <t>West Valley (Spokane)</t>
  </si>
  <si>
    <t>West Valley (Yakima)</t>
  </si>
  <si>
    <t>Whatcom Intergenerational HS</t>
  </si>
  <si>
    <t>White Pass</t>
  </si>
  <si>
    <t>White River</t>
  </si>
  <si>
    <t>White Salmon Valley</t>
  </si>
  <si>
    <t>Why Not You Academy Midway</t>
  </si>
  <si>
    <t>Wilbur</t>
  </si>
  <si>
    <t>Willapa Valley</t>
  </si>
  <si>
    <t>Wilson Creek</t>
  </si>
  <si>
    <t>Winlock</t>
  </si>
  <si>
    <t>Wishkah Valley</t>
  </si>
  <si>
    <t>Wishram</t>
  </si>
  <si>
    <t>Woodland</t>
  </si>
  <si>
    <t>Yakima</t>
  </si>
  <si>
    <t>Yelm</t>
  </si>
  <si>
    <t>Zillah</t>
  </si>
  <si>
    <t>2021-22</t>
  </si>
  <si>
    <t>2022-23</t>
  </si>
  <si>
    <t>2023-24</t>
  </si>
  <si>
    <t>02420</t>
  </si>
  <si>
    <t>06119</t>
  </si>
  <si>
    <t>01122</t>
  </si>
  <si>
    <t>09075</t>
  </si>
  <si>
    <t>06117</t>
  </si>
  <si>
    <t>05401</t>
  </si>
  <si>
    <t>04228</t>
  </si>
  <si>
    <t>04222</t>
  </si>
  <si>
    <t>08401</t>
  </si>
  <si>
    <t>02250</t>
  </si>
  <si>
    <t>05313</t>
  </si>
  <si>
    <t>07002</t>
  </si>
  <si>
    <t>09206</t>
  </si>
  <si>
    <t>04127</t>
  </si>
  <si>
    <t>06801</t>
  </si>
  <si>
    <t>06114</t>
  </si>
  <si>
    <t>03053</t>
  </si>
  <si>
    <t>06103</t>
  </si>
  <si>
    <t>06098</t>
  </si>
  <si>
    <t>Impact Black River</t>
  </si>
  <si>
    <t>08402</t>
  </si>
  <si>
    <t>08458</t>
  </si>
  <si>
    <t>03017</t>
  </si>
  <si>
    <t>03052</t>
  </si>
  <si>
    <t>06101</t>
  </si>
  <si>
    <t>04129</t>
  </si>
  <si>
    <t>01158</t>
  </si>
  <si>
    <t>08122</t>
  </si>
  <si>
    <t>09207</t>
  </si>
  <si>
    <t>04019</t>
  </si>
  <si>
    <t>09013</t>
  </si>
  <si>
    <t>01147</t>
  </si>
  <si>
    <t>09102</t>
  </si>
  <si>
    <t>Paschal Sherman</t>
  </si>
  <si>
    <t>03050</t>
  </si>
  <si>
    <t>04901</t>
  </si>
  <si>
    <t>05121</t>
  </si>
  <si>
    <t>03116</t>
  </si>
  <si>
    <t>05903</t>
  </si>
  <si>
    <t>05402</t>
  </si>
  <si>
    <t>03400</t>
  </si>
  <si>
    <t>06122</t>
  </si>
  <si>
    <t>01160</t>
  </si>
  <si>
    <t>06901</t>
  </si>
  <si>
    <t>Rooted Vancouver</t>
  </si>
  <si>
    <t>05323</t>
  </si>
  <si>
    <t>07035</t>
  </si>
  <si>
    <t>08130</t>
  </si>
  <si>
    <t>06037</t>
  </si>
  <si>
    <t>06112</t>
  </si>
  <si>
    <t>01109</t>
  </si>
  <si>
    <t>09209</t>
  </si>
  <si>
    <t>04246</t>
  </si>
  <si>
    <t>08404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</si>
</sst>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;\(#,##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3" fontId="0" fillId="0" borderId="0" xfId="0" applyNumberFormat="1"/>
    <xf numFmtId="0" fontId="16" fillId="33" borderId="0" xfId="0" applyFont="1" applyFill="1" applyAlignment="1">
      <alignment horizontal="center"/>
    </xf>
    <xf numFmtId="3" fontId="0" fillId="0" borderId="10" xfId="0" applyNumberFormat="1" applyBorder="1"/>
    <xf numFmtId="0" fontId="0" fillId="0" borderId="10" xfId="0" applyBorder="1"/>
    <xf numFmtId="0" fontId="18" fillId="0" borderId="0" xfId="0" applyFont="1"/>
    <xf numFmtId="0" fontId="0" fillId="34" borderId="0" xfId="0" applyFill="1"/>
    <xf numFmtId="0" fontId="19" fillId="0" borderId="0" xfId="0" applyFont="1"/>
    <xf numFmtId="0" fontId="20" fillId="36" borderId="11" xfId="0" applyFont="1" applyFill="1" applyBorder="1" applyAlignment="1">
      <alignment horizontal="left" vertical="top" wrapText="1" readingOrder="1"/>
    </xf>
    <xf numFmtId="164" fontId="20" fillId="36" borderId="11" xfId="0" applyNumberFormat="1" applyFont="1" applyFill="1" applyBorder="1" applyAlignment="1">
      <alignment horizontal="right" vertical="top" wrapText="1" readingOrder="1"/>
    </xf>
    <xf numFmtId="164" fontId="20" fillId="36" borderId="11" xfId="0" applyNumberFormat="1" applyFont="1" applyFill="1" applyBorder="1" applyAlignment="1">
      <alignment vertical="top" wrapText="1" readingOrder="1"/>
    </xf>
    <xf numFmtId="0" fontId="20" fillId="0" borderId="11" xfId="0" applyFont="1" applyBorder="1" applyAlignment="1">
      <alignment horizontal="left" vertical="top" wrapText="1" readingOrder="1"/>
    </xf>
    <xf numFmtId="164" fontId="20" fillId="0" borderId="11" xfId="0" applyNumberFormat="1" applyFont="1" applyBorder="1" applyAlignment="1">
      <alignment horizontal="right" vertical="top" wrapText="1" readingOrder="1"/>
    </xf>
    <xf numFmtId="164" fontId="20" fillId="0" borderId="11" xfId="0" applyNumberFormat="1" applyFont="1" applyBorder="1" applyAlignment="1">
      <alignment vertical="top" wrapText="1" readingOrder="1"/>
    </xf>
    <xf numFmtId="3" fontId="0" fillId="0" borderId="12" xfId="0" applyNumberFormat="1" applyBorder="1"/>
    <xf numFmtId="164" fontId="19" fillId="0" borderId="0" xfId="0" applyNumberFormat="1" applyFont="1"/>
    <xf numFmtId="0" fontId="0" fillId="0" borderId="0" xfId="0" applyAlignment="1">
      <alignment horizontal="left"/>
    </xf>
    <xf numFmtId="0" fontId="21" fillId="35" borderId="13" xfId="0" applyFont="1" applyFill="1" applyBorder="1" applyAlignment="1">
      <alignment horizontal="left" vertical="top" wrapText="1" readingOrder="1"/>
    </xf>
    <xf numFmtId="0" fontId="21" fillId="35" borderId="13" xfId="0" applyFont="1" applyFill="1" applyBorder="1" applyAlignment="1">
      <alignment vertical="top" wrapText="1" readingOrder="1"/>
    </xf>
    <xf numFmtId="0" fontId="20" fillId="36" borderId="14" xfId="0" applyFont="1" applyFill="1" applyBorder="1" applyAlignment="1">
      <alignment horizontal="left" vertical="top" wrapText="1" readingOrder="1"/>
    </xf>
    <xf numFmtId="164" fontId="20" fillId="36" borderId="14" xfId="0" applyNumberFormat="1" applyFont="1" applyFill="1" applyBorder="1" applyAlignment="1">
      <alignment horizontal="right" vertical="top" wrapText="1" readingOrder="1"/>
    </xf>
    <xf numFmtId="164" fontId="20" fillId="36" borderId="14" xfId="0" applyNumberFormat="1" applyFont="1" applyFill="1" applyBorder="1" applyAlignment="1">
      <alignment vertical="top" wrapText="1" readingOrder="1"/>
    </xf>
    <xf numFmtId="164" fontId="19" fillId="0" borderId="12" xfId="0" applyNumberFormat="1" applyFont="1" applyBorder="1"/>
    <xf numFmtId="3" fontId="19" fillId="0" borderId="12" xfId="0" applyNumberFormat="1" applyFont="1" applyBorder="1"/>
    <xf numFmtId="3" fontId="0" fillId="0" borderId="15" xfId="0" applyNumberFormat="1" applyBorder="1"/>
    <xf numFmtId="3" fontId="0" fillId="0" borderId="16" xfId="0" applyNumberFormat="1" applyBorder="1"/>
    <xf numFmtId="0" fontId="0" fillId="0" borderId="17" xfId="0" applyBorder="1"/>
    <xf numFmtId="3" fontId="0" fillId="0" borderId="17" xfId="0" applyNumberFormat="1" applyBorder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3" fontId="0" fillId="0" borderId="18" xfId="0" applyNumberFormat="1" applyBorder="1"/>
    <xf numFmtId="3" fontId="0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6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[$-10409]#,##0;\(#,##0\)"/>
      <fill>
        <patternFill patternType="solid">
          <fgColor theme="4" tint="0.79998168889431442"/>
          <bgColor theme="4" tint="0.79998168889431442"/>
        </patternFill>
      </fill>
      <alignment horizontal="right" vertical="top" textRotation="0" wrapText="1" indent="0" justifyLastLine="0" shrinkToFit="0" readingOrder="1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[$-10409]#,##0;\(#,##0\)"/>
      <fill>
        <patternFill patternType="solid">
          <fgColor theme="4" tint="0.79998168889431442"/>
          <bgColor theme="4" tint="0.79998168889431442"/>
        </patternFill>
      </fill>
      <alignment horizontal="right" vertical="top" textRotation="0" wrapText="1" indent="0" justifyLastLine="0" shrinkToFit="0" readingOrder="1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[$-10409]#,##0;\(#,##0\)"/>
      <fill>
        <patternFill patternType="solid">
          <fgColor theme="4" tint="0.79998168889431442"/>
          <bgColor theme="4" tint="0.79998168889431442"/>
        </patternFill>
      </fill>
      <alignment horizontal="general" vertical="top" textRotation="0" wrapText="1" indent="0" justifyLastLine="0" shrinkToFit="0" readingOrder="1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[$-10409]#,##0;\(#,##0\)"/>
      <fill>
        <patternFill patternType="solid">
          <fgColor theme="4" tint="0.79998168889431442"/>
          <bgColor theme="4" tint="0.79998168889431442"/>
        </patternFill>
      </fill>
      <alignment horizontal="right" vertical="top" textRotation="0" wrapText="1" indent="0" justifyLastLine="0" shrinkToFit="0" readingOrder="1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[$-10409]#,##0;\(#,##0\)"/>
      <fill>
        <patternFill patternType="solid">
          <fgColor theme="4" tint="0.79998168889431442"/>
          <bgColor theme="4" tint="0.79998168889431442"/>
        </patternFill>
      </fill>
      <alignment horizontal="right" vertical="top" textRotation="0" wrapText="1" indent="0" justifyLastLine="0" shrinkToFit="0" readingOrder="1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[$-10409]#,##0;\(#,##0\)"/>
      <fill>
        <patternFill patternType="solid">
          <fgColor theme="4" tint="0.79998168889431442"/>
          <bgColor theme="4" tint="0.79998168889431442"/>
        </patternFill>
      </fill>
      <alignment horizontal="right" vertical="top" textRotation="0" wrapText="1" indent="0" justifyLastLine="0" shrinkToFit="0" readingOrder="1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1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1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right" vertical="top" textRotation="0" wrapText="1" indent="0" justifyLastLine="0" shrinkToFit="0" readingOrder="1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theme="4"/>
          <bgColor theme="4"/>
        </patternFill>
      </fill>
      <alignment horizontal="left" vertical="top" textRotation="0" wrapText="1" indent="0" justifyLastLine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A10E6C-8432-463F-93AD-5086B3AA6B98}" name="Table2" displayName="Table2" ref="A1:H316" totalsRowShown="0" headerRowDxfId="55" dataDxfId="53" headerRowBorderDxfId="54" tableBorderDxfId="52" totalsRowBorderDxfId="51">
  <autoFilter ref="A1:H316" xr:uid="{4C936BCB-6AF0-4375-869C-FCCBD5FF6523}"/>
  <tableColumns count="8">
    <tableColumn id="1" xr3:uid="{7B73C288-4D5C-4EA5-8202-E09D4F61D3DD}" name="CCDDD" dataDxfId="50"/>
    <tableColumn id="2" xr3:uid="{71F0D25E-8341-427F-A4F6-94F6C0B48816}" name="District" dataDxfId="49"/>
    <tableColumn id="3" xr3:uid="{88F8B214-EB76-41CC-870A-82528A20AA83}" name="To/From" dataDxfId="48"/>
    <tableColumn id="4" xr3:uid="{AA14C562-9837-4F07-9755-95EEC577A8A0}" name="Field Trip" dataDxfId="47"/>
    <tableColumn id="5" xr3:uid="{4AA566A7-D6F1-4CE1-934D-CE6F366E3D27}" name="Extracurricular" dataDxfId="46"/>
    <tableColumn id="6" xr3:uid="{1BD0356E-FBD9-4677-8F95-BC45F807A31A}" name="Intergov" dataDxfId="45"/>
    <tableColumn id="7" xr3:uid="{FE795E81-A38D-4DE2-8391-D33281BBBFAC}" name="Other" dataDxfId="44"/>
    <tableColumn id="8" xr3:uid="{DC555CB5-407E-42E1-8991-4588CA4EB347}" name="Total Miles" dataDxfId="4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09805C-2368-406A-BE1F-0B8F3295A744}" name="Table1" displayName="Table1" ref="A1:H320" totalsRowCount="1">
  <autoFilter ref="A1:H319" xr:uid="{78491591-FAA1-4464-A072-5F50F1B0C0DB}"/>
  <tableColumns count="8">
    <tableColumn id="1" xr3:uid="{D04094FE-3C04-41DC-B138-60ECF6258126}" name="CCDDD" dataDxfId="42" totalsRowDxfId="41"/>
    <tableColumn id="2" xr3:uid="{86543724-5EDF-483C-80E0-1D4816AC7799}" name="DistrictName"/>
    <tableColumn id="3" xr3:uid="{A6CCC7F2-D737-4B68-AA6A-9A6DA6011360}" name="ToFrom" dataDxfId="40" totalsRowDxfId="39"/>
    <tableColumn id="4" xr3:uid="{5D5EF205-B2E0-4DB4-A242-193511773B27}" name="FieldTrip" dataDxfId="38" totalsRowDxfId="37"/>
    <tableColumn id="5" xr3:uid="{93621F8C-BD5C-4ABA-B21E-222629D652E3}" name="EXTRAcurricular" dataDxfId="36" totalsRowDxfId="35"/>
    <tableColumn id="6" xr3:uid="{B6A2C342-6797-4F79-AACC-DC041BE32A10}" name="InterGov"/>
    <tableColumn id="7" xr3:uid="{B1EBD2D0-B331-435E-A69C-CCD1E18A68C9}" name="Other"/>
    <tableColumn id="8" xr3:uid="{B139D891-3F00-4CD8-BDB8-242C77176031}" name="TotalMiles" dataDxfId="34" totalsRowDxfId="3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23E31B1-F5C7-491F-A248-EAE59411A6FE}" name="Table14" displayName="Table14" ref="A1:H325" totalsRowCount="1">
  <autoFilter ref="A1:H324" xr:uid="{823E31B1-F5C7-491F-A248-EAE59411A6FE}"/>
  <tableColumns count="8">
    <tableColumn id="1" xr3:uid="{5C8F1C25-ABB4-41ED-B682-77D97CCCF1FB}" name="CCDDD"/>
    <tableColumn id="2" xr3:uid="{0A975007-5712-4281-9BE1-A700AA9F2881}" name="DistrictName"/>
    <tableColumn id="3" xr3:uid="{61ABDE2A-6ECF-44CB-9AE5-121BFD2E9B85}" name="ToFrom" totalsRowFunction="sum" dataDxfId="32" totalsRowDxfId="31"/>
    <tableColumn id="4" xr3:uid="{C276AD03-47F6-43F7-9438-7A4A67FD7F6A}" name="FieldTrip" totalsRowFunction="sum"/>
    <tableColumn id="5" xr3:uid="{498A9D7B-6B5F-429B-AD07-FEA888E1BB81}" name="EXTRAcurricular" totalsRowFunction="sum" dataDxfId="30" totalsRowDxfId="29"/>
    <tableColumn id="6" xr3:uid="{825AB21E-42B2-4608-BCC5-F439CC887A98}" name="InterGov" totalsRowFunction="sum"/>
    <tableColumn id="7" xr3:uid="{575935E7-3976-4F84-A074-B119596889E0}" name="Other" totalsRowFunction="sum" dataDxfId="28" totalsRowDxfId="27"/>
    <tableColumn id="8" xr3:uid="{A0BA7E1B-3217-4F1B-A785-EC017031C3CB}" name="TotalMiles" totalsRowFunction="sum" dataDxfId="26" totalsRowDxfId="2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4C7B9DA-9604-4B4A-923F-FF96A807A237}" name="Table16" displayName="Table16" ref="A1:H325" totalsRowCount="1">
  <autoFilter ref="A1:H324" xr:uid="{34C7B9DA-9604-4B4A-923F-FF96A807A237}"/>
  <tableColumns count="8">
    <tableColumn id="1" xr3:uid="{856F0F58-2CB2-4B5B-A3CE-0B4AE8075292}" name="CCDDD"/>
    <tableColumn id="2" xr3:uid="{2D1A5F63-7443-4E1D-BE5F-67479A2AB460}" name="DistrictName"/>
    <tableColumn id="3" xr3:uid="{0B245AA9-7F99-4D7F-871C-2C4233404984}" name="ToFrom" totalsRowFunction="sum" dataDxfId="24" totalsRowDxfId="23"/>
    <tableColumn id="4" xr3:uid="{460B270C-76F7-457E-8DC9-94E54C619954}" name="FieldTrip" totalsRowFunction="sum" dataDxfId="22" totalsRowDxfId="21"/>
    <tableColumn id="5" xr3:uid="{637EBCA3-41BA-44B5-AC86-E5AFE827C58D}" name="EXTRAcurricular" totalsRowFunction="sum" dataDxfId="20" totalsRowDxfId="19"/>
    <tableColumn id="6" xr3:uid="{15970105-0CA4-4AE0-8BAE-1AB8D738676A}" name="InterGov" totalsRowFunction="sum"/>
    <tableColumn id="7" xr3:uid="{C16805D3-16BD-4EC0-BFBB-00E33964C9B8}" name="Other" totalsRowFunction="sum" totalsRowDxfId="18"/>
    <tableColumn id="8" xr3:uid="{8B0AD5BF-9787-462F-A155-2D29CDEBFD7C}" name="TotalMiles" totalsRowFunction="sum" dataDxfId="17" totalsRowDxfId="1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1BC327C-F588-4FBB-804C-9A8EA46113CF}" name="Table17" displayName="Table17" ref="A1:H325" totalsRowShown="0">
  <autoFilter ref="A1:H325" xr:uid="{31BC327C-F588-4FBB-804C-9A8EA46113CF}"/>
  <tableColumns count="8">
    <tableColumn id="1" xr3:uid="{D1F350CA-1490-43E7-A789-0713315D6ED2}" name="CCDDD"/>
    <tableColumn id="2" xr3:uid="{1B2DCF73-AF5E-4380-B22C-F9183580F72C}" name="DistrictName"/>
    <tableColumn id="3" xr3:uid="{A2BA9499-FCE3-484B-A718-50529B16EBAD}" name="ToFrom" dataDxfId="15"/>
    <tableColumn id="4" xr3:uid="{DE3880E6-B6B6-4F92-AA58-4A0233F24327}" name="FieldTrip" dataDxfId="14"/>
    <tableColumn id="5" xr3:uid="{2E1B16D9-CECA-4E56-A1B2-041E174C3AB6}" name="EXTRAcurricular" dataDxfId="13"/>
    <tableColumn id="6" xr3:uid="{E154D501-28F5-4461-8B38-D135C41CFF7B}" name="InterGov"/>
    <tableColumn id="7" xr3:uid="{79F45871-41BC-416C-BC3C-667F2E4B6F5F}" name="Other"/>
    <tableColumn id="8" xr3:uid="{71C5AE08-B195-4A4C-871C-62D387BA21A5}" name="TotalMiles" dataDxfId="1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67876DA-CAE1-4980-B97E-D78C261DC7C1}" name="Table7" displayName="Table7" ref="A1:H328" totalsRowCount="1">
  <autoFilter ref="A1:H327" xr:uid="{C67876DA-CAE1-4980-B97E-D78C261DC7C1}"/>
  <tableColumns count="8">
    <tableColumn id="1" xr3:uid="{339F97AB-32A6-4944-9299-DF5874607428}" name="CCDDD" dataDxfId="11" totalsRowDxfId="6"/>
    <tableColumn id="2" xr3:uid="{D3917714-A6EA-4146-B53A-1C39FB04EDEC}" name="DistrictName"/>
    <tableColumn id="3" xr3:uid="{A56D8240-0594-4DA3-BC81-E764BDFD6FF2}" name="ToFrom" totalsRowFunction="sum" dataDxfId="10" totalsRowDxfId="5"/>
    <tableColumn id="4" xr3:uid="{8DFD31B9-75F7-4809-B83E-74A4B5AB37B9}" name="FieldTrip" totalsRowFunction="sum" dataDxfId="9" totalsRowDxfId="4"/>
    <tableColumn id="5" xr3:uid="{E1D6EF58-A6D2-4915-879E-D615CA4A1ACC}" name="EXTRAcurricular" totalsRowFunction="sum" dataDxfId="8" totalsRowDxfId="3"/>
    <tableColumn id="6" xr3:uid="{DDEA9A59-8431-4F40-A71D-DE0F235E28F6}" name="InterGov" totalsRowFunction="sum" totalsRowDxfId="2"/>
    <tableColumn id="7" xr3:uid="{2DCBBB68-0C73-44C9-9AA1-FD1AAF9DFD6C}" name="Other" totalsRowFunction="sum" totalsRowDxfId="1"/>
    <tableColumn id="8" xr3:uid="{9DC7F5C1-7C2B-4CBC-A9A2-84AD59912478}" name="TotalMiles" totalsRowFunction="sum" dataDxfId="7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workbookViewId="0">
      <selection activeCell="H16" sqref="H16"/>
    </sheetView>
  </sheetViews>
  <sheetFormatPr defaultRowHeight="15" x14ac:dyDescent="0.25"/>
  <cols>
    <col min="1" max="1" width="20.7109375" bestFit="1" customWidth="1"/>
    <col min="2" max="3" width="11.140625" bestFit="1" customWidth="1"/>
    <col min="4" max="4" width="11.5703125" bestFit="1" customWidth="1"/>
    <col min="5" max="5" width="11.85546875" customWidth="1"/>
    <col min="6" max="9" width="11.140625" bestFit="1" customWidth="1"/>
    <col min="10" max="11" width="10.140625" bestFit="1" customWidth="1"/>
    <col min="12" max="12" width="11.140625" bestFit="1" customWidth="1"/>
    <col min="15" max="15" width="10" bestFit="1" customWidth="1"/>
    <col min="16" max="16" width="11.140625" bestFit="1" customWidth="1"/>
  </cols>
  <sheetData>
    <row r="1" spans="1:7" ht="15.75" x14ac:dyDescent="0.25">
      <c r="A1" s="5" t="s">
        <v>323</v>
      </c>
    </row>
    <row r="3" spans="1:7" ht="15.75" thickBot="1" x14ac:dyDescent="0.3">
      <c r="A3" s="2" t="s">
        <v>303</v>
      </c>
      <c r="B3" s="2" t="s">
        <v>333</v>
      </c>
      <c r="C3" s="2" t="s">
        <v>337</v>
      </c>
      <c r="D3" s="2" t="s">
        <v>345</v>
      </c>
      <c r="E3" s="2" t="s">
        <v>666</v>
      </c>
      <c r="F3" s="2" t="s">
        <v>667</v>
      </c>
      <c r="G3" s="2" t="s">
        <v>668</v>
      </c>
    </row>
    <row r="4" spans="1:7" ht="15.75" thickBot="1" x14ac:dyDescent="0.3">
      <c r="A4" s="4" t="s">
        <v>2</v>
      </c>
      <c r="B4" s="22">
        <v>97067720</v>
      </c>
      <c r="C4" s="14">
        <f>SUBTOTAL(109,Table1[ToFrom])</f>
        <v>64482290</v>
      </c>
      <c r="D4" s="25">
        <f>SUBTOTAL(109,Table14[ToFrom])</f>
        <v>50388780</v>
      </c>
      <c r="E4" s="3">
        <v>87172386</v>
      </c>
      <c r="F4" s="3">
        <v>87146260</v>
      </c>
      <c r="G4" s="31">
        <v>88204416</v>
      </c>
    </row>
    <row r="5" spans="1:7" ht="15.75" thickBot="1" x14ac:dyDescent="0.3">
      <c r="A5" s="4" t="s">
        <v>3</v>
      </c>
      <c r="B5" s="14">
        <v>3629938</v>
      </c>
      <c r="C5" s="14">
        <f>SUBTOTAL(109,Table1[FieldTrip])</f>
        <v>1565081</v>
      </c>
      <c r="D5" s="26">
        <f>SUBTOTAL(109,Table14[FieldTrip])</f>
        <v>402318</v>
      </c>
      <c r="E5" s="3">
        <v>1722791</v>
      </c>
      <c r="F5" s="3">
        <v>2697117</v>
      </c>
      <c r="G5" s="30">
        <v>2722290</v>
      </c>
    </row>
    <row r="6" spans="1:7" ht="15.75" thickBot="1" x14ac:dyDescent="0.3">
      <c r="A6" s="4" t="s">
        <v>4</v>
      </c>
      <c r="B6" s="14">
        <v>5238507</v>
      </c>
      <c r="C6" s="14">
        <f>SUBTOTAL(109,Table1[EXTRAcurricular])</f>
        <v>3386453</v>
      </c>
      <c r="D6" s="27">
        <f>SUBTOTAL(109,Table14[EXTRAcurricular])</f>
        <v>1444678</v>
      </c>
      <c r="E6" s="3">
        <v>4443670</v>
      </c>
      <c r="F6" s="3">
        <v>4397057</v>
      </c>
      <c r="G6" s="3">
        <v>4555594</v>
      </c>
    </row>
    <row r="7" spans="1:7" ht="15.75" thickBot="1" x14ac:dyDescent="0.3">
      <c r="A7" s="4" t="s">
        <v>5</v>
      </c>
      <c r="B7" s="23">
        <v>80052</v>
      </c>
      <c r="C7" s="14">
        <v>31412</v>
      </c>
      <c r="D7" s="26">
        <f>SUBTOTAL(109,Table14[InterGov])</f>
        <v>95774</v>
      </c>
      <c r="E7" s="4">
        <v>32260</v>
      </c>
      <c r="F7" s="4">
        <v>22504</v>
      </c>
      <c r="G7" s="4">
        <v>22504</v>
      </c>
    </row>
    <row r="8" spans="1:7" ht="15.75" thickBot="1" x14ac:dyDescent="0.3">
      <c r="A8" s="4" t="s">
        <v>6</v>
      </c>
      <c r="B8" s="14">
        <v>1346463</v>
      </c>
      <c r="C8" s="14">
        <v>1152401</v>
      </c>
      <c r="D8" s="27">
        <f>SUBTOTAL(109,Table14[Other])</f>
        <v>1388038</v>
      </c>
      <c r="E8" s="4">
        <v>1162543</v>
      </c>
      <c r="F8" s="4">
        <v>1211027</v>
      </c>
      <c r="G8" s="4">
        <v>1214066</v>
      </c>
    </row>
    <row r="9" spans="1:7" ht="15.75" thickBot="1" x14ac:dyDescent="0.3">
      <c r="A9" s="4" t="s">
        <v>7</v>
      </c>
      <c r="B9" s="14">
        <v>107362680</v>
      </c>
      <c r="C9" s="24">
        <f>SUBTOTAL(109,Table1[TotalMiles])</f>
        <v>70617637</v>
      </c>
      <c r="D9" s="27">
        <f>SUBTOTAL(109,Table14[TotalMiles])</f>
        <v>53719588</v>
      </c>
      <c r="E9" s="3">
        <v>94533650</v>
      </c>
      <c r="F9" s="3">
        <v>95473965</v>
      </c>
      <c r="G9" s="3">
        <v>96718870</v>
      </c>
    </row>
    <row r="12" spans="1:7" x14ac:dyDescent="0.25">
      <c r="A12" s="6" t="s">
        <v>324</v>
      </c>
      <c r="B12" s="6"/>
      <c r="C12" s="6"/>
    </row>
    <row r="13" spans="1:7" x14ac:dyDescent="0.25">
      <c r="A13" s="6" t="s">
        <v>325</v>
      </c>
      <c r="B13" s="6"/>
      <c r="C13" s="6"/>
    </row>
  </sheetData>
  <phoneticPr fontId="2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A047-BDA2-4812-A70E-2C298C6B4B31}">
  <dimension ref="A1:H317"/>
  <sheetViews>
    <sheetView topLeftCell="A52" workbookViewId="0">
      <selection activeCell="L25" sqref="L25"/>
    </sheetView>
  </sheetViews>
  <sheetFormatPr defaultColWidth="9.140625" defaultRowHeight="15" customHeight="1" x14ac:dyDescent="0.25"/>
  <cols>
    <col min="1" max="1" width="9.28515625" style="7" customWidth="1"/>
    <col min="2" max="2" width="22" style="7" customWidth="1"/>
    <col min="3" max="3" width="10.7109375" style="7" customWidth="1"/>
    <col min="4" max="4" width="11.42578125" style="7" customWidth="1"/>
    <col min="5" max="5" width="17.28515625" style="7" customWidth="1"/>
    <col min="6" max="6" width="11.140625" style="7" customWidth="1"/>
    <col min="7" max="7" width="9.140625" style="7" customWidth="1"/>
    <col min="8" max="8" width="13" style="7" customWidth="1"/>
    <col min="9" max="16384" width="9.140625" style="7"/>
  </cols>
  <sheetData>
    <row r="1" spans="1:8" ht="15" customHeight="1" x14ac:dyDescent="0.25">
      <c r="A1" s="17" t="s">
        <v>0</v>
      </c>
      <c r="B1" s="17" t="s">
        <v>326</v>
      </c>
      <c r="C1" s="17" t="s">
        <v>327</v>
      </c>
      <c r="D1" s="17" t="s">
        <v>328</v>
      </c>
      <c r="E1" s="17" t="s">
        <v>332</v>
      </c>
      <c r="F1" s="18" t="s">
        <v>329</v>
      </c>
      <c r="G1" s="17" t="s">
        <v>6</v>
      </c>
      <c r="H1" s="17" t="s">
        <v>330</v>
      </c>
    </row>
    <row r="2" spans="1:8" ht="15" customHeight="1" x14ac:dyDescent="0.25">
      <c r="A2" s="8">
        <v>14005</v>
      </c>
      <c r="B2" s="8" t="s">
        <v>8</v>
      </c>
      <c r="C2" s="9">
        <v>233774</v>
      </c>
      <c r="D2" s="9">
        <v>21383</v>
      </c>
      <c r="E2" s="9">
        <v>28237</v>
      </c>
      <c r="F2" s="10">
        <v>0</v>
      </c>
      <c r="G2" s="9">
        <v>832</v>
      </c>
      <c r="H2" s="9">
        <v>284226</v>
      </c>
    </row>
    <row r="3" spans="1:8" ht="15" customHeight="1" x14ac:dyDescent="0.25">
      <c r="A3" s="11">
        <v>21226</v>
      </c>
      <c r="B3" s="11" t="s">
        <v>9</v>
      </c>
      <c r="C3" s="12">
        <v>67580</v>
      </c>
      <c r="D3" s="12">
        <v>2641</v>
      </c>
      <c r="E3" s="12">
        <v>8971</v>
      </c>
      <c r="F3" s="13">
        <v>0</v>
      </c>
      <c r="G3" s="12">
        <v>0</v>
      </c>
      <c r="H3" s="12">
        <v>79192</v>
      </c>
    </row>
    <row r="4" spans="1:8" ht="15" customHeight="1" x14ac:dyDescent="0.25">
      <c r="A4" s="8">
        <v>22017</v>
      </c>
      <c r="B4" s="8" t="s">
        <v>10</v>
      </c>
      <c r="C4" s="9">
        <v>35550</v>
      </c>
      <c r="D4" s="9">
        <v>3358</v>
      </c>
      <c r="E4" s="9">
        <v>12948</v>
      </c>
      <c r="F4" s="10">
        <v>0</v>
      </c>
      <c r="G4" s="9">
        <v>0</v>
      </c>
      <c r="H4" s="9">
        <v>51856</v>
      </c>
    </row>
    <row r="5" spans="1:8" ht="15" customHeight="1" x14ac:dyDescent="0.25">
      <c r="A5" s="11">
        <v>29103</v>
      </c>
      <c r="B5" s="11" t="s">
        <v>11</v>
      </c>
      <c r="C5" s="12">
        <v>192675</v>
      </c>
      <c r="D5" s="12">
        <v>12666</v>
      </c>
      <c r="E5" s="12">
        <v>24181</v>
      </c>
      <c r="F5" s="13">
        <v>0</v>
      </c>
      <c r="G5" s="12">
        <v>970</v>
      </c>
      <c r="H5" s="12">
        <v>230492</v>
      </c>
    </row>
    <row r="6" spans="1:8" ht="15" customHeight="1" x14ac:dyDescent="0.25">
      <c r="A6" s="8">
        <v>31016</v>
      </c>
      <c r="B6" s="8" t="s">
        <v>12</v>
      </c>
      <c r="C6" s="9">
        <v>727447</v>
      </c>
      <c r="D6" s="9">
        <v>13927</v>
      </c>
      <c r="E6" s="9">
        <v>17435</v>
      </c>
      <c r="F6" s="10">
        <v>0</v>
      </c>
      <c r="G6" s="9">
        <v>16784</v>
      </c>
      <c r="H6" s="9">
        <v>775593</v>
      </c>
    </row>
    <row r="7" spans="1:8" ht="15" customHeight="1" x14ac:dyDescent="0.25">
      <c r="A7" s="11">
        <v>2420</v>
      </c>
      <c r="B7" s="11" t="s">
        <v>13</v>
      </c>
      <c r="C7" s="12">
        <v>97329</v>
      </c>
      <c r="D7" s="12">
        <v>3800</v>
      </c>
      <c r="E7" s="12">
        <v>20292</v>
      </c>
      <c r="F7" s="13">
        <v>0</v>
      </c>
      <c r="G7" s="12">
        <v>0</v>
      </c>
      <c r="H7" s="12">
        <v>121421</v>
      </c>
    </row>
    <row r="8" spans="1:8" ht="15" customHeight="1" x14ac:dyDescent="0.25">
      <c r="A8" s="8">
        <v>17408</v>
      </c>
      <c r="B8" s="8" t="s">
        <v>14</v>
      </c>
      <c r="C8" s="9">
        <v>1319781</v>
      </c>
      <c r="D8" s="9">
        <v>74594</v>
      </c>
      <c r="E8" s="9">
        <v>4671</v>
      </c>
      <c r="F8" s="10">
        <v>0</v>
      </c>
      <c r="G8" s="9">
        <v>9744</v>
      </c>
      <c r="H8" s="9">
        <v>1408790</v>
      </c>
    </row>
    <row r="9" spans="1:8" ht="15" customHeight="1" x14ac:dyDescent="0.25">
      <c r="A9" s="11">
        <v>18303</v>
      </c>
      <c r="B9" s="11" t="s">
        <v>15</v>
      </c>
      <c r="C9" s="12">
        <v>189926</v>
      </c>
      <c r="D9" s="12">
        <v>3734</v>
      </c>
      <c r="E9" s="12">
        <v>12712</v>
      </c>
      <c r="F9" s="13">
        <v>0</v>
      </c>
      <c r="G9" s="12">
        <v>0</v>
      </c>
      <c r="H9" s="12">
        <v>206372</v>
      </c>
    </row>
    <row r="10" spans="1:8" ht="15" customHeight="1" x14ac:dyDescent="0.25">
      <c r="A10" s="8">
        <v>6119</v>
      </c>
      <c r="B10" s="8" t="s">
        <v>16</v>
      </c>
      <c r="C10" s="9">
        <v>2161000</v>
      </c>
      <c r="D10" s="9">
        <v>21010</v>
      </c>
      <c r="E10" s="9">
        <v>26626</v>
      </c>
      <c r="F10" s="10">
        <v>0</v>
      </c>
      <c r="G10" s="9">
        <v>0</v>
      </c>
      <c r="H10" s="9">
        <v>2208636</v>
      </c>
    </row>
    <row r="11" spans="1:8" ht="15" customHeight="1" x14ac:dyDescent="0.25">
      <c r="A11" s="11">
        <v>17405</v>
      </c>
      <c r="B11" s="11" t="s">
        <v>17</v>
      </c>
      <c r="C11" s="12">
        <v>771319</v>
      </c>
      <c r="D11" s="12">
        <v>165982</v>
      </c>
      <c r="E11" s="12">
        <v>86328</v>
      </c>
      <c r="F11" s="13">
        <v>0</v>
      </c>
      <c r="G11" s="12">
        <v>59469</v>
      </c>
      <c r="H11" s="12">
        <v>1083098</v>
      </c>
    </row>
    <row r="12" spans="1:8" ht="15" customHeight="1" x14ac:dyDescent="0.25">
      <c r="A12" s="8">
        <v>37501</v>
      </c>
      <c r="B12" s="8" t="s">
        <v>18</v>
      </c>
      <c r="C12" s="9">
        <v>749976</v>
      </c>
      <c r="D12" s="9">
        <v>77211</v>
      </c>
      <c r="E12" s="9">
        <v>17843</v>
      </c>
      <c r="F12" s="10">
        <v>0</v>
      </c>
      <c r="G12" s="9">
        <v>11060</v>
      </c>
      <c r="H12" s="9">
        <v>856090</v>
      </c>
    </row>
    <row r="13" spans="1:8" ht="15" customHeight="1" x14ac:dyDescent="0.25">
      <c r="A13" s="11">
        <v>1122</v>
      </c>
      <c r="B13" s="11" t="s">
        <v>19</v>
      </c>
      <c r="C13" s="12">
        <v>0</v>
      </c>
      <c r="D13" s="12">
        <v>0</v>
      </c>
      <c r="E13" s="12">
        <v>0</v>
      </c>
      <c r="F13" s="13">
        <v>0</v>
      </c>
      <c r="G13" s="12">
        <v>0</v>
      </c>
      <c r="H13" s="12">
        <v>0</v>
      </c>
    </row>
    <row r="14" spans="1:8" ht="15" customHeight="1" x14ac:dyDescent="0.25">
      <c r="A14" s="8">
        <v>27403</v>
      </c>
      <c r="B14" s="8" t="s">
        <v>20</v>
      </c>
      <c r="C14" s="9">
        <v>2631004</v>
      </c>
      <c r="D14" s="9">
        <v>63438</v>
      </c>
      <c r="E14" s="9">
        <v>40679</v>
      </c>
      <c r="F14" s="10">
        <v>0</v>
      </c>
      <c r="G14" s="9">
        <v>66326</v>
      </c>
      <c r="H14" s="9">
        <v>2801447</v>
      </c>
    </row>
    <row r="15" spans="1:8" ht="15" customHeight="1" x14ac:dyDescent="0.25">
      <c r="A15" s="11">
        <v>20203</v>
      </c>
      <c r="B15" s="11" t="s">
        <v>21</v>
      </c>
      <c r="C15" s="12">
        <v>51747</v>
      </c>
      <c r="D15" s="12">
        <v>451</v>
      </c>
      <c r="E15" s="12">
        <v>3848</v>
      </c>
      <c r="F15" s="13">
        <v>0</v>
      </c>
      <c r="G15" s="12">
        <v>0</v>
      </c>
      <c r="H15" s="12">
        <v>56046</v>
      </c>
    </row>
    <row r="16" spans="1:8" ht="15" customHeight="1" x14ac:dyDescent="0.25">
      <c r="A16" s="8">
        <v>37503</v>
      </c>
      <c r="B16" s="8" t="s">
        <v>22</v>
      </c>
      <c r="C16" s="9">
        <v>175196</v>
      </c>
      <c r="D16" s="9">
        <v>10856</v>
      </c>
      <c r="E16" s="9">
        <v>16302</v>
      </c>
      <c r="F16" s="10">
        <v>0</v>
      </c>
      <c r="G16" s="9">
        <v>0</v>
      </c>
      <c r="H16" s="9">
        <v>202354</v>
      </c>
    </row>
    <row r="17" spans="1:8" ht="15" customHeight="1" x14ac:dyDescent="0.25">
      <c r="A17" s="11">
        <v>21234</v>
      </c>
      <c r="B17" s="11" t="s">
        <v>23</v>
      </c>
      <c r="C17" s="12">
        <v>43459</v>
      </c>
      <c r="D17" s="12">
        <v>880</v>
      </c>
      <c r="E17" s="12">
        <v>0</v>
      </c>
      <c r="F17" s="13">
        <v>0</v>
      </c>
      <c r="G17" s="12">
        <v>0</v>
      </c>
      <c r="H17" s="12">
        <v>44339</v>
      </c>
    </row>
    <row r="18" spans="1:8" ht="15" customHeight="1" x14ac:dyDescent="0.25">
      <c r="A18" s="8">
        <v>18100</v>
      </c>
      <c r="B18" s="8" t="s">
        <v>24</v>
      </c>
      <c r="C18" s="9">
        <v>334772</v>
      </c>
      <c r="D18" s="9">
        <v>11470</v>
      </c>
      <c r="E18" s="9">
        <v>12781</v>
      </c>
      <c r="F18" s="10">
        <v>7265</v>
      </c>
      <c r="G18" s="9">
        <v>0</v>
      </c>
      <c r="H18" s="9">
        <v>366288</v>
      </c>
    </row>
    <row r="19" spans="1:8" ht="15" customHeight="1" x14ac:dyDescent="0.25">
      <c r="A19" s="11">
        <v>24111</v>
      </c>
      <c r="B19" s="11" t="s">
        <v>25</v>
      </c>
      <c r="C19" s="12">
        <v>38113</v>
      </c>
      <c r="D19" s="12">
        <v>7489</v>
      </c>
      <c r="E19" s="12">
        <v>17052</v>
      </c>
      <c r="F19" s="13">
        <v>0</v>
      </c>
      <c r="G19" s="12">
        <v>16349</v>
      </c>
      <c r="H19" s="12">
        <v>79003</v>
      </c>
    </row>
    <row r="20" spans="1:8" ht="15" customHeight="1" x14ac:dyDescent="0.25">
      <c r="A20" s="8">
        <v>9075</v>
      </c>
      <c r="B20" s="8" t="s">
        <v>26</v>
      </c>
      <c r="C20" s="9">
        <v>30833</v>
      </c>
      <c r="D20" s="9">
        <v>6196</v>
      </c>
      <c r="E20" s="9">
        <v>10874</v>
      </c>
      <c r="F20" s="10">
        <v>0</v>
      </c>
      <c r="G20" s="9">
        <v>1704</v>
      </c>
      <c r="H20" s="9">
        <v>49607</v>
      </c>
    </row>
    <row r="21" spans="1:8" ht="15" customHeight="1" x14ac:dyDescent="0.25">
      <c r="A21" s="11">
        <v>16046</v>
      </c>
      <c r="B21" s="11" t="s">
        <v>27</v>
      </c>
      <c r="C21" s="12">
        <v>26319</v>
      </c>
      <c r="D21" s="12">
        <v>1481</v>
      </c>
      <c r="E21" s="12">
        <v>0</v>
      </c>
      <c r="F21" s="13">
        <v>0</v>
      </c>
      <c r="G21" s="12">
        <v>0</v>
      </c>
      <c r="H21" s="12">
        <v>27800</v>
      </c>
    </row>
    <row r="22" spans="1:8" ht="15" customHeight="1" x14ac:dyDescent="0.25">
      <c r="A22" s="8">
        <v>29100</v>
      </c>
      <c r="B22" s="8" t="s">
        <v>28</v>
      </c>
      <c r="C22" s="9">
        <v>455399</v>
      </c>
      <c r="D22" s="9">
        <v>22698</v>
      </c>
      <c r="E22" s="9">
        <v>19199</v>
      </c>
      <c r="F22" s="10">
        <v>0</v>
      </c>
      <c r="G22" s="9">
        <v>12167</v>
      </c>
      <c r="H22" s="9">
        <v>509463</v>
      </c>
    </row>
    <row r="23" spans="1:8" ht="15" customHeight="1" x14ac:dyDescent="0.25">
      <c r="A23" s="11">
        <v>6117</v>
      </c>
      <c r="B23" s="11" t="s">
        <v>29</v>
      </c>
      <c r="C23" s="12">
        <v>615897</v>
      </c>
      <c r="D23" s="12">
        <v>34216</v>
      </c>
      <c r="E23" s="12">
        <v>28048</v>
      </c>
      <c r="F23" s="13">
        <v>0</v>
      </c>
      <c r="G23" s="12">
        <v>1770</v>
      </c>
      <c r="H23" s="12">
        <v>679931</v>
      </c>
    </row>
    <row r="24" spans="1:8" ht="15" customHeight="1" x14ac:dyDescent="0.25">
      <c r="A24" s="8">
        <v>5401</v>
      </c>
      <c r="B24" s="8" t="s">
        <v>30</v>
      </c>
      <c r="C24" s="9">
        <v>46055</v>
      </c>
      <c r="D24" s="9">
        <v>2751</v>
      </c>
      <c r="E24" s="9">
        <v>25388</v>
      </c>
      <c r="F24" s="10">
        <v>969</v>
      </c>
      <c r="G24" s="9">
        <v>0</v>
      </c>
      <c r="H24" s="9">
        <v>75163</v>
      </c>
    </row>
    <row r="25" spans="1:8" ht="15" customHeight="1" x14ac:dyDescent="0.25">
      <c r="A25" s="11">
        <v>27019</v>
      </c>
      <c r="B25" s="11" t="s">
        <v>31</v>
      </c>
      <c r="C25" s="12">
        <v>21569</v>
      </c>
      <c r="D25" s="12">
        <v>1160</v>
      </c>
      <c r="E25" s="12">
        <v>3296</v>
      </c>
      <c r="F25" s="13">
        <v>0</v>
      </c>
      <c r="G25" s="12">
        <v>0</v>
      </c>
      <c r="H25" s="12">
        <v>26025</v>
      </c>
    </row>
    <row r="26" spans="1:8" ht="15" customHeight="1" x14ac:dyDescent="0.25">
      <c r="A26" s="8">
        <v>4228</v>
      </c>
      <c r="B26" s="8" t="s">
        <v>32</v>
      </c>
      <c r="C26" s="9">
        <v>181013</v>
      </c>
      <c r="D26" s="9">
        <v>2784</v>
      </c>
      <c r="E26" s="9">
        <v>27430</v>
      </c>
      <c r="F26" s="10">
        <v>0</v>
      </c>
      <c r="G26" s="9">
        <v>1022</v>
      </c>
      <c r="H26" s="9">
        <v>212249</v>
      </c>
    </row>
    <row r="27" spans="1:8" ht="15" customHeight="1" x14ac:dyDescent="0.25">
      <c r="A27" s="11">
        <v>4222</v>
      </c>
      <c r="B27" s="11" t="s">
        <v>33</v>
      </c>
      <c r="C27" s="12">
        <v>61357</v>
      </c>
      <c r="D27" s="12">
        <v>9639</v>
      </c>
      <c r="E27" s="12">
        <v>20509</v>
      </c>
      <c r="F27" s="13">
        <v>0</v>
      </c>
      <c r="G27" s="12">
        <v>0</v>
      </c>
      <c r="H27" s="12">
        <v>91505</v>
      </c>
    </row>
    <row r="28" spans="1:8" ht="15" customHeight="1" x14ac:dyDescent="0.25">
      <c r="A28" s="8">
        <v>8401</v>
      </c>
      <c r="B28" s="8" t="s">
        <v>34</v>
      </c>
      <c r="C28" s="9">
        <v>158682</v>
      </c>
      <c r="D28" s="9">
        <v>3317</v>
      </c>
      <c r="E28" s="9">
        <v>18036</v>
      </c>
      <c r="F28" s="10">
        <v>0</v>
      </c>
      <c r="G28" s="9">
        <v>0</v>
      </c>
      <c r="H28" s="9">
        <v>180035</v>
      </c>
    </row>
    <row r="29" spans="1:8" ht="15" customHeight="1" x14ac:dyDescent="0.25">
      <c r="A29" s="11">
        <v>20215</v>
      </c>
      <c r="B29" s="11" t="s">
        <v>35</v>
      </c>
      <c r="C29" s="12">
        <v>34510</v>
      </c>
      <c r="D29" s="12">
        <v>1184</v>
      </c>
      <c r="E29" s="12">
        <v>1075</v>
      </c>
      <c r="F29" s="13">
        <v>0</v>
      </c>
      <c r="G29" s="12">
        <v>0</v>
      </c>
      <c r="H29" s="12">
        <v>36769</v>
      </c>
    </row>
    <row r="30" spans="1:8" ht="15" customHeight="1" x14ac:dyDescent="0.25">
      <c r="A30" s="8">
        <v>18401</v>
      </c>
      <c r="B30" s="8" t="s">
        <v>36</v>
      </c>
      <c r="C30" s="9">
        <v>1407518</v>
      </c>
      <c r="D30" s="9">
        <v>33293</v>
      </c>
      <c r="E30" s="9">
        <v>36885</v>
      </c>
      <c r="F30" s="10">
        <v>4610</v>
      </c>
      <c r="G30" s="9">
        <v>0</v>
      </c>
      <c r="H30" s="9">
        <v>1482306</v>
      </c>
    </row>
    <row r="31" spans="1:8" ht="15" customHeight="1" x14ac:dyDescent="0.25">
      <c r="A31" s="11">
        <v>32356</v>
      </c>
      <c r="B31" s="11" t="s">
        <v>37</v>
      </c>
      <c r="C31" s="12">
        <v>917281</v>
      </c>
      <c r="D31" s="12">
        <v>41038</v>
      </c>
      <c r="E31" s="12">
        <v>54568</v>
      </c>
      <c r="F31" s="13">
        <v>0</v>
      </c>
      <c r="G31" s="12">
        <v>3595</v>
      </c>
      <c r="H31" s="12">
        <v>1016482</v>
      </c>
    </row>
    <row r="32" spans="1:8" ht="15" customHeight="1" x14ac:dyDescent="0.25">
      <c r="A32" s="8">
        <v>21401</v>
      </c>
      <c r="B32" s="8" t="s">
        <v>38</v>
      </c>
      <c r="C32" s="9">
        <v>337473</v>
      </c>
      <c r="D32" s="9">
        <v>14656</v>
      </c>
      <c r="E32" s="9">
        <v>13266</v>
      </c>
      <c r="F32" s="10">
        <v>0</v>
      </c>
      <c r="G32" s="9">
        <v>0</v>
      </c>
      <c r="H32" s="9">
        <v>365395</v>
      </c>
    </row>
    <row r="33" spans="1:8" ht="15" customHeight="1" x14ac:dyDescent="0.25">
      <c r="A33" s="11">
        <v>21302</v>
      </c>
      <c r="B33" s="11" t="s">
        <v>39</v>
      </c>
      <c r="C33" s="12">
        <v>206950</v>
      </c>
      <c r="D33" s="12">
        <v>14203</v>
      </c>
      <c r="E33" s="12">
        <v>16588</v>
      </c>
      <c r="F33" s="13">
        <v>0</v>
      </c>
      <c r="G33" s="12">
        <v>0</v>
      </c>
      <c r="H33" s="12">
        <v>237741</v>
      </c>
    </row>
    <row r="34" spans="1:8" ht="15" customHeight="1" x14ac:dyDescent="0.25">
      <c r="A34" s="8">
        <v>32360</v>
      </c>
      <c r="B34" s="8" t="s">
        <v>40</v>
      </c>
      <c r="C34" s="9">
        <v>665006</v>
      </c>
      <c r="D34" s="9">
        <v>14805</v>
      </c>
      <c r="E34" s="9">
        <v>81365</v>
      </c>
      <c r="F34" s="10">
        <v>3857</v>
      </c>
      <c r="G34" s="9">
        <v>10798</v>
      </c>
      <c r="H34" s="9">
        <v>775831</v>
      </c>
    </row>
    <row r="35" spans="1:8" ht="15" customHeight="1" x14ac:dyDescent="0.25">
      <c r="A35" s="11">
        <v>33036</v>
      </c>
      <c r="B35" s="11" t="s">
        <v>41</v>
      </c>
      <c r="C35" s="12">
        <v>149414</v>
      </c>
      <c r="D35" s="12">
        <v>5678</v>
      </c>
      <c r="E35" s="12">
        <v>20483</v>
      </c>
      <c r="F35" s="13">
        <v>0</v>
      </c>
      <c r="G35" s="12">
        <v>1476</v>
      </c>
      <c r="H35" s="12">
        <v>177051</v>
      </c>
    </row>
    <row r="36" spans="1:8" ht="15" customHeight="1" x14ac:dyDescent="0.25">
      <c r="A36" s="8">
        <v>27901</v>
      </c>
      <c r="B36" s="8" t="s">
        <v>331</v>
      </c>
      <c r="C36" s="9">
        <v>0</v>
      </c>
      <c r="D36" s="9">
        <v>0</v>
      </c>
      <c r="E36" s="9">
        <v>0</v>
      </c>
      <c r="F36" s="10">
        <v>0</v>
      </c>
      <c r="G36" s="9">
        <v>0</v>
      </c>
      <c r="H36" s="9">
        <v>0</v>
      </c>
    </row>
    <row r="37" spans="1:8" ht="15" customHeight="1" x14ac:dyDescent="0.25">
      <c r="A37" s="11">
        <v>16049</v>
      </c>
      <c r="B37" s="11" t="s">
        <v>42</v>
      </c>
      <c r="C37" s="12">
        <v>193903</v>
      </c>
      <c r="D37" s="12">
        <v>6968</v>
      </c>
      <c r="E37" s="12">
        <v>12094</v>
      </c>
      <c r="F37" s="13">
        <v>0</v>
      </c>
      <c r="G37" s="12">
        <v>1913</v>
      </c>
      <c r="H37" s="12">
        <v>214878</v>
      </c>
    </row>
    <row r="38" spans="1:8" ht="15" customHeight="1" x14ac:dyDescent="0.25">
      <c r="A38" s="8">
        <v>2250</v>
      </c>
      <c r="B38" s="8" t="s">
        <v>43</v>
      </c>
      <c r="C38" s="9">
        <v>169571</v>
      </c>
      <c r="D38" s="9">
        <v>10449</v>
      </c>
      <c r="E38" s="9">
        <v>30979</v>
      </c>
      <c r="F38" s="10">
        <v>0</v>
      </c>
      <c r="G38" s="9">
        <v>0</v>
      </c>
      <c r="H38" s="9">
        <v>210999</v>
      </c>
    </row>
    <row r="39" spans="1:8" ht="15" customHeight="1" x14ac:dyDescent="0.25">
      <c r="A39" s="11">
        <v>19404</v>
      </c>
      <c r="B39" s="11" t="s">
        <v>44</v>
      </c>
      <c r="C39" s="12">
        <v>80405</v>
      </c>
      <c r="D39" s="12">
        <v>6073</v>
      </c>
      <c r="E39" s="12">
        <v>13125</v>
      </c>
      <c r="F39" s="13">
        <v>0</v>
      </c>
      <c r="G39" s="12">
        <v>0</v>
      </c>
      <c r="H39" s="12">
        <v>99603</v>
      </c>
    </row>
    <row r="40" spans="1:8" ht="15" customHeight="1" x14ac:dyDescent="0.25">
      <c r="A40" s="8">
        <v>27400</v>
      </c>
      <c r="B40" s="8" t="s">
        <v>45</v>
      </c>
      <c r="C40" s="9">
        <v>1037800</v>
      </c>
      <c r="D40" s="9">
        <v>45318</v>
      </c>
      <c r="E40" s="9">
        <v>52135</v>
      </c>
      <c r="F40" s="10">
        <v>0</v>
      </c>
      <c r="G40" s="9">
        <v>0</v>
      </c>
      <c r="H40" s="9">
        <v>1135253</v>
      </c>
    </row>
    <row r="41" spans="1:8" ht="15" customHeight="1" x14ac:dyDescent="0.25">
      <c r="A41" s="11">
        <v>38300</v>
      </c>
      <c r="B41" s="11" t="s">
        <v>46</v>
      </c>
      <c r="C41" s="12">
        <v>105692</v>
      </c>
      <c r="D41" s="12">
        <v>5262</v>
      </c>
      <c r="E41" s="12">
        <v>17312</v>
      </c>
      <c r="F41" s="13">
        <v>0</v>
      </c>
      <c r="G41" s="12">
        <v>0</v>
      </c>
      <c r="H41" s="12">
        <v>128266</v>
      </c>
    </row>
    <row r="42" spans="1:8" ht="15" customHeight="1" x14ac:dyDescent="0.25">
      <c r="A42" s="8">
        <v>36250</v>
      </c>
      <c r="B42" s="8" t="s">
        <v>47</v>
      </c>
      <c r="C42" s="9">
        <v>91779</v>
      </c>
      <c r="D42" s="9">
        <v>5747</v>
      </c>
      <c r="E42" s="9">
        <v>23636</v>
      </c>
      <c r="F42" s="10">
        <v>0</v>
      </c>
      <c r="G42" s="9">
        <v>0</v>
      </c>
      <c r="H42" s="9">
        <v>121162</v>
      </c>
    </row>
    <row r="43" spans="1:8" ht="15" customHeight="1" x14ac:dyDescent="0.25">
      <c r="A43" s="11">
        <v>38306</v>
      </c>
      <c r="B43" s="11" t="s">
        <v>48</v>
      </c>
      <c r="C43" s="12">
        <v>24417</v>
      </c>
      <c r="D43" s="12">
        <v>1153</v>
      </c>
      <c r="E43" s="12">
        <v>9802</v>
      </c>
      <c r="F43" s="13">
        <v>0</v>
      </c>
      <c r="G43" s="12">
        <v>353</v>
      </c>
      <c r="H43" s="12">
        <v>35725</v>
      </c>
    </row>
    <row r="44" spans="1:8" ht="15" customHeight="1" x14ac:dyDescent="0.25">
      <c r="A44" s="8">
        <v>33206</v>
      </c>
      <c r="B44" s="8" t="s">
        <v>49</v>
      </c>
      <c r="C44" s="9">
        <v>64986</v>
      </c>
      <c r="D44" s="9">
        <v>4697</v>
      </c>
      <c r="E44" s="9">
        <v>17824</v>
      </c>
      <c r="F44" s="10">
        <v>0</v>
      </c>
      <c r="G44" s="9">
        <v>290</v>
      </c>
      <c r="H44" s="9">
        <v>87797</v>
      </c>
    </row>
    <row r="45" spans="1:8" ht="15" customHeight="1" x14ac:dyDescent="0.25">
      <c r="A45" s="11">
        <v>36400</v>
      </c>
      <c r="B45" s="11" t="s">
        <v>50</v>
      </c>
      <c r="C45" s="12">
        <v>83691</v>
      </c>
      <c r="D45" s="12">
        <v>1846</v>
      </c>
      <c r="E45" s="12">
        <v>8721</v>
      </c>
      <c r="F45" s="13">
        <v>0</v>
      </c>
      <c r="G45" s="12">
        <v>1513</v>
      </c>
      <c r="H45" s="12">
        <v>95771</v>
      </c>
    </row>
    <row r="46" spans="1:8" ht="15" customHeight="1" x14ac:dyDescent="0.25">
      <c r="A46" s="8">
        <v>33115</v>
      </c>
      <c r="B46" s="8" t="s">
        <v>51</v>
      </c>
      <c r="C46" s="9">
        <v>337556</v>
      </c>
      <c r="D46" s="9">
        <v>13994</v>
      </c>
      <c r="E46" s="9">
        <v>31230</v>
      </c>
      <c r="F46" s="10">
        <v>0</v>
      </c>
      <c r="G46" s="9">
        <v>1904</v>
      </c>
      <c r="H46" s="9">
        <v>384684</v>
      </c>
    </row>
    <row r="47" spans="1:8" ht="15" customHeight="1" x14ac:dyDescent="0.25">
      <c r="A47" s="11">
        <v>29011</v>
      </c>
      <c r="B47" s="11" t="s">
        <v>52</v>
      </c>
      <c r="C47" s="12">
        <v>137440</v>
      </c>
      <c r="D47" s="12">
        <v>2008</v>
      </c>
      <c r="E47" s="12">
        <v>9858</v>
      </c>
      <c r="F47" s="13">
        <v>0</v>
      </c>
      <c r="G47" s="12">
        <v>14363</v>
      </c>
      <c r="H47" s="12">
        <v>163669</v>
      </c>
    </row>
    <row r="48" spans="1:8" ht="15" customHeight="1" x14ac:dyDescent="0.25">
      <c r="A48" s="8">
        <v>29317</v>
      </c>
      <c r="B48" s="8" t="s">
        <v>53</v>
      </c>
      <c r="C48" s="9">
        <v>39307</v>
      </c>
      <c r="D48" s="9">
        <v>1631</v>
      </c>
      <c r="E48" s="9">
        <v>1437</v>
      </c>
      <c r="F48" s="10">
        <v>0</v>
      </c>
      <c r="G48" s="9">
        <v>0</v>
      </c>
      <c r="H48" s="9">
        <v>42375</v>
      </c>
    </row>
    <row r="49" spans="1:8" ht="15" customHeight="1" x14ac:dyDescent="0.25">
      <c r="A49" s="11">
        <v>14099</v>
      </c>
      <c r="B49" s="11" t="s">
        <v>54</v>
      </c>
      <c r="C49" s="12">
        <v>13067</v>
      </c>
      <c r="D49" s="12">
        <v>0</v>
      </c>
      <c r="E49" s="12">
        <v>0</v>
      </c>
      <c r="F49" s="13">
        <v>0</v>
      </c>
      <c r="G49" s="12">
        <v>0</v>
      </c>
      <c r="H49" s="12">
        <v>13067</v>
      </c>
    </row>
    <row r="50" spans="1:8" ht="15" customHeight="1" x14ac:dyDescent="0.25">
      <c r="A50" s="8">
        <v>13151</v>
      </c>
      <c r="B50" s="8" t="s">
        <v>55</v>
      </c>
      <c r="C50" s="9">
        <v>94439</v>
      </c>
      <c r="D50" s="9">
        <v>20322</v>
      </c>
      <c r="E50" s="9">
        <v>101349</v>
      </c>
      <c r="F50" s="10">
        <v>0</v>
      </c>
      <c r="G50" s="9">
        <v>0</v>
      </c>
      <c r="H50" s="9">
        <v>216110</v>
      </c>
    </row>
    <row r="51" spans="1:8" ht="15" customHeight="1" x14ac:dyDescent="0.25">
      <c r="A51" s="11">
        <v>15204</v>
      </c>
      <c r="B51" s="11" t="s">
        <v>56</v>
      </c>
      <c r="C51" s="12">
        <v>91817</v>
      </c>
      <c r="D51" s="12">
        <v>5060</v>
      </c>
      <c r="E51" s="12">
        <v>14254</v>
      </c>
      <c r="F51" s="13">
        <v>0</v>
      </c>
      <c r="G51" s="12">
        <v>0</v>
      </c>
      <c r="H51" s="12">
        <v>111131</v>
      </c>
    </row>
    <row r="52" spans="1:8" ht="15" customHeight="1" x14ac:dyDescent="0.25">
      <c r="A52" s="8">
        <v>5313</v>
      </c>
      <c r="B52" s="8" t="s">
        <v>57</v>
      </c>
      <c r="C52" s="9">
        <v>21451</v>
      </c>
      <c r="D52" s="9">
        <v>2196</v>
      </c>
      <c r="E52" s="9">
        <v>3857</v>
      </c>
      <c r="F52" s="10">
        <v>0</v>
      </c>
      <c r="G52" s="9">
        <v>0</v>
      </c>
      <c r="H52" s="9">
        <v>27504</v>
      </c>
    </row>
    <row r="53" spans="1:8" ht="15" customHeight="1" x14ac:dyDescent="0.25">
      <c r="A53" s="11">
        <v>22073</v>
      </c>
      <c r="B53" s="11" t="s">
        <v>58</v>
      </c>
      <c r="C53" s="12">
        <v>108714</v>
      </c>
      <c r="D53" s="12">
        <v>2232</v>
      </c>
      <c r="E53" s="12">
        <v>29415</v>
      </c>
      <c r="F53" s="13">
        <v>0</v>
      </c>
      <c r="G53" s="12">
        <v>0</v>
      </c>
      <c r="H53" s="12">
        <v>140361</v>
      </c>
    </row>
    <row r="54" spans="1:8" ht="15" customHeight="1" x14ac:dyDescent="0.25">
      <c r="A54" s="8">
        <v>10050</v>
      </c>
      <c r="B54" s="8" t="s">
        <v>59</v>
      </c>
      <c r="C54" s="9">
        <v>50117</v>
      </c>
      <c r="D54" s="9">
        <v>11134</v>
      </c>
      <c r="E54" s="9">
        <v>1870</v>
      </c>
      <c r="F54" s="10">
        <v>0</v>
      </c>
      <c r="G54" s="9">
        <v>0</v>
      </c>
      <c r="H54" s="9">
        <v>63121</v>
      </c>
    </row>
    <row r="55" spans="1:8" ht="15" customHeight="1" x14ac:dyDescent="0.25">
      <c r="A55" s="11">
        <v>26059</v>
      </c>
      <c r="B55" s="11" t="s">
        <v>60</v>
      </c>
      <c r="C55" s="12">
        <v>62953</v>
      </c>
      <c r="D55" s="12">
        <v>1737</v>
      </c>
      <c r="E55" s="12">
        <v>5340</v>
      </c>
      <c r="F55" s="13">
        <v>0</v>
      </c>
      <c r="G55" s="12">
        <v>0</v>
      </c>
      <c r="H55" s="12">
        <v>70030</v>
      </c>
    </row>
    <row r="56" spans="1:8" ht="15" customHeight="1" x14ac:dyDescent="0.25">
      <c r="A56" s="8">
        <v>31330</v>
      </c>
      <c r="B56" s="8" t="s">
        <v>61</v>
      </c>
      <c r="C56" s="9">
        <v>74658</v>
      </c>
      <c r="D56" s="9">
        <v>3267</v>
      </c>
      <c r="E56" s="9">
        <v>8935</v>
      </c>
      <c r="F56" s="10">
        <v>0</v>
      </c>
      <c r="G56" s="9">
        <v>353</v>
      </c>
      <c r="H56" s="9">
        <v>87213</v>
      </c>
    </row>
    <row r="57" spans="1:8" ht="15" customHeight="1" x14ac:dyDescent="0.25">
      <c r="A57" s="11">
        <v>22207</v>
      </c>
      <c r="B57" s="11" t="s">
        <v>62</v>
      </c>
      <c r="C57" s="12">
        <v>91915</v>
      </c>
      <c r="D57" s="12">
        <v>6159</v>
      </c>
      <c r="E57" s="12">
        <v>15195</v>
      </c>
      <c r="F57" s="13">
        <v>0</v>
      </c>
      <c r="G57" s="12">
        <v>0</v>
      </c>
      <c r="H57" s="12">
        <v>113269</v>
      </c>
    </row>
    <row r="58" spans="1:8" ht="15" customHeight="1" x14ac:dyDescent="0.25">
      <c r="A58" s="8">
        <v>7002</v>
      </c>
      <c r="B58" s="8" t="s">
        <v>63</v>
      </c>
      <c r="C58" s="9">
        <v>49321</v>
      </c>
      <c r="D58" s="9">
        <v>1277</v>
      </c>
      <c r="E58" s="9">
        <v>17228</v>
      </c>
      <c r="F58" s="10">
        <v>32</v>
      </c>
      <c r="G58" s="9">
        <v>366</v>
      </c>
      <c r="H58" s="9">
        <v>68224</v>
      </c>
    </row>
    <row r="59" spans="1:8" ht="15" customHeight="1" x14ac:dyDescent="0.25">
      <c r="A59" s="11">
        <v>32414</v>
      </c>
      <c r="B59" s="11" t="s">
        <v>64</v>
      </c>
      <c r="C59" s="12">
        <v>262004</v>
      </c>
      <c r="D59" s="12">
        <v>9903</v>
      </c>
      <c r="E59" s="12">
        <v>26571</v>
      </c>
      <c r="F59" s="13">
        <v>0</v>
      </c>
      <c r="G59" s="12">
        <v>2043</v>
      </c>
      <c r="H59" s="12">
        <v>300521</v>
      </c>
    </row>
    <row r="60" spans="1:8" ht="15" customHeight="1" x14ac:dyDescent="0.25">
      <c r="A60" s="8">
        <v>27343</v>
      </c>
      <c r="B60" s="8" t="s">
        <v>65</v>
      </c>
      <c r="C60" s="9">
        <v>152101</v>
      </c>
      <c r="D60" s="9">
        <v>4925</v>
      </c>
      <c r="E60" s="9">
        <v>3176</v>
      </c>
      <c r="F60" s="10">
        <v>0</v>
      </c>
      <c r="G60" s="9">
        <v>0</v>
      </c>
      <c r="H60" s="9">
        <v>160202</v>
      </c>
    </row>
    <row r="61" spans="1:8" ht="15" customHeight="1" x14ac:dyDescent="0.25">
      <c r="A61" s="11">
        <v>36101</v>
      </c>
      <c r="B61" s="11" t="s">
        <v>66</v>
      </c>
      <c r="C61" s="12">
        <v>22203</v>
      </c>
      <c r="D61" s="12">
        <v>615</v>
      </c>
      <c r="E61" s="12">
        <v>265</v>
      </c>
      <c r="F61" s="13">
        <v>0</v>
      </c>
      <c r="G61" s="12">
        <v>0</v>
      </c>
      <c r="H61" s="12">
        <v>23083</v>
      </c>
    </row>
    <row r="62" spans="1:8" ht="15" customHeight="1" x14ac:dyDescent="0.25">
      <c r="A62" s="8">
        <v>32361</v>
      </c>
      <c r="B62" s="8" t="s">
        <v>67</v>
      </c>
      <c r="C62" s="9">
        <v>562622</v>
      </c>
      <c r="D62" s="9">
        <v>7328</v>
      </c>
      <c r="E62" s="9">
        <v>22566</v>
      </c>
      <c r="F62" s="10">
        <v>0</v>
      </c>
      <c r="G62" s="9">
        <v>0</v>
      </c>
      <c r="H62" s="9">
        <v>592516</v>
      </c>
    </row>
    <row r="63" spans="1:8" ht="15" customHeight="1" x14ac:dyDescent="0.25">
      <c r="A63" s="11">
        <v>39090</v>
      </c>
      <c r="B63" s="11" t="s">
        <v>68</v>
      </c>
      <c r="C63" s="12">
        <v>260271</v>
      </c>
      <c r="D63" s="12">
        <v>8702</v>
      </c>
      <c r="E63" s="12">
        <v>18754</v>
      </c>
      <c r="F63" s="13">
        <v>0</v>
      </c>
      <c r="G63" s="12">
        <v>483</v>
      </c>
      <c r="H63" s="12">
        <v>288210</v>
      </c>
    </row>
    <row r="64" spans="1:8" ht="15" customHeight="1" x14ac:dyDescent="0.25">
      <c r="A64" s="8">
        <v>9206</v>
      </c>
      <c r="B64" s="8" t="s">
        <v>69</v>
      </c>
      <c r="C64" s="9">
        <v>308823</v>
      </c>
      <c r="D64" s="9">
        <v>22580</v>
      </c>
      <c r="E64" s="9">
        <v>46528</v>
      </c>
      <c r="F64" s="10">
        <v>0</v>
      </c>
      <c r="G64" s="9">
        <v>0</v>
      </c>
      <c r="H64" s="9">
        <v>377931</v>
      </c>
    </row>
    <row r="65" spans="1:8" ht="15" customHeight="1" x14ac:dyDescent="0.25">
      <c r="A65" s="11">
        <v>19028</v>
      </c>
      <c r="B65" s="11" t="s">
        <v>70</v>
      </c>
      <c r="C65" s="12">
        <v>20413</v>
      </c>
      <c r="D65" s="12">
        <v>1812</v>
      </c>
      <c r="E65" s="12">
        <v>801</v>
      </c>
      <c r="F65" s="13">
        <v>0</v>
      </c>
      <c r="G65" s="12">
        <v>0</v>
      </c>
      <c r="H65" s="12">
        <v>23026</v>
      </c>
    </row>
    <row r="66" spans="1:8" ht="15" customHeight="1" x14ac:dyDescent="0.25">
      <c r="A66" s="8">
        <v>27404</v>
      </c>
      <c r="B66" s="8" t="s">
        <v>71</v>
      </c>
      <c r="C66" s="9">
        <v>346938</v>
      </c>
      <c r="D66" s="9">
        <v>4427</v>
      </c>
      <c r="E66" s="9">
        <v>15584</v>
      </c>
      <c r="F66" s="10">
        <v>0</v>
      </c>
      <c r="G66" s="9">
        <v>9094</v>
      </c>
      <c r="H66" s="9">
        <v>376043</v>
      </c>
    </row>
    <row r="67" spans="1:8" ht="15" customHeight="1" x14ac:dyDescent="0.25">
      <c r="A67" s="11">
        <v>31015</v>
      </c>
      <c r="B67" s="11" t="s">
        <v>72</v>
      </c>
      <c r="C67" s="12">
        <v>1776537</v>
      </c>
      <c r="D67" s="12">
        <v>38378</v>
      </c>
      <c r="E67" s="12">
        <v>40292</v>
      </c>
      <c r="F67" s="13">
        <v>0</v>
      </c>
      <c r="G67" s="12">
        <v>66183</v>
      </c>
      <c r="H67" s="12">
        <v>1921390</v>
      </c>
    </row>
    <row r="68" spans="1:8" ht="15" customHeight="1" x14ac:dyDescent="0.25">
      <c r="A68" s="8">
        <v>39801</v>
      </c>
      <c r="B68" s="8" t="s">
        <v>308</v>
      </c>
      <c r="C68" s="9">
        <v>60287</v>
      </c>
      <c r="D68" s="9">
        <v>0</v>
      </c>
      <c r="E68" s="9">
        <v>0</v>
      </c>
      <c r="F68" s="10">
        <v>0</v>
      </c>
      <c r="G68" s="9">
        <v>0</v>
      </c>
      <c r="H68" s="9">
        <v>60287</v>
      </c>
    </row>
    <row r="69" spans="1:8" ht="15" customHeight="1" x14ac:dyDescent="0.25">
      <c r="A69" s="11">
        <v>6801</v>
      </c>
      <c r="B69" s="11" t="s">
        <v>73</v>
      </c>
      <c r="C69" s="12">
        <v>1249475</v>
      </c>
      <c r="D69" s="12">
        <v>0</v>
      </c>
      <c r="E69" s="12">
        <v>0</v>
      </c>
      <c r="F69" s="13">
        <v>0</v>
      </c>
      <c r="G69" s="12">
        <v>0</v>
      </c>
      <c r="H69" s="12">
        <v>1249475</v>
      </c>
    </row>
    <row r="70" spans="1:8" ht="15" customHeight="1" x14ac:dyDescent="0.25">
      <c r="A70" s="8">
        <v>34801</v>
      </c>
      <c r="B70" s="8" t="s">
        <v>74</v>
      </c>
      <c r="C70" s="9">
        <v>268523</v>
      </c>
      <c r="D70" s="9">
        <v>1635</v>
      </c>
      <c r="E70" s="9">
        <v>0</v>
      </c>
      <c r="F70" s="10">
        <v>0</v>
      </c>
      <c r="G70" s="9">
        <v>0</v>
      </c>
      <c r="H70" s="9">
        <v>270158</v>
      </c>
    </row>
    <row r="71" spans="1:8" ht="15" customHeight="1" x14ac:dyDescent="0.25">
      <c r="A71" s="11">
        <v>19401</v>
      </c>
      <c r="B71" s="11" t="s">
        <v>75</v>
      </c>
      <c r="C71" s="12">
        <v>282053</v>
      </c>
      <c r="D71" s="12">
        <v>12081</v>
      </c>
      <c r="E71" s="12">
        <v>29473</v>
      </c>
      <c r="F71" s="13">
        <v>0</v>
      </c>
      <c r="G71" s="12">
        <v>0</v>
      </c>
      <c r="H71" s="12">
        <v>323607</v>
      </c>
    </row>
    <row r="72" spans="1:8" ht="15" customHeight="1" x14ac:dyDescent="0.25">
      <c r="A72" s="8">
        <v>14068</v>
      </c>
      <c r="B72" s="8" t="s">
        <v>76</v>
      </c>
      <c r="C72" s="9">
        <v>155727</v>
      </c>
      <c r="D72" s="9">
        <v>4145</v>
      </c>
      <c r="E72" s="9">
        <v>16306</v>
      </c>
      <c r="F72" s="10">
        <v>0</v>
      </c>
      <c r="G72" s="9">
        <v>0</v>
      </c>
      <c r="H72" s="9">
        <v>176178</v>
      </c>
    </row>
    <row r="73" spans="1:8" ht="15" customHeight="1" x14ac:dyDescent="0.25">
      <c r="A73" s="11">
        <v>38308</v>
      </c>
      <c r="B73" s="11" t="s">
        <v>77</v>
      </c>
      <c r="C73" s="12">
        <v>0</v>
      </c>
      <c r="D73" s="12">
        <v>0</v>
      </c>
      <c r="E73" s="12">
        <v>0</v>
      </c>
      <c r="F73" s="13">
        <v>0</v>
      </c>
      <c r="G73" s="12">
        <v>0</v>
      </c>
      <c r="H73" s="12">
        <v>0</v>
      </c>
    </row>
    <row r="74" spans="1:8" ht="15" customHeight="1" x14ac:dyDescent="0.25">
      <c r="A74" s="8">
        <v>4127</v>
      </c>
      <c r="B74" s="8" t="s">
        <v>78</v>
      </c>
      <c r="C74" s="9">
        <v>47349</v>
      </c>
      <c r="D74" s="9">
        <v>2857</v>
      </c>
      <c r="E74" s="9">
        <v>10574</v>
      </c>
      <c r="F74" s="10">
        <v>0</v>
      </c>
      <c r="G74" s="9">
        <v>1543</v>
      </c>
      <c r="H74" s="9">
        <v>62323</v>
      </c>
    </row>
    <row r="75" spans="1:8" ht="15" customHeight="1" x14ac:dyDescent="0.25">
      <c r="A75" s="11">
        <v>17216</v>
      </c>
      <c r="B75" s="11" t="s">
        <v>79</v>
      </c>
      <c r="C75" s="12">
        <v>535049</v>
      </c>
      <c r="D75" s="12">
        <v>6167</v>
      </c>
      <c r="E75" s="12">
        <v>12615</v>
      </c>
      <c r="F75" s="13">
        <v>0</v>
      </c>
      <c r="G75" s="12">
        <v>581</v>
      </c>
      <c r="H75" s="12">
        <v>554412</v>
      </c>
    </row>
    <row r="76" spans="1:8" ht="15" customHeight="1" x14ac:dyDescent="0.25">
      <c r="A76" s="8">
        <v>13165</v>
      </c>
      <c r="B76" s="8" t="s">
        <v>80</v>
      </c>
      <c r="C76" s="9">
        <v>207556</v>
      </c>
      <c r="D76" s="9">
        <v>10235</v>
      </c>
      <c r="E76" s="9">
        <v>40064</v>
      </c>
      <c r="F76" s="10">
        <v>0</v>
      </c>
      <c r="G76" s="9">
        <v>0</v>
      </c>
      <c r="H76" s="9">
        <v>257855</v>
      </c>
    </row>
    <row r="77" spans="1:8" ht="15" customHeight="1" x14ac:dyDescent="0.25">
      <c r="A77" s="11">
        <v>21036</v>
      </c>
      <c r="B77" s="11" t="s">
        <v>81</v>
      </c>
      <c r="C77" s="12">
        <v>6499</v>
      </c>
      <c r="D77" s="12">
        <v>1166</v>
      </c>
      <c r="E77" s="12">
        <v>0</v>
      </c>
      <c r="F77" s="13">
        <v>0</v>
      </c>
      <c r="G77" s="12">
        <v>0</v>
      </c>
      <c r="H77" s="12">
        <v>7665</v>
      </c>
    </row>
    <row r="78" spans="1:8" ht="15" customHeight="1" x14ac:dyDescent="0.25">
      <c r="A78" s="8">
        <v>31002</v>
      </c>
      <c r="B78" s="8" t="s">
        <v>82</v>
      </c>
      <c r="C78" s="9">
        <v>1479885</v>
      </c>
      <c r="D78" s="9">
        <v>44885</v>
      </c>
      <c r="E78" s="9">
        <v>59937</v>
      </c>
      <c r="F78" s="10">
        <v>0</v>
      </c>
      <c r="G78" s="9">
        <v>0</v>
      </c>
      <c r="H78" s="9">
        <v>1584707</v>
      </c>
    </row>
    <row r="79" spans="1:8" ht="15" customHeight="1" x14ac:dyDescent="0.25">
      <c r="A79" s="11">
        <v>6114</v>
      </c>
      <c r="B79" s="11" t="s">
        <v>83</v>
      </c>
      <c r="C79" s="12">
        <v>2370903</v>
      </c>
      <c r="D79" s="12">
        <v>63694</v>
      </c>
      <c r="E79" s="12">
        <v>75633</v>
      </c>
      <c r="F79" s="13">
        <v>0</v>
      </c>
      <c r="G79" s="12">
        <v>9664</v>
      </c>
      <c r="H79" s="12">
        <v>2519894</v>
      </c>
    </row>
    <row r="80" spans="1:8" ht="15" customHeight="1" x14ac:dyDescent="0.25">
      <c r="A80" s="8">
        <v>33205</v>
      </c>
      <c r="B80" s="8" t="s">
        <v>84</v>
      </c>
      <c r="C80" s="9">
        <v>0</v>
      </c>
      <c r="D80" s="9">
        <v>0</v>
      </c>
      <c r="E80" s="9">
        <v>0</v>
      </c>
      <c r="F80" s="10">
        <v>0</v>
      </c>
      <c r="G80" s="9">
        <v>0</v>
      </c>
      <c r="H80" s="9">
        <v>0</v>
      </c>
    </row>
    <row r="81" spans="1:8" ht="15" customHeight="1" x14ac:dyDescent="0.25">
      <c r="A81" s="11">
        <v>17210</v>
      </c>
      <c r="B81" s="11" t="s">
        <v>85</v>
      </c>
      <c r="C81" s="12">
        <v>1859880</v>
      </c>
      <c r="D81" s="12">
        <v>22629</v>
      </c>
      <c r="E81" s="12">
        <v>42942</v>
      </c>
      <c r="F81" s="13">
        <v>0</v>
      </c>
      <c r="G81" s="12">
        <v>23474</v>
      </c>
      <c r="H81" s="12">
        <v>1948925</v>
      </c>
    </row>
    <row r="82" spans="1:8" ht="15" customHeight="1" x14ac:dyDescent="0.25">
      <c r="A82" s="8">
        <v>37502</v>
      </c>
      <c r="B82" s="8" t="s">
        <v>86</v>
      </c>
      <c r="C82" s="9">
        <v>612980</v>
      </c>
      <c r="D82" s="9">
        <v>31272</v>
      </c>
      <c r="E82" s="9">
        <v>15876</v>
      </c>
      <c r="F82" s="10">
        <v>0</v>
      </c>
      <c r="G82" s="9">
        <v>0</v>
      </c>
      <c r="H82" s="9">
        <v>660128</v>
      </c>
    </row>
    <row r="83" spans="1:8" ht="15" customHeight="1" x14ac:dyDescent="0.25">
      <c r="A83" s="11">
        <v>27417</v>
      </c>
      <c r="B83" s="11" t="s">
        <v>87</v>
      </c>
      <c r="C83" s="12">
        <v>262209</v>
      </c>
      <c r="D83" s="12">
        <v>9867</v>
      </c>
      <c r="E83" s="12">
        <v>0</v>
      </c>
      <c r="F83" s="13">
        <v>0</v>
      </c>
      <c r="G83" s="12">
        <v>0</v>
      </c>
      <c r="H83" s="12">
        <v>272076</v>
      </c>
    </row>
    <row r="84" spans="1:8" ht="15" customHeight="1" x14ac:dyDescent="0.25">
      <c r="A84" s="8">
        <v>3053</v>
      </c>
      <c r="B84" s="8" t="s">
        <v>88</v>
      </c>
      <c r="C84" s="9">
        <v>72241</v>
      </c>
      <c r="D84" s="9">
        <v>8077</v>
      </c>
      <c r="E84" s="9">
        <v>14659</v>
      </c>
      <c r="F84" s="10">
        <v>0</v>
      </c>
      <c r="G84" s="9">
        <v>0</v>
      </c>
      <c r="H84" s="9">
        <v>94977</v>
      </c>
    </row>
    <row r="85" spans="1:8" ht="15" customHeight="1" x14ac:dyDescent="0.25">
      <c r="A85" s="11">
        <v>17901</v>
      </c>
      <c r="B85" s="11" t="s">
        <v>304</v>
      </c>
      <c r="C85" s="12">
        <v>0</v>
      </c>
      <c r="D85" s="12">
        <v>0</v>
      </c>
      <c r="E85" s="12">
        <v>0</v>
      </c>
      <c r="F85" s="13">
        <v>0</v>
      </c>
      <c r="G85" s="12">
        <v>0</v>
      </c>
      <c r="H85" s="12">
        <v>0</v>
      </c>
    </row>
    <row r="86" spans="1:8" ht="15" customHeight="1" x14ac:dyDescent="0.25">
      <c r="A86" s="8">
        <v>27402</v>
      </c>
      <c r="B86" s="8" t="s">
        <v>89</v>
      </c>
      <c r="C86" s="9">
        <v>715008</v>
      </c>
      <c r="D86" s="9">
        <v>25631</v>
      </c>
      <c r="E86" s="9">
        <v>28864</v>
      </c>
      <c r="F86" s="10">
        <v>0</v>
      </c>
      <c r="G86" s="9">
        <v>0</v>
      </c>
      <c r="H86" s="9">
        <v>769503</v>
      </c>
    </row>
    <row r="87" spans="1:8" ht="15" customHeight="1" x14ac:dyDescent="0.25">
      <c r="A87" s="11">
        <v>32358</v>
      </c>
      <c r="B87" s="11" t="s">
        <v>90</v>
      </c>
      <c r="C87" s="12">
        <v>147846</v>
      </c>
      <c r="D87" s="12">
        <v>2114</v>
      </c>
      <c r="E87" s="12">
        <v>20592</v>
      </c>
      <c r="F87" s="13">
        <v>0</v>
      </c>
      <c r="G87" s="12">
        <v>7694</v>
      </c>
      <c r="H87" s="12">
        <v>178246</v>
      </c>
    </row>
    <row r="88" spans="1:8" ht="15" customHeight="1" x14ac:dyDescent="0.25">
      <c r="A88" s="8">
        <v>38302</v>
      </c>
      <c r="B88" s="8" t="s">
        <v>91</v>
      </c>
      <c r="C88" s="9">
        <v>49898</v>
      </c>
      <c r="D88" s="9">
        <v>1296</v>
      </c>
      <c r="E88" s="9">
        <v>14943</v>
      </c>
      <c r="F88" s="10">
        <v>0</v>
      </c>
      <c r="G88" s="9">
        <v>0</v>
      </c>
      <c r="H88" s="9">
        <v>66137</v>
      </c>
    </row>
    <row r="89" spans="1:8" ht="15" customHeight="1" x14ac:dyDescent="0.25">
      <c r="A89" s="11">
        <v>20401</v>
      </c>
      <c r="B89" s="11" t="s">
        <v>92</v>
      </c>
      <c r="C89" s="12">
        <v>24119</v>
      </c>
      <c r="D89" s="12">
        <v>222</v>
      </c>
      <c r="E89" s="12">
        <v>0</v>
      </c>
      <c r="F89" s="13">
        <v>0</v>
      </c>
      <c r="G89" s="12">
        <v>4341</v>
      </c>
      <c r="H89" s="12">
        <v>28682</v>
      </c>
    </row>
    <row r="90" spans="1:8" ht="15" customHeight="1" x14ac:dyDescent="0.25">
      <c r="A90" s="8">
        <v>20404</v>
      </c>
      <c r="B90" s="8" t="s">
        <v>93</v>
      </c>
      <c r="C90" s="9">
        <v>113541</v>
      </c>
      <c r="D90" s="9">
        <v>8115</v>
      </c>
      <c r="E90" s="9">
        <v>20840</v>
      </c>
      <c r="F90" s="10">
        <v>0</v>
      </c>
      <c r="G90" s="9">
        <v>164</v>
      </c>
      <c r="H90" s="9">
        <v>142660</v>
      </c>
    </row>
    <row r="91" spans="1:8" ht="15" customHeight="1" x14ac:dyDescent="0.25">
      <c r="A91" s="11">
        <v>13301</v>
      </c>
      <c r="B91" s="11" t="s">
        <v>94</v>
      </c>
      <c r="C91" s="12">
        <v>0</v>
      </c>
      <c r="D91" s="12">
        <v>0</v>
      </c>
      <c r="E91" s="12">
        <v>0</v>
      </c>
      <c r="F91" s="13">
        <v>0</v>
      </c>
      <c r="G91" s="12">
        <v>0</v>
      </c>
      <c r="H91" s="12">
        <v>0</v>
      </c>
    </row>
    <row r="92" spans="1:8" ht="15" customHeight="1" x14ac:dyDescent="0.25">
      <c r="A92" s="8">
        <v>39200</v>
      </c>
      <c r="B92" s="8" t="s">
        <v>95</v>
      </c>
      <c r="C92" s="9">
        <v>213828</v>
      </c>
      <c r="D92" s="9">
        <v>9674</v>
      </c>
      <c r="E92" s="9">
        <v>26658</v>
      </c>
      <c r="F92" s="10">
        <v>0</v>
      </c>
      <c r="G92" s="9">
        <v>8883</v>
      </c>
      <c r="H92" s="9">
        <v>259043</v>
      </c>
    </row>
    <row r="93" spans="1:8" ht="15" customHeight="1" x14ac:dyDescent="0.25">
      <c r="A93" s="11">
        <v>39204</v>
      </c>
      <c r="B93" s="11" t="s">
        <v>96</v>
      </c>
      <c r="C93" s="12">
        <v>76278</v>
      </c>
      <c r="D93" s="12">
        <v>3450</v>
      </c>
      <c r="E93" s="12">
        <v>13184</v>
      </c>
      <c r="F93" s="13">
        <v>0</v>
      </c>
      <c r="G93" s="12">
        <v>0</v>
      </c>
      <c r="H93" s="12">
        <v>92912</v>
      </c>
    </row>
    <row r="94" spans="1:8" ht="15" customHeight="1" x14ac:dyDescent="0.25">
      <c r="A94" s="8">
        <v>31332</v>
      </c>
      <c r="B94" s="8" t="s">
        <v>97</v>
      </c>
      <c r="C94" s="9">
        <v>363930</v>
      </c>
      <c r="D94" s="9">
        <v>5503</v>
      </c>
      <c r="E94" s="9">
        <v>11251</v>
      </c>
      <c r="F94" s="10">
        <v>0</v>
      </c>
      <c r="G94" s="9">
        <v>0</v>
      </c>
      <c r="H94" s="9">
        <v>380684</v>
      </c>
    </row>
    <row r="95" spans="1:8" ht="15" customHeight="1" x14ac:dyDescent="0.25">
      <c r="A95" s="11">
        <v>23054</v>
      </c>
      <c r="B95" s="11" t="s">
        <v>98</v>
      </c>
      <c r="C95" s="12">
        <v>25802</v>
      </c>
      <c r="D95" s="12">
        <v>739</v>
      </c>
      <c r="E95" s="12">
        <v>743</v>
      </c>
      <c r="F95" s="13">
        <v>0</v>
      </c>
      <c r="G95" s="12">
        <v>0</v>
      </c>
      <c r="H95" s="12">
        <v>27284</v>
      </c>
    </row>
    <row r="96" spans="1:8" ht="15" customHeight="1" x14ac:dyDescent="0.25">
      <c r="A96" s="8">
        <v>32312</v>
      </c>
      <c r="B96" s="8" t="s">
        <v>99</v>
      </c>
      <c r="C96" s="9">
        <v>32687</v>
      </c>
      <c r="D96" s="9">
        <v>664</v>
      </c>
      <c r="E96" s="9">
        <v>0</v>
      </c>
      <c r="F96" s="10">
        <v>0</v>
      </c>
      <c r="G96" s="9">
        <v>0</v>
      </c>
      <c r="H96" s="9">
        <v>33351</v>
      </c>
    </row>
    <row r="97" spans="1:8" ht="15" customHeight="1" x14ac:dyDescent="0.25">
      <c r="A97" s="11">
        <v>27904</v>
      </c>
      <c r="B97" s="11" t="s">
        <v>314</v>
      </c>
      <c r="C97" s="12">
        <v>0</v>
      </c>
      <c r="D97" s="12">
        <v>0</v>
      </c>
      <c r="E97" s="12">
        <v>0</v>
      </c>
      <c r="F97" s="13">
        <v>0</v>
      </c>
      <c r="G97" s="12">
        <v>0</v>
      </c>
      <c r="H97" s="12">
        <v>0</v>
      </c>
    </row>
    <row r="98" spans="1:8" ht="15" customHeight="1" x14ac:dyDescent="0.25">
      <c r="A98" s="8">
        <v>17906</v>
      </c>
      <c r="B98" s="8" t="s">
        <v>315</v>
      </c>
      <c r="C98" s="9">
        <v>0</v>
      </c>
      <c r="D98" s="9">
        <v>0</v>
      </c>
      <c r="E98" s="9">
        <v>0</v>
      </c>
      <c r="F98" s="10">
        <v>0</v>
      </c>
      <c r="G98" s="9">
        <v>0</v>
      </c>
      <c r="H98" s="9">
        <v>0</v>
      </c>
    </row>
    <row r="99" spans="1:8" ht="15" customHeight="1" x14ac:dyDescent="0.25">
      <c r="A99" s="11">
        <v>17910</v>
      </c>
      <c r="B99" s="11" t="s">
        <v>316</v>
      </c>
      <c r="C99" s="12">
        <v>0</v>
      </c>
      <c r="D99" s="12">
        <v>0</v>
      </c>
      <c r="E99" s="12">
        <v>0</v>
      </c>
      <c r="F99" s="13">
        <v>0</v>
      </c>
      <c r="G99" s="12">
        <v>0</v>
      </c>
      <c r="H99" s="12">
        <v>0</v>
      </c>
    </row>
    <row r="100" spans="1:8" ht="15" customHeight="1" x14ac:dyDescent="0.25">
      <c r="A100" s="8">
        <v>6103</v>
      </c>
      <c r="B100" s="8" t="s">
        <v>100</v>
      </c>
      <c r="C100" s="9">
        <v>22751</v>
      </c>
      <c r="D100" s="9">
        <v>386</v>
      </c>
      <c r="E100" s="9">
        <v>0</v>
      </c>
      <c r="F100" s="10">
        <v>0</v>
      </c>
      <c r="G100" s="9">
        <v>489</v>
      </c>
      <c r="H100" s="9">
        <v>23626</v>
      </c>
    </row>
    <row r="101" spans="1:8" ht="15" customHeight="1" x14ac:dyDescent="0.25">
      <c r="A101" s="11">
        <v>34324</v>
      </c>
      <c r="B101" s="11" t="s">
        <v>101</v>
      </c>
      <c r="C101" s="12">
        <v>115736</v>
      </c>
      <c r="D101" s="12">
        <v>4058</v>
      </c>
      <c r="E101" s="12">
        <v>2221</v>
      </c>
      <c r="F101" s="13">
        <v>0</v>
      </c>
      <c r="G101" s="12">
        <v>0</v>
      </c>
      <c r="H101" s="12">
        <v>122015</v>
      </c>
    </row>
    <row r="102" spans="1:8" ht="15" customHeight="1" x14ac:dyDescent="0.25">
      <c r="A102" s="8">
        <v>22204</v>
      </c>
      <c r="B102" s="8" t="s">
        <v>102</v>
      </c>
      <c r="C102" s="9">
        <v>57841</v>
      </c>
      <c r="D102" s="9">
        <v>572</v>
      </c>
      <c r="E102" s="9">
        <v>5786</v>
      </c>
      <c r="F102" s="10">
        <v>0</v>
      </c>
      <c r="G102" s="9">
        <v>271</v>
      </c>
      <c r="H102" s="9">
        <v>64470</v>
      </c>
    </row>
    <row r="103" spans="1:8" ht="15" customHeight="1" x14ac:dyDescent="0.25">
      <c r="A103" s="11">
        <v>39203</v>
      </c>
      <c r="B103" s="11" t="s">
        <v>103</v>
      </c>
      <c r="C103" s="12">
        <v>125572</v>
      </c>
      <c r="D103" s="12">
        <v>4153</v>
      </c>
      <c r="E103" s="12">
        <v>17781</v>
      </c>
      <c r="F103" s="13">
        <v>0</v>
      </c>
      <c r="G103" s="12">
        <v>11093</v>
      </c>
      <c r="H103" s="12">
        <v>158599</v>
      </c>
    </row>
    <row r="104" spans="1:8" ht="15" customHeight="1" x14ac:dyDescent="0.25">
      <c r="A104" s="8">
        <v>17401</v>
      </c>
      <c r="B104" s="8" t="s">
        <v>104</v>
      </c>
      <c r="C104" s="9">
        <v>955739</v>
      </c>
      <c r="D104" s="9">
        <v>58044</v>
      </c>
      <c r="E104" s="9">
        <v>28044</v>
      </c>
      <c r="F104" s="10">
        <v>0</v>
      </c>
      <c r="G104" s="9">
        <v>17416</v>
      </c>
      <c r="H104" s="9">
        <v>1059243</v>
      </c>
    </row>
    <row r="105" spans="1:8" ht="15" customHeight="1" x14ac:dyDescent="0.25">
      <c r="A105" s="11">
        <v>6098</v>
      </c>
      <c r="B105" s="11" t="s">
        <v>105</v>
      </c>
      <c r="C105" s="12">
        <v>259200</v>
      </c>
      <c r="D105" s="12">
        <v>4588</v>
      </c>
      <c r="E105" s="12">
        <v>12805</v>
      </c>
      <c r="F105" s="13">
        <v>0</v>
      </c>
      <c r="G105" s="12">
        <v>0</v>
      </c>
      <c r="H105" s="12">
        <v>276593</v>
      </c>
    </row>
    <row r="106" spans="1:8" ht="15" customHeight="1" x14ac:dyDescent="0.25">
      <c r="A106" s="8">
        <v>23404</v>
      </c>
      <c r="B106" s="8" t="s">
        <v>106</v>
      </c>
      <c r="C106" s="9">
        <v>121487</v>
      </c>
      <c r="D106" s="9">
        <v>4872</v>
      </c>
      <c r="E106" s="9">
        <v>1444</v>
      </c>
      <c r="F106" s="10">
        <v>0</v>
      </c>
      <c r="G106" s="9">
        <v>2245</v>
      </c>
      <c r="H106" s="9">
        <v>130048</v>
      </c>
    </row>
    <row r="107" spans="1:8" ht="15" customHeight="1" x14ac:dyDescent="0.25">
      <c r="A107" s="11">
        <v>14028</v>
      </c>
      <c r="B107" s="11" t="s">
        <v>107</v>
      </c>
      <c r="C107" s="12">
        <v>144709</v>
      </c>
      <c r="D107" s="12">
        <v>6174</v>
      </c>
      <c r="E107" s="12">
        <v>18056</v>
      </c>
      <c r="F107" s="13">
        <v>0</v>
      </c>
      <c r="G107" s="12">
        <v>465</v>
      </c>
      <c r="H107" s="12">
        <v>169404</v>
      </c>
    </row>
    <row r="108" spans="1:8" ht="15" customHeight="1" x14ac:dyDescent="0.25">
      <c r="A108" s="8">
        <v>17911</v>
      </c>
      <c r="B108" s="8" t="s">
        <v>317</v>
      </c>
      <c r="C108" s="9">
        <v>0</v>
      </c>
      <c r="D108" s="9">
        <v>0</v>
      </c>
      <c r="E108" s="9">
        <v>0</v>
      </c>
      <c r="F108" s="10">
        <v>0</v>
      </c>
      <c r="G108" s="9">
        <v>0</v>
      </c>
      <c r="H108" s="9">
        <v>0</v>
      </c>
    </row>
    <row r="109" spans="1:8" ht="15" customHeight="1" x14ac:dyDescent="0.25">
      <c r="A109" s="11">
        <v>10070</v>
      </c>
      <c r="B109" s="11" t="s">
        <v>108</v>
      </c>
      <c r="C109" s="12">
        <v>0</v>
      </c>
      <c r="D109" s="12">
        <v>0</v>
      </c>
      <c r="E109" s="12">
        <v>0</v>
      </c>
      <c r="F109" s="13">
        <v>0</v>
      </c>
      <c r="G109" s="12">
        <v>0</v>
      </c>
      <c r="H109" s="12">
        <v>0</v>
      </c>
    </row>
    <row r="110" spans="1:8" ht="15" customHeight="1" x14ac:dyDescent="0.25">
      <c r="A110" s="8">
        <v>31063</v>
      </c>
      <c r="B110" s="8" t="s">
        <v>109</v>
      </c>
      <c r="C110" s="9">
        <v>30621</v>
      </c>
      <c r="D110" s="9">
        <v>334</v>
      </c>
      <c r="E110" s="9">
        <v>0</v>
      </c>
      <c r="F110" s="10">
        <v>0</v>
      </c>
      <c r="G110" s="9">
        <v>0</v>
      </c>
      <c r="H110" s="9">
        <v>30955</v>
      </c>
    </row>
    <row r="111" spans="1:8" ht="15" customHeight="1" x14ac:dyDescent="0.25">
      <c r="A111" s="11">
        <v>17411</v>
      </c>
      <c r="B111" s="11" t="s">
        <v>110</v>
      </c>
      <c r="C111" s="12">
        <v>1588683</v>
      </c>
      <c r="D111" s="12">
        <v>85675</v>
      </c>
      <c r="E111" s="12">
        <v>0</v>
      </c>
      <c r="F111" s="13">
        <v>0</v>
      </c>
      <c r="G111" s="12">
        <v>0</v>
      </c>
      <c r="H111" s="12">
        <v>1674358</v>
      </c>
    </row>
    <row r="112" spans="1:8" ht="15" customHeight="1" x14ac:dyDescent="0.25">
      <c r="A112" s="8">
        <v>11056</v>
      </c>
      <c r="B112" s="8" t="s">
        <v>111</v>
      </c>
      <c r="C112" s="9">
        <v>40108</v>
      </c>
      <c r="D112" s="9">
        <v>486</v>
      </c>
      <c r="E112" s="9">
        <v>19569</v>
      </c>
      <c r="F112" s="10">
        <v>0</v>
      </c>
      <c r="G112" s="9">
        <v>0</v>
      </c>
      <c r="H112" s="9">
        <v>60163</v>
      </c>
    </row>
    <row r="113" spans="1:8" ht="15" customHeight="1" x14ac:dyDescent="0.25">
      <c r="A113" s="11">
        <v>8402</v>
      </c>
      <c r="B113" s="11" t="s">
        <v>112</v>
      </c>
      <c r="C113" s="12">
        <v>0</v>
      </c>
      <c r="D113" s="12">
        <v>0</v>
      </c>
      <c r="E113" s="12">
        <v>0</v>
      </c>
      <c r="F113" s="13">
        <v>0</v>
      </c>
      <c r="G113" s="12">
        <v>0</v>
      </c>
      <c r="H113" s="12">
        <v>0</v>
      </c>
    </row>
    <row r="114" spans="1:8" ht="15" customHeight="1" x14ac:dyDescent="0.25">
      <c r="A114" s="8">
        <v>10003</v>
      </c>
      <c r="B114" s="8" t="s">
        <v>113</v>
      </c>
      <c r="C114" s="9">
        <v>0</v>
      </c>
      <c r="D114" s="9">
        <v>0</v>
      </c>
      <c r="E114" s="9">
        <v>0</v>
      </c>
      <c r="F114" s="10">
        <v>0</v>
      </c>
      <c r="G114" s="9">
        <v>0</v>
      </c>
      <c r="H114" s="9">
        <v>0</v>
      </c>
    </row>
    <row r="115" spans="1:8" ht="15" customHeight="1" x14ac:dyDescent="0.25">
      <c r="A115" s="11">
        <v>8458</v>
      </c>
      <c r="B115" s="11" t="s">
        <v>114</v>
      </c>
      <c r="C115" s="12">
        <v>398169</v>
      </c>
      <c r="D115" s="12">
        <v>18015</v>
      </c>
      <c r="E115" s="12">
        <v>24992</v>
      </c>
      <c r="F115" s="13">
        <v>852</v>
      </c>
      <c r="G115" s="12">
        <v>2564</v>
      </c>
      <c r="H115" s="12">
        <v>444592</v>
      </c>
    </row>
    <row r="116" spans="1:8" ht="15" customHeight="1" x14ac:dyDescent="0.25">
      <c r="A116" s="8">
        <v>3017</v>
      </c>
      <c r="B116" s="8" t="s">
        <v>115</v>
      </c>
      <c r="C116" s="9">
        <v>1229874</v>
      </c>
      <c r="D116" s="9">
        <v>46430</v>
      </c>
      <c r="E116" s="9">
        <v>36501</v>
      </c>
      <c r="F116" s="10">
        <v>0</v>
      </c>
      <c r="G116" s="9">
        <v>14719</v>
      </c>
      <c r="H116" s="9">
        <v>1327524</v>
      </c>
    </row>
    <row r="117" spans="1:8" ht="15" customHeight="1" x14ac:dyDescent="0.25">
      <c r="A117" s="11">
        <v>17415</v>
      </c>
      <c r="B117" s="11" t="s">
        <v>116</v>
      </c>
      <c r="C117" s="12">
        <v>1422976</v>
      </c>
      <c r="D117" s="12">
        <v>63494</v>
      </c>
      <c r="E117" s="12">
        <v>40313</v>
      </c>
      <c r="F117" s="13">
        <v>0</v>
      </c>
      <c r="G117" s="12">
        <v>21747</v>
      </c>
      <c r="H117" s="12">
        <v>1548530</v>
      </c>
    </row>
    <row r="118" spans="1:8" ht="15" customHeight="1" x14ac:dyDescent="0.25">
      <c r="A118" s="8">
        <v>33212</v>
      </c>
      <c r="B118" s="8" t="s">
        <v>117</v>
      </c>
      <c r="C118" s="9">
        <v>183288</v>
      </c>
      <c r="D118" s="9">
        <v>6085</v>
      </c>
      <c r="E118" s="9">
        <v>34487</v>
      </c>
      <c r="F118" s="10">
        <v>0</v>
      </c>
      <c r="G118" s="9">
        <v>0</v>
      </c>
      <c r="H118" s="9">
        <v>223860</v>
      </c>
    </row>
    <row r="119" spans="1:8" ht="15" customHeight="1" x14ac:dyDescent="0.25">
      <c r="A119" s="11">
        <v>3052</v>
      </c>
      <c r="B119" s="11" t="s">
        <v>118</v>
      </c>
      <c r="C119" s="12">
        <v>81544</v>
      </c>
      <c r="D119" s="12">
        <v>3826</v>
      </c>
      <c r="E119" s="12">
        <v>12757</v>
      </c>
      <c r="F119" s="13">
        <v>0</v>
      </c>
      <c r="G119" s="12">
        <v>0</v>
      </c>
      <c r="H119" s="12">
        <v>98127</v>
      </c>
    </row>
    <row r="120" spans="1:8" ht="15" customHeight="1" x14ac:dyDescent="0.25">
      <c r="A120" s="8">
        <v>19403</v>
      </c>
      <c r="B120" s="8" t="s">
        <v>119</v>
      </c>
      <c r="C120" s="9">
        <v>88534</v>
      </c>
      <c r="D120" s="9">
        <v>6978</v>
      </c>
      <c r="E120" s="9">
        <v>16183</v>
      </c>
      <c r="F120" s="10">
        <v>0</v>
      </c>
      <c r="G120" s="9">
        <v>0</v>
      </c>
      <c r="H120" s="9">
        <v>111695</v>
      </c>
    </row>
    <row r="121" spans="1:8" ht="15" customHeight="1" x14ac:dyDescent="0.25">
      <c r="A121" s="11">
        <v>20402</v>
      </c>
      <c r="B121" s="11" t="s">
        <v>120</v>
      </c>
      <c r="C121" s="12">
        <v>16421</v>
      </c>
      <c r="D121" s="12">
        <v>741</v>
      </c>
      <c r="E121" s="12">
        <v>6076</v>
      </c>
      <c r="F121" s="13">
        <v>0</v>
      </c>
      <c r="G121" s="12">
        <v>803</v>
      </c>
      <c r="H121" s="12">
        <v>24041</v>
      </c>
    </row>
    <row r="122" spans="1:8" ht="15" customHeight="1" x14ac:dyDescent="0.25">
      <c r="A122" s="8">
        <v>6101</v>
      </c>
      <c r="B122" s="8" t="s">
        <v>121</v>
      </c>
      <c r="C122" s="9">
        <v>0</v>
      </c>
      <c r="D122" s="9">
        <v>0</v>
      </c>
      <c r="E122" s="9">
        <v>0</v>
      </c>
      <c r="F122" s="10">
        <v>0</v>
      </c>
      <c r="G122" s="9">
        <v>0</v>
      </c>
      <c r="H122" s="9">
        <v>0</v>
      </c>
    </row>
    <row r="123" spans="1:8" ht="15" customHeight="1" x14ac:dyDescent="0.25">
      <c r="A123" s="11">
        <v>29311</v>
      </c>
      <c r="B123" s="11" t="s">
        <v>122</v>
      </c>
      <c r="C123" s="12">
        <v>105445</v>
      </c>
      <c r="D123" s="12">
        <v>3778</v>
      </c>
      <c r="E123" s="12">
        <v>23102</v>
      </c>
      <c r="F123" s="13">
        <v>0</v>
      </c>
      <c r="G123" s="12">
        <v>0</v>
      </c>
      <c r="H123" s="12">
        <v>132325</v>
      </c>
    </row>
    <row r="124" spans="1:8" ht="15" customHeight="1" x14ac:dyDescent="0.25">
      <c r="A124" s="8">
        <v>38126</v>
      </c>
      <c r="B124" s="8" t="s">
        <v>123</v>
      </c>
      <c r="C124" s="9">
        <v>53282</v>
      </c>
      <c r="D124" s="9">
        <v>1594</v>
      </c>
      <c r="E124" s="9">
        <v>16268</v>
      </c>
      <c r="F124" s="10">
        <v>0</v>
      </c>
      <c r="G124" s="9">
        <v>0</v>
      </c>
      <c r="H124" s="9">
        <v>71144</v>
      </c>
    </row>
    <row r="125" spans="1:8" ht="15" customHeight="1" x14ac:dyDescent="0.25">
      <c r="A125" s="11">
        <v>4129</v>
      </c>
      <c r="B125" s="11" t="s">
        <v>124</v>
      </c>
      <c r="C125" s="12">
        <v>136253</v>
      </c>
      <c r="D125" s="12">
        <v>12716</v>
      </c>
      <c r="E125" s="12">
        <v>41255</v>
      </c>
      <c r="F125" s="13">
        <v>0</v>
      </c>
      <c r="G125" s="12">
        <v>0</v>
      </c>
      <c r="H125" s="12">
        <v>190224</v>
      </c>
    </row>
    <row r="126" spans="1:8" ht="15" customHeight="1" x14ac:dyDescent="0.25">
      <c r="A126" s="8">
        <v>14097</v>
      </c>
      <c r="B126" s="8" t="s">
        <v>125</v>
      </c>
      <c r="C126" s="9">
        <v>66533</v>
      </c>
      <c r="D126" s="9">
        <v>3846</v>
      </c>
      <c r="E126" s="9">
        <v>4196</v>
      </c>
      <c r="F126" s="10">
        <v>0</v>
      </c>
      <c r="G126" s="9">
        <v>0</v>
      </c>
      <c r="H126" s="9">
        <v>74575</v>
      </c>
    </row>
    <row r="127" spans="1:8" ht="15" customHeight="1" x14ac:dyDescent="0.25">
      <c r="A127" s="11">
        <v>31004</v>
      </c>
      <c r="B127" s="11" t="s">
        <v>126</v>
      </c>
      <c r="C127" s="12">
        <v>847016</v>
      </c>
      <c r="D127" s="12">
        <v>15535</v>
      </c>
      <c r="E127" s="12">
        <v>15521</v>
      </c>
      <c r="F127" s="13">
        <v>0</v>
      </c>
      <c r="G127" s="12">
        <v>0</v>
      </c>
      <c r="H127" s="12">
        <v>878072</v>
      </c>
    </row>
    <row r="128" spans="1:8" ht="15" customHeight="1" x14ac:dyDescent="0.25">
      <c r="A128" s="8">
        <v>17414</v>
      </c>
      <c r="B128" s="8" t="s">
        <v>127</v>
      </c>
      <c r="C128" s="9">
        <v>1188347</v>
      </c>
      <c r="D128" s="9">
        <v>37950</v>
      </c>
      <c r="E128" s="9">
        <v>26296</v>
      </c>
      <c r="F128" s="10">
        <v>0</v>
      </c>
      <c r="G128" s="9">
        <v>52069</v>
      </c>
      <c r="H128" s="9">
        <v>1304662</v>
      </c>
    </row>
    <row r="129" spans="1:8" ht="15" customHeight="1" x14ac:dyDescent="0.25">
      <c r="A129" s="11">
        <v>31306</v>
      </c>
      <c r="B129" s="11" t="s">
        <v>128</v>
      </c>
      <c r="C129" s="12">
        <v>200533</v>
      </c>
      <c r="D129" s="12">
        <v>4380</v>
      </c>
      <c r="E129" s="12">
        <v>19975</v>
      </c>
      <c r="F129" s="13">
        <v>0</v>
      </c>
      <c r="G129" s="12">
        <v>347</v>
      </c>
      <c r="H129" s="12">
        <v>225235</v>
      </c>
    </row>
    <row r="130" spans="1:8" ht="15" customHeight="1" x14ac:dyDescent="0.25">
      <c r="A130" s="8">
        <v>38264</v>
      </c>
      <c r="B130" s="8" t="s">
        <v>129</v>
      </c>
      <c r="C130" s="9">
        <v>12343</v>
      </c>
      <c r="D130" s="9">
        <v>601</v>
      </c>
      <c r="E130" s="9">
        <v>3573</v>
      </c>
      <c r="F130" s="10">
        <v>0</v>
      </c>
      <c r="G130" s="9">
        <v>0</v>
      </c>
      <c r="H130" s="9">
        <v>16517</v>
      </c>
    </row>
    <row r="131" spans="1:8" ht="15" customHeight="1" x14ac:dyDescent="0.25">
      <c r="A131" s="11">
        <v>32362</v>
      </c>
      <c r="B131" s="11" t="s">
        <v>130</v>
      </c>
      <c r="C131" s="12">
        <v>133938</v>
      </c>
      <c r="D131" s="12">
        <v>1184</v>
      </c>
      <c r="E131" s="12">
        <v>20546</v>
      </c>
      <c r="F131" s="13">
        <v>0</v>
      </c>
      <c r="G131" s="12">
        <v>11268</v>
      </c>
      <c r="H131" s="12">
        <v>166936</v>
      </c>
    </row>
    <row r="132" spans="1:8" ht="15" customHeight="1" x14ac:dyDescent="0.25">
      <c r="A132" s="8">
        <v>1158</v>
      </c>
      <c r="B132" s="8" t="s">
        <v>131</v>
      </c>
      <c r="C132" s="9">
        <v>236933</v>
      </c>
      <c r="D132" s="9">
        <v>12132</v>
      </c>
      <c r="E132" s="9">
        <v>30272</v>
      </c>
      <c r="F132" s="10">
        <v>0</v>
      </c>
      <c r="G132" s="9">
        <v>0</v>
      </c>
      <c r="H132" s="9">
        <v>279337</v>
      </c>
    </row>
    <row r="133" spans="1:8" ht="15" customHeight="1" x14ac:dyDescent="0.25">
      <c r="A133" s="11">
        <v>8122</v>
      </c>
      <c r="B133" s="11" t="s">
        <v>132</v>
      </c>
      <c r="C133" s="12">
        <v>491406</v>
      </c>
      <c r="D133" s="12">
        <v>22339</v>
      </c>
      <c r="E133" s="12">
        <v>29597</v>
      </c>
      <c r="F133" s="13">
        <v>0</v>
      </c>
      <c r="G133" s="12">
        <v>2111</v>
      </c>
      <c r="H133" s="12">
        <v>545453</v>
      </c>
    </row>
    <row r="134" spans="1:8" ht="15" customHeight="1" x14ac:dyDescent="0.25">
      <c r="A134" s="8">
        <v>33183</v>
      </c>
      <c r="B134" s="8" t="s">
        <v>133</v>
      </c>
      <c r="C134" s="9">
        <v>0</v>
      </c>
      <c r="D134" s="9">
        <v>0</v>
      </c>
      <c r="E134" s="9">
        <v>0</v>
      </c>
      <c r="F134" s="10">
        <v>0</v>
      </c>
      <c r="G134" s="9">
        <v>0</v>
      </c>
      <c r="H134" s="9">
        <v>0</v>
      </c>
    </row>
    <row r="135" spans="1:8" ht="15" customHeight="1" x14ac:dyDescent="0.25">
      <c r="A135" s="11">
        <v>28144</v>
      </c>
      <c r="B135" s="11" t="s">
        <v>134</v>
      </c>
      <c r="C135" s="12">
        <v>23724</v>
      </c>
      <c r="D135" s="12">
        <v>1616</v>
      </c>
      <c r="E135" s="12">
        <v>6625</v>
      </c>
      <c r="F135" s="13">
        <v>0</v>
      </c>
      <c r="G135" s="12">
        <v>0</v>
      </c>
      <c r="H135" s="12">
        <v>31965</v>
      </c>
    </row>
    <row r="136" spans="1:8" ht="15" customHeight="1" x14ac:dyDescent="0.25">
      <c r="A136" s="8">
        <v>37903</v>
      </c>
      <c r="B136" s="8" t="s">
        <v>305</v>
      </c>
      <c r="C136" s="9">
        <v>0</v>
      </c>
      <c r="D136" s="9">
        <v>0</v>
      </c>
      <c r="E136" s="9">
        <v>0</v>
      </c>
      <c r="F136" s="10">
        <v>0</v>
      </c>
      <c r="G136" s="9">
        <v>0</v>
      </c>
      <c r="H136" s="9">
        <v>0</v>
      </c>
    </row>
    <row r="137" spans="1:8" ht="15" customHeight="1" x14ac:dyDescent="0.25">
      <c r="A137" s="11">
        <v>20406</v>
      </c>
      <c r="B137" s="11" t="s">
        <v>135</v>
      </c>
      <c r="C137" s="12">
        <v>46587</v>
      </c>
      <c r="D137" s="12">
        <v>311</v>
      </c>
      <c r="E137" s="12">
        <v>12903</v>
      </c>
      <c r="F137" s="13">
        <v>0</v>
      </c>
      <c r="G137" s="12">
        <v>0</v>
      </c>
      <c r="H137" s="12">
        <v>59801</v>
      </c>
    </row>
    <row r="138" spans="1:8" ht="15" customHeight="1" x14ac:dyDescent="0.25">
      <c r="A138" s="8">
        <v>37504</v>
      </c>
      <c r="B138" s="8" t="s">
        <v>136</v>
      </c>
      <c r="C138" s="9">
        <v>278429</v>
      </c>
      <c r="D138" s="9">
        <v>10130</v>
      </c>
      <c r="E138" s="9">
        <v>27909</v>
      </c>
      <c r="F138" s="10">
        <v>0</v>
      </c>
      <c r="G138" s="9">
        <v>2428</v>
      </c>
      <c r="H138" s="9">
        <v>318896</v>
      </c>
    </row>
    <row r="139" spans="1:8" ht="15" customHeight="1" x14ac:dyDescent="0.25">
      <c r="A139" s="11">
        <v>39120</v>
      </c>
      <c r="B139" s="11" t="s">
        <v>137</v>
      </c>
      <c r="C139" s="12">
        <v>34798</v>
      </c>
      <c r="D139" s="12">
        <v>2248</v>
      </c>
      <c r="E139" s="12">
        <v>10492</v>
      </c>
      <c r="F139" s="13">
        <v>0</v>
      </c>
      <c r="G139" s="12">
        <v>7097</v>
      </c>
      <c r="H139" s="12">
        <v>54635</v>
      </c>
    </row>
    <row r="140" spans="1:8" ht="15" customHeight="1" x14ac:dyDescent="0.25">
      <c r="A140" s="8">
        <v>9207</v>
      </c>
      <c r="B140" s="8" t="s">
        <v>138</v>
      </c>
      <c r="C140" s="9">
        <v>41471</v>
      </c>
      <c r="D140" s="9">
        <v>1132</v>
      </c>
      <c r="E140" s="9">
        <v>3488</v>
      </c>
      <c r="F140" s="10">
        <v>0</v>
      </c>
      <c r="G140" s="9">
        <v>0</v>
      </c>
      <c r="H140" s="9">
        <v>46091</v>
      </c>
    </row>
    <row r="141" spans="1:8" ht="15" customHeight="1" x14ac:dyDescent="0.25">
      <c r="A141" s="11">
        <v>4019</v>
      </c>
      <c r="B141" s="11" t="s">
        <v>139</v>
      </c>
      <c r="C141" s="12">
        <v>34596</v>
      </c>
      <c r="D141" s="12">
        <v>3019</v>
      </c>
      <c r="E141" s="12">
        <v>9690</v>
      </c>
      <c r="F141" s="13">
        <v>0</v>
      </c>
      <c r="G141" s="12">
        <v>2294</v>
      </c>
      <c r="H141" s="12">
        <v>49599</v>
      </c>
    </row>
    <row r="142" spans="1:8" ht="15" customHeight="1" x14ac:dyDescent="0.25">
      <c r="A142" s="8">
        <v>23311</v>
      </c>
      <c r="B142" s="8" t="s">
        <v>140</v>
      </c>
      <c r="C142" s="9">
        <v>88948</v>
      </c>
      <c r="D142" s="9">
        <v>1579</v>
      </c>
      <c r="E142" s="9">
        <v>4771</v>
      </c>
      <c r="F142" s="10">
        <v>0</v>
      </c>
      <c r="G142" s="9">
        <v>0</v>
      </c>
      <c r="H142" s="9">
        <v>95298</v>
      </c>
    </row>
    <row r="143" spans="1:8" ht="15" customHeight="1" x14ac:dyDescent="0.25">
      <c r="A143" s="11">
        <v>33207</v>
      </c>
      <c r="B143" s="11" t="s">
        <v>141</v>
      </c>
      <c r="C143" s="12">
        <v>0</v>
      </c>
      <c r="D143" s="12">
        <v>0</v>
      </c>
      <c r="E143" s="12">
        <v>0</v>
      </c>
      <c r="F143" s="13">
        <v>0</v>
      </c>
      <c r="G143" s="12">
        <v>0</v>
      </c>
      <c r="H143" s="12">
        <v>0</v>
      </c>
    </row>
    <row r="144" spans="1:8" ht="15" customHeight="1" x14ac:dyDescent="0.25">
      <c r="A144" s="8">
        <v>31025</v>
      </c>
      <c r="B144" s="8" t="s">
        <v>142</v>
      </c>
      <c r="C144" s="9">
        <v>1286946</v>
      </c>
      <c r="D144" s="9">
        <v>29675</v>
      </c>
      <c r="E144" s="9">
        <v>27863</v>
      </c>
      <c r="F144" s="10">
        <v>0</v>
      </c>
      <c r="G144" s="9">
        <v>43400</v>
      </c>
      <c r="H144" s="9">
        <v>1387884</v>
      </c>
    </row>
    <row r="145" spans="1:8" ht="15" customHeight="1" x14ac:dyDescent="0.25">
      <c r="A145" s="11">
        <v>14065</v>
      </c>
      <c r="B145" s="11" t="s">
        <v>143</v>
      </c>
      <c r="C145" s="12">
        <v>35393</v>
      </c>
      <c r="D145" s="12">
        <v>1590</v>
      </c>
      <c r="E145" s="12">
        <v>890</v>
      </c>
      <c r="F145" s="13">
        <v>0</v>
      </c>
      <c r="G145" s="12">
        <v>0</v>
      </c>
      <c r="H145" s="12">
        <v>37873</v>
      </c>
    </row>
    <row r="146" spans="1:8" ht="15" customHeight="1" x14ac:dyDescent="0.25">
      <c r="A146" s="8">
        <v>32354</v>
      </c>
      <c r="B146" s="8" t="s">
        <v>144</v>
      </c>
      <c r="C146" s="9">
        <v>955781</v>
      </c>
      <c r="D146" s="9">
        <v>16263</v>
      </c>
      <c r="E146" s="9">
        <v>69633</v>
      </c>
      <c r="F146" s="10">
        <v>0</v>
      </c>
      <c r="G146" s="9">
        <v>88996</v>
      </c>
      <c r="H146" s="9">
        <v>1130673</v>
      </c>
    </row>
    <row r="147" spans="1:8" ht="15" customHeight="1" x14ac:dyDescent="0.25">
      <c r="A147" s="11">
        <v>32326</v>
      </c>
      <c r="B147" s="11" t="s">
        <v>145</v>
      </c>
      <c r="C147" s="12">
        <v>48874</v>
      </c>
      <c r="D147" s="12">
        <v>160</v>
      </c>
      <c r="E147" s="12">
        <v>4753</v>
      </c>
      <c r="F147" s="13">
        <v>0</v>
      </c>
      <c r="G147" s="12">
        <v>0</v>
      </c>
      <c r="H147" s="12">
        <v>53787</v>
      </c>
    </row>
    <row r="148" spans="1:8" ht="15" customHeight="1" x14ac:dyDescent="0.25">
      <c r="A148" s="8">
        <v>17400</v>
      </c>
      <c r="B148" s="8" t="s">
        <v>146</v>
      </c>
      <c r="C148" s="9">
        <v>199936</v>
      </c>
      <c r="D148" s="9">
        <v>5469</v>
      </c>
      <c r="E148" s="9">
        <v>7388</v>
      </c>
      <c r="F148" s="10">
        <v>0</v>
      </c>
      <c r="G148" s="9">
        <v>498</v>
      </c>
      <c r="H148" s="9">
        <v>213291</v>
      </c>
    </row>
    <row r="149" spans="1:8" ht="15" customHeight="1" x14ac:dyDescent="0.25">
      <c r="A149" s="11">
        <v>37505</v>
      </c>
      <c r="B149" s="11" t="s">
        <v>147</v>
      </c>
      <c r="C149" s="12">
        <v>161966</v>
      </c>
      <c r="D149" s="12">
        <v>25449</v>
      </c>
      <c r="E149" s="12">
        <v>5781</v>
      </c>
      <c r="F149" s="13">
        <v>0</v>
      </c>
      <c r="G149" s="12">
        <v>0</v>
      </c>
      <c r="H149" s="12">
        <v>193196</v>
      </c>
    </row>
    <row r="150" spans="1:8" ht="15" customHeight="1" x14ac:dyDescent="0.25">
      <c r="A150" s="8">
        <v>24350</v>
      </c>
      <c r="B150" s="8" t="s">
        <v>148</v>
      </c>
      <c r="C150" s="9">
        <v>84800</v>
      </c>
      <c r="D150" s="9">
        <v>5671</v>
      </c>
      <c r="E150" s="9">
        <v>35599</v>
      </c>
      <c r="F150" s="10">
        <v>0</v>
      </c>
      <c r="G150" s="9">
        <v>28258</v>
      </c>
      <c r="H150" s="9">
        <v>154328</v>
      </c>
    </row>
    <row r="151" spans="1:8" ht="15" customHeight="1" x14ac:dyDescent="0.25">
      <c r="A151" s="11">
        <v>30031</v>
      </c>
      <c r="B151" s="11" t="s">
        <v>149</v>
      </c>
      <c r="C151" s="12">
        <v>25219</v>
      </c>
      <c r="D151" s="12">
        <v>839</v>
      </c>
      <c r="E151" s="12">
        <v>0</v>
      </c>
      <c r="F151" s="13">
        <v>0</v>
      </c>
      <c r="G151" s="12">
        <v>0</v>
      </c>
      <c r="H151" s="12">
        <v>26058</v>
      </c>
    </row>
    <row r="152" spans="1:8" ht="15" customHeight="1" x14ac:dyDescent="0.25">
      <c r="A152" s="8">
        <v>31103</v>
      </c>
      <c r="B152" s="8" t="s">
        <v>150</v>
      </c>
      <c r="C152" s="9">
        <v>790405</v>
      </c>
      <c r="D152" s="9">
        <v>21972</v>
      </c>
      <c r="E152" s="9">
        <v>18385</v>
      </c>
      <c r="F152" s="10">
        <v>513</v>
      </c>
      <c r="G152" s="9">
        <v>0</v>
      </c>
      <c r="H152" s="9">
        <v>831275</v>
      </c>
    </row>
    <row r="153" spans="1:8" ht="15" customHeight="1" x14ac:dyDescent="0.25">
      <c r="A153" s="11">
        <v>14066</v>
      </c>
      <c r="B153" s="11" t="s">
        <v>151</v>
      </c>
      <c r="C153" s="12">
        <v>101592</v>
      </c>
      <c r="D153" s="12">
        <v>10489</v>
      </c>
      <c r="E153" s="12">
        <v>25074</v>
      </c>
      <c r="F153" s="13">
        <v>0</v>
      </c>
      <c r="G153" s="12">
        <v>8421</v>
      </c>
      <c r="H153" s="12">
        <v>145576</v>
      </c>
    </row>
    <row r="154" spans="1:8" ht="15" customHeight="1" x14ac:dyDescent="0.25">
      <c r="A154" s="8">
        <v>21214</v>
      </c>
      <c r="B154" s="8" t="s">
        <v>152</v>
      </c>
      <c r="C154" s="9">
        <v>60019</v>
      </c>
      <c r="D154" s="9">
        <v>788</v>
      </c>
      <c r="E154" s="9">
        <v>11217</v>
      </c>
      <c r="F154" s="10">
        <v>19</v>
      </c>
      <c r="G154" s="9">
        <v>0</v>
      </c>
      <c r="H154" s="9">
        <v>72043</v>
      </c>
    </row>
    <row r="155" spans="1:8" ht="15" customHeight="1" x14ac:dyDescent="0.25">
      <c r="A155" s="11">
        <v>13161</v>
      </c>
      <c r="B155" s="11" t="s">
        <v>153</v>
      </c>
      <c r="C155" s="12">
        <v>892676</v>
      </c>
      <c r="D155" s="12">
        <v>26066</v>
      </c>
      <c r="E155" s="12">
        <v>49585</v>
      </c>
      <c r="F155" s="13">
        <v>0</v>
      </c>
      <c r="G155" s="12">
        <v>2512</v>
      </c>
      <c r="H155" s="12">
        <v>970839</v>
      </c>
    </row>
    <row r="156" spans="1:8" ht="15" customHeight="1" x14ac:dyDescent="0.25">
      <c r="A156" s="8">
        <v>21206</v>
      </c>
      <c r="B156" s="8" t="s">
        <v>154</v>
      </c>
      <c r="C156" s="9">
        <v>80352</v>
      </c>
      <c r="D156" s="9">
        <v>3476</v>
      </c>
      <c r="E156" s="9">
        <v>7022</v>
      </c>
      <c r="F156" s="10">
        <v>0</v>
      </c>
      <c r="G156" s="9">
        <v>0</v>
      </c>
      <c r="H156" s="9">
        <v>90850</v>
      </c>
    </row>
    <row r="157" spans="1:8" ht="15" customHeight="1" x14ac:dyDescent="0.25">
      <c r="A157" s="11">
        <v>39209</v>
      </c>
      <c r="B157" s="11" t="s">
        <v>155</v>
      </c>
      <c r="C157" s="12">
        <v>148959</v>
      </c>
      <c r="D157" s="12">
        <v>2794</v>
      </c>
      <c r="E157" s="12">
        <v>22111</v>
      </c>
      <c r="F157" s="13">
        <v>9427</v>
      </c>
      <c r="G157" s="12">
        <v>0</v>
      </c>
      <c r="H157" s="12">
        <v>183291</v>
      </c>
    </row>
    <row r="158" spans="1:8" ht="15" customHeight="1" x14ac:dyDescent="0.25">
      <c r="A158" s="8">
        <v>37507</v>
      </c>
      <c r="B158" s="8" t="s">
        <v>156</v>
      </c>
      <c r="C158" s="9">
        <v>434946</v>
      </c>
      <c r="D158" s="9">
        <v>6697</v>
      </c>
      <c r="E158" s="9">
        <v>14265</v>
      </c>
      <c r="F158" s="10">
        <v>0</v>
      </c>
      <c r="G158" s="9">
        <v>35527</v>
      </c>
      <c r="H158" s="9">
        <v>491435</v>
      </c>
    </row>
    <row r="159" spans="1:8" ht="15" customHeight="1" x14ac:dyDescent="0.25">
      <c r="A159" s="11">
        <v>30029</v>
      </c>
      <c r="B159" s="11" t="s">
        <v>157</v>
      </c>
      <c r="C159" s="12">
        <v>8688</v>
      </c>
      <c r="D159" s="12">
        <v>1200</v>
      </c>
      <c r="E159" s="12">
        <v>0</v>
      </c>
      <c r="F159" s="13">
        <v>0</v>
      </c>
      <c r="G159" s="12">
        <v>0</v>
      </c>
      <c r="H159" s="12">
        <v>9888</v>
      </c>
    </row>
    <row r="160" spans="1:8" ht="15" customHeight="1" x14ac:dyDescent="0.25">
      <c r="A160" s="8">
        <v>29320</v>
      </c>
      <c r="B160" s="8" t="s">
        <v>158</v>
      </c>
      <c r="C160" s="9">
        <v>670201</v>
      </c>
      <c r="D160" s="9">
        <v>30823</v>
      </c>
      <c r="E160" s="9">
        <v>24550</v>
      </c>
      <c r="F160" s="10">
        <v>0</v>
      </c>
      <c r="G160" s="9">
        <v>0</v>
      </c>
      <c r="H160" s="9">
        <v>725574</v>
      </c>
    </row>
    <row r="161" spans="1:8" ht="15" customHeight="1" x14ac:dyDescent="0.25">
      <c r="A161" s="11">
        <v>17903</v>
      </c>
      <c r="B161" s="11" t="s">
        <v>306</v>
      </c>
      <c r="C161" s="12">
        <v>0</v>
      </c>
      <c r="D161" s="12">
        <v>0</v>
      </c>
      <c r="E161" s="12">
        <v>0</v>
      </c>
      <c r="F161" s="13">
        <v>0</v>
      </c>
      <c r="G161" s="12">
        <v>0</v>
      </c>
      <c r="H161" s="12">
        <v>0</v>
      </c>
    </row>
    <row r="162" spans="1:8" ht="15" customHeight="1" x14ac:dyDescent="0.25">
      <c r="A162" s="8">
        <v>31006</v>
      </c>
      <c r="B162" s="8" t="s">
        <v>159</v>
      </c>
      <c r="C162" s="9">
        <v>1181687</v>
      </c>
      <c r="D162" s="9">
        <v>27159</v>
      </c>
      <c r="E162" s="9">
        <v>25776</v>
      </c>
      <c r="F162" s="10">
        <v>0</v>
      </c>
      <c r="G162" s="9">
        <v>0</v>
      </c>
      <c r="H162" s="9">
        <v>1234622</v>
      </c>
    </row>
    <row r="163" spans="1:8" ht="15" customHeight="1" x14ac:dyDescent="0.25">
      <c r="A163" s="11">
        <v>39003</v>
      </c>
      <c r="B163" s="11" t="s">
        <v>160</v>
      </c>
      <c r="C163" s="12">
        <v>166518</v>
      </c>
      <c r="D163" s="12">
        <v>2720</v>
      </c>
      <c r="E163" s="12">
        <v>16897</v>
      </c>
      <c r="F163" s="13">
        <v>0</v>
      </c>
      <c r="G163" s="12">
        <v>644</v>
      </c>
      <c r="H163" s="12">
        <v>186779</v>
      </c>
    </row>
    <row r="164" spans="1:8" ht="15" customHeight="1" x14ac:dyDescent="0.25">
      <c r="A164" s="8">
        <v>21014</v>
      </c>
      <c r="B164" s="8" t="s">
        <v>161</v>
      </c>
      <c r="C164" s="9">
        <v>86583</v>
      </c>
      <c r="D164" s="9">
        <v>8224</v>
      </c>
      <c r="E164" s="9">
        <v>2606</v>
      </c>
      <c r="F164" s="10">
        <v>0</v>
      </c>
      <c r="G164" s="9">
        <v>272</v>
      </c>
      <c r="H164" s="9">
        <v>97685</v>
      </c>
    </row>
    <row r="165" spans="1:8" ht="15" customHeight="1" x14ac:dyDescent="0.25">
      <c r="A165" s="11">
        <v>25155</v>
      </c>
      <c r="B165" s="11" t="s">
        <v>162</v>
      </c>
      <c r="C165" s="12">
        <v>72773</v>
      </c>
      <c r="D165" s="12">
        <v>4864</v>
      </c>
      <c r="E165" s="12">
        <v>41423</v>
      </c>
      <c r="F165" s="13">
        <v>0</v>
      </c>
      <c r="G165" s="12">
        <v>3818</v>
      </c>
      <c r="H165" s="12">
        <v>122878</v>
      </c>
    </row>
    <row r="166" spans="1:8" ht="15" customHeight="1" x14ac:dyDescent="0.25">
      <c r="A166" s="8">
        <v>24014</v>
      </c>
      <c r="B166" s="8" t="s">
        <v>163</v>
      </c>
      <c r="C166" s="9">
        <v>21733</v>
      </c>
      <c r="D166" s="9">
        <v>904</v>
      </c>
      <c r="E166" s="9">
        <v>941</v>
      </c>
      <c r="F166" s="10">
        <v>0</v>
      </c>
      <c r="G166" s="9">
        <v>1164</v>
      </c>
      <c r="H166" s="9">
        <v>24742</v>
      </c>
    </row>
    <row r="167" spans="1:8" ht="15" customHeight="1" x14ac:dyDescent="0.25">
      <c r="A167" s="11">
        <v>26056</v>
      </c>
      <c r="B167" s="11" t="s">
        <v>164</v>
      </c>
      <c r="C167" s="12">
        <v>216312</v>
      </c>
      <c r="D167" s="12">
        <v>31619</v>
      </c>
      <c r="E167" s="12">
        <v>0</v>
      </c>
      <c r="F167" s="13">
        <v>0</v>
      </c>
      <c r="G167" s="12">
        <v>0</v>
      </c>
      <c r="H167" s="12">
        <v>247931</v>
      </c>
    </row>
    <row r="168" spans="1:8" ht="15" customHeight="1" x14ac:dyDescent="0.25">
      <c r="A168" s="8">
        <v>32325</v>
      </c>
      <c r="B168" s="8" t="s">
        <v>165</v>
      </c>
      <c r="C168" s="9">
        <v>228254</v>
      </c>
      <c r="D168" s="9">
        <v>6256</v>
      </c>
      <c r="E168" s="9">
        <v>25950</v>
      </c>
      <c r="F168" s="10">
        <v>0</v>
      </c>
      <c r="G168" s="9">
        <v>0</v>
      </c>
      <c r="H168" s="9">
        <v>260460</v>
      </c>
    </row>
    <row r="169" spans="1:8" ht="15" customHeight="1" x14ac:dyDescent="0.25">
      <c r="A169" s="11">
        <v>37506</v>
      </c>
      <c r="B169" s="11" t="s">
        <v>166</v>
      </c>
      <c r="C169" s="12">
        <v>205979</v>
      </c>
      <c r="D169" s="12">
        <v>10776</v>
      </c>
      <c r="E169" s="12">
        <v>13594</v>
      </c>
      <c r="F169" s="13">
        <v>0</v>
      </c>
      <c r="G169" s="12">
        <v>5111</v>
      </c>
      <c r="H169" s="12">
        <v>235460</v>
      </c>
    </row>
    <row r="170" spans="1:8" ht="15" customHeight="1" x14ac:dyDescent="0.25">
      <c r="A170" s="8">
        <v>14064</v>
      </c>
      <c r="B170" s="8" t="s">
        <v>167</v>
      </c>
      <c r="C170" s="9">
        <v>130061</v>
      </c>
      <c r="D170" s="9">
        <v>6267</v>
      </c>
      <c r="E170" s="9">
        <v>15134</v>
      </c>
      <c r="F170" s="10">
        <v>0</v>
      </c>
      <c r="G170" s="9">
        <v>12967</v>
      </c>
      <c r="H170" s="9">
        <v>164429</v>
      </c>
    </row>
    <row r="171" spans="1:8" ht="15" customHeight="1" x14ac:dyDescent="0.25">
      <c r="A171" s="11">
        <v>11051</v>
      </c>
      <c r="B171" s="11" t="s">
        <v>168</v>
      </c>
      <c r="C171" s="12">
        <v>378021</v>
      </c>
      <c r="D171" s="12">
        <v>11416</v>
      </c>
      <c r="E171" s="12">
        <v>29577</v>
      </c>
      <c r="F171" s="13">
        <v>791</v>
      </c>
      <c r="G171" s="12">
        <v>23911</v>
      </c>
      <c r="H171" s="12">
        <v>443716</v>
      </c>
    </row>
    <row r="172" spans="1:8" ht="15" customHeight="1" x14ac:dyDescent="0.25">
      <c r="A172" s="8">
        <v>18400</v>
      </c>
      <c r="B172" s="8" t="s">
        <v>169</v>
      </c>
      <c r="C172" s="9">
        <v>612725</v>
      </c>
      <c r="D172" s="9">
        <v>13073</v>
      </c>
      <c r="E172" s="9">
        <v>43818</v>
      </c>
      <c r="F172" s="10">
        <v>0</v>
      </c>
      <c r="G172" s="9">
        <v>0</v>
      </c>
      <c r="H172" s="9">
        <v>669616</v>
      </c>
    </row>
    <row r="173" spans="1:8" ht="15" customHeight="1" x14ac:dyDescent="0.25">
      <c r="A173" s="11">
        <v>23403</v>
      </c>
      <c r="B173" s="11" t="s">
        <v>170</v>
      </c>
      <c r="C173" s="12">
        <v>435761</v>
      </c>
      <c r="D173" s="12">
        <v>8812</v>
      </c>
      <c r="E173" s="12">
        <v>15643</v>
      </c>
      <c r="F173" s="13">
        <v>0</v>
      </c>
      <c r="G173" s="12">
        <v>2232</v>
      </c>
      <c r="H173" s="12">
        <v>462448</v>
      </c>
    </row>
    <row r="174" spans="1:8" ht="15" customHeight="1" x14ac:dyDescent="0.25">
      <c r="A174" s="8">
        <v>25200</v>
      </c>
      <c r="B174" s="8" t="s">
        <v>171</v>
      </c>
      <c r="C174" s="9">
        <v>23486</v>
      </c>
      <c r="D174" s="9">
        <v>851</v>
      </c>
      <c r="E174" s="9">
        <v>5104</v>
      </c>
      <c r="F174" s="10">
        <v>0</v>
      </c>
      <c r="G174" s="9">
        <v>174</v>
      </c>
      <c r="H174" s="9">
        <v>29615</v>
      </c>
    </row>
    <row r="175" spans="1:8" ht="15" customHeight="1" x14ac:dyDescent="0.25">
      <c r="A175" s="11">
        <v>34003</v>
      </c>
      <c r="B175" s="11" t="s">
        <v>172</v>
      </c>
      <c r="C175" s="12">
        <v>1242407</v>
      </c>
      <c r="D175" s="12">
        <v>41455</v>
      </c>
      <c r="E175" s="12">
        <v>43243</v>
      </c>
      <c r="F175" s="13">
        <v>20314</v>
      </c>
      <c r="G175" s="12">
        <v>602</v>
      </c>
      <c r="H175" s="12">
        <v>1348021</v>
      </c>
    </row>
    <row r="176" spans="1:8" ht="15" customHeight="1" x14ac:dyDescent="0.25">
      <c r="A176" s="8">
        <v>33211</v>
      </c>
      <c r="B176" s="8" t="s">
        <v>173</v>
      </c>
      <c r="C176" s="9">
        <v>61861</v>
      </c>
      <c r="D176" s="9">
        <v>1856</v>
      </c>
      <c r="E176" s="9">
        <v>11967</v>
      </c>
      <c r="F176" s="10">
        <v>0</v>
      </c>
      <c r="G176" s="9">
        <v>496</v>
      </c>
      <c r="H176" s="9">
        <v>76180</v>
      </c>
    </row>
    <row r="177" spans="1:8" ht="15" customHeight="1" x14ac:dyDescent="0.25">
      <c r="A177" s="11">
        <v>17417</v>
      </c>
      <c r="B177" s="11" t="s">
        <v>174</v>
      </c>
      <c r="C177" s="12">
        <v>1535898</v>
      </c>
      <c r="D177" s="12">
        <v>23704</v>
      </c>
      <c r="E177" s="12">
        <v>83799</v>
      </c>
      <c r="F177" s="13">
        <v>0</v>
      </c>
      <c r="G177" s="12">
        <v>13556</v>
      </c>
      <c r="H177" s="12">
        <v>1656957</v>
      </c>
    </row>
    <row r="178" spans="1:8" ht="15" customHeight="1" x14ac:dyDescent="0.25">
      <c r="A178" s="8">
        <v>15201</v>
      </c>
      <c r="B178" s="8" t="s">
        <v>175</v>
      </c>
      <c r="C178" s="9">
        <v>429352</v>
      </c>
      <c r="D178" s="9">
        <v>14038</v>
      </c>
      <c r="E178" s="9">
        <v>25711</v>
      </c>
      <c r="F178" s="10">
        <v>0</v>
      </c>
      <c r="G178" s="9">
        <v>0</v>
      </c>
      <c r="H178" s="9">
        <v>469101</v>
      </c>
    </row>
    <row r="179" spans="1:8" ht="15" customHeight="1" x14ac:dyDescent="0.25">
      <c r="A179" s="11">
        <v>38324</v>
      </c>
      <c r="B179" s="11" t="s">
        <v>176</v>
      </c>
      <c r="C179" s="12">
        <v>69705</v>
      </c>
      <c r="D179" s="12">
        <v>3585</v>
      </c>
      <c r="E179" s="12">
        <v>18312</v>
      </c>
      <c r="F179" s="13">
        <v>0</v>
      </c>
      <c r="G179" s="12">
        <v>0</v>
      </c>
      <c r="H179" s="12">
        <v>91602</v>
      </c>
    </row>
    <row r="180" spans="1:8" ht="15" customHeight="1" x14ac:dyDescent="0.25">
      <c r="A180" s="8">
        <v>14400</v>
      </c>
      <c r="B180" s="8" t="s">
        <v>177</v>
      </c>
      <c r="C180" s="9">
        <v>19156</v>
      </c>
      <c r="D180" s="9">
        <v>713</v>
      </c>
      <c r="E180" s="9">
        <v>5427</v>
      </c>
      <c r="F180" s="10">
        <v>0</v>
      </c>
      <c r="G180" s="9">
        <v>792</v>
      </c>
      <c r="H180" s="9">
        <v>26088</v>
      </c>
    </row>
    <row r="181" spans="1:8" ht="15" customHeight="1" x14ac:dyDescent="0.25">
      <c r="A181" s="11">
        <v>25101</v>
      </c>
      <c r="B181" s="11" t="s">
        <v>178</v>
      </c>
      <c r="C181" s="12">
        <v>190566</v>
      </c>
      <c r="D181" s="12">
        <v>8462</v>
      </c>
      <c r="E181" s="12">
        <v>20620</v>
      </c>
      <c r="F181" s="13">
        <v>0</v>
      </c>
      <c r="G181" s="12">
        <v>0</v>
      </c>
      <c r="H181" s="12">
        <v>219648</v>
      </c>
    </row>
    <row r="182" spans="1:8" ht="15" customHeight="1" x14ac:dyDescent="0.25">
      <c r="A182" s="8">
        <v>14172</v>
      </c>
      <c r="B182" s="8" t="s">
        <v>179</v>
      </c>
      <c r="C182" s="9">
        <v>75503</v>
      </c>
      <c r="D182" s="9">
        <v>3555</v>
      </c>
      <c r="E182" s="9">
        <v>11050</v>
      </c>
      <c r="F182" s="10">
        <v>1107</v>
      </c>
      <c r="G182" s="9">
        <v>2613</v>
      </c>
      <c r="H182" s="9">
        <v>93828</v>
      </c>
    </row>
    <row r="183" spans="1:8" ht="15" customHeight="1" x14ac:dyDescent="0.25">
      <c r="A183" s="11">
        <v>22105</v>
      </c>
      <c r="B183" s="11" t="s">
        <v>180</v>
      </c>
      <c r="C183" s="12">
        <v>103859</v>
      </c>
      <c r="D183" s="12">
        <v>1428</v>
      </c>
      <c r="E183" s="12">
        <v>4891</v>
      </c>
      <c r="F183" s="13">
        <v>2203</v>
      </c>
      <c r="G183" s="12">
        <v>12267</v>
      </c>
      <c r="H183" s="12">
        <v>124648</v>
      </c>
    </row>
    <row r="184" spans="1:8" ht="15" customHeight="1" x14ac:dyDescent="0.25">
      <c r="A184" s="8">
        <v>24105</v>
      </c>
      <c r="B184" s="8" t="s">
        <v>181</v>
      </c>
      <c r="C184" s="9">
        <v>95605</v>
      </c>
      <c r="D184" s="9">
        <v>1907</v>
      </c>
      <c r="E184" s="9">
        <v>32099</v>
      </c>
      <c r="F184" s="10">
        <v>0</v>
      </c>
      <c r="G184" s="9">
        <v>926</v>
      </c>
      <c r="H184" s="9">
        <v>130537</v>
      </c>
    </row>
    <row r="185" spans="1:8" ht="15" customHeight="1" x14ac:dyDescent="0.25">
      <c r="A185" s="11">
        <v>34111</v>
      </c>
      <c r="B185" s="11" t="s">
        <v>182</v>
      </c>
      <c r="C185" s="12">
        <v>827636</v>
      </c>
      <c r="D185" s="12">
        <v>36819</v>
      </c>
      <c r="E185" s="12">
        <v>38359</v>
      </c>
      <c r="F185" s="13">
        <v>0</v>
      </c>
      <c r="G185" s="12">
        <v>0</v>
      </c>
      <c r="H185" s="12">
        <v>902814</v>
      </c>
    </row>
    <row r="186" spans="1:8" ht="15" customHeight="1" x14ac:dyDescent="0.25">
      <c r="A186" s="8">
        <v>24019</v>
      </c>
      <c r="B186" s="8" t="s">
        <v>183</v>
      </c>
      <c r="C186" s="9">
        <v>179016</v>
      </c>
      <c r="D186" s="9">
        <v>5575</v>
      </c>
      <c r="E186" s="9">
        <v>16146</v>
      </c>
      <c r="F186" s="10">
        <v>0</v>
      </c>
      <c r="G186" s="9">
        <v>0</v>
      </c>
      <c r="H186" s="9">
        <v>200737</v>
      </c>
    </row>
    <row r="187" spans="1:8" ht="15" customHeight="1" x14ac:dyDescent="0.25">
      <c r="A187" s="11">
        <v>21300</v>
      </c>
      <c r="B187" s="11" t="s">
        <v>184</v>
      </c>
      <c r="C187" s="12">
        <v>69697</v>
      </c>
      <c r="D187" s="12">
        <v>2655</v>
      </c>
      <c r="E187" s="12">
        <v>14568</v>
      </c>
      <c r="F187" s="13">
        <v>0</v>
      </c>
      <c r="G187" s="12">
        <v>81</v>
      </c>
      <c r="H187" s="12">
        <v>87001</v>
      </c>
    </row>
    <row r="188" spans="1:8" ht="15" customHeight="1" x14ac:dyDescent="0.25">
      <c r="A188" s="8">
        <v>33030</v>
      </c>
      <c r="B188" s="8" t="s">
        <v>185</v>
      </c>
      <c r="C188" s="9">
        <v>29638</v>
      </c>
      <c r="D188" s="9">
        <v>279</v>
      </c>
      <c r="E188" s="9">
        <v>0</v>
      </c>
      <c r="F188" s="10">
        <v>0</v>
      </c>
      <c r="G188" s="9">
        <v>0</v>
      </c>
      <c r="H188" s="9">
        <v>29917</v>
      </c>
    </row>
    <row r="189" spans="1:8" ht="15" customHeight="1" x14ac:dyDescent="0.25">
      <c r="A189" s="11">
        <v>28137</v>
      </c>
      <c r="B189" s="11" t="s">
        <v>186</v>
      </c>
      <c r="C189" s="12">
        <v>35001</v>
      </c>
      <c r="D189" s="12">
        <v>2512</v>
      </c>
      <c r="E189" s="12">
        <v>4096</v>
      </c>
      <c r="F189" s="13">
        <v>0</v>
      </c>
      <c r="G189" s="12">
        <v>1626</v>
      </c>
      <c r="H189" s="12">
        <v>43235</v>
      </c>
    </row>
    <row r="190" spans="1:8" ht="15" customHeight="1" x14ac:dyDescent="0.25">
      <c r="A190" s="8">
        <v>32123</v>
      </c>
      <c r="B190" s="8" t="s">
        <v>187</v>
      </c>
      <c r="C190" s="9">
        <v>0</v>
      </c>
      <c r="D190" s="9">
        <v>0</v>
      </c>
      <c r="E190" s="9">
        <v>0</v>
      </c>
      <c r="F190" s="10">
        <v>0</v>
      </c>
      <c r="G190" s="9">
        <v>0</v>
      </c>
      <c r="H190" s="9">
        <v>0</v>
      </c>
    </row>
    <row r="191" spans="1:8" ht="15" customHeight="1" x14ac:dyDescent="0.25">
      <c r="A191" s="11">
        <v>10065</v>
      </c>
      <c r="B191" s="11" t="s">
        <v>188</v>
      </c>
      <c r="C191" s="12">
        <v>66727</v>
      </c>
      <c r="D191" s="12">
        <v>492</v>
      </c>
      <c r="E191" s="12">
        <v>0</v>
      </c>
      <c r="F191" s="13">
        <v>0</v>
      </c>
      <c r="G191" s="12">
        <v>0</v>
      </c>
      <c r="H191" s="12">
        <v>67219</v>
      </c>
    </row>
    <row r="192" spans="1:8" ht="15" customHeight="1" x14ac:dyDescent="0.25">
      <c r="A192" s="8">
        <v>9013</v>
      </c>
      <c r="B192" s="8" t="s">
        <v>189</v>
      </c>
      <c r="C192" s="9">
        <v>66362</v>
      </c>
      <c r="D192" s="9">
        <v>2030</v>
      </c>
      <c r="E192" s="9">
        <v>1507</v>
      </c>
      <c r="F192" s="10">
        <v>0</v>
      </c>
      <c r="G192" s="9">
        <v>3032</v>
      </c>
      <c r="H192" s="9">
        <v>72931</v>
      </c>
    </row>
    <row r="193" spans="1:8" ht="15" customHeight="1" x14ac:dyDescent="0.25">
      <c r="A193" s="11">
        <v>24410</v>
      </c>
      <c r="B193" s="11" t="s">
        <v>190</v>
      </c>
      <c r="C193" s="12">
        <v>35411</v>
      </c>
      <c r="D193" s="12">
        <v>1904</v>
      </c>
      <c r="E193" s="12">
        <v>17032</v>
      </c>
      <c r="F193" s="13">
        <v>0</v>
      </c>
      <c r="G193" s="12">
        <v>2273</v>
      </c>
      <c r="H193" s="12">
        <v>56620</v>
      </c>
    </row>
    <row r="194" spans="1:8" ht="15" customHeight="1" x14ac:dyDescent="0.25">
      <c r="A194" s="8">
        <v>27344</v>
      </c>
      <c r="B194" s="8" t="s">
        <v>191</v>
      </c>
      <c r="C194" s="9">
        <v>179486</v>
      </c>
      <c r="D194" s="9">
        <v>3877</v>
      </c>
      <c r="E194" s="9">
        <v>11669</v>
      </c>
      <c r="F194" s="10">
        <v>0</v>
      </c>
      <c r="G194" s="9">
        <v>0</v>
      </c>
      <c r="H194" s="9">
        <v>195032</v>
      </c>
    </row>
    <row r="195" spans="1:8" ht="15" customHeight="1" x14ac:dyDescent="0.25">
      <c r="A195" s="11">
        <v>1147</v>
      </c>
      <c r="B195" s="11" t="s">
        <v>192</v>
      </c>
      <c r="C195" s="12">
        <v>297493</v>
      </c>
      <c r="D195" s="12">
        <v>10457</v>
      </c>
      <c r="E195" s="12">
        <v>32894</v>
      </c>
      <c r="F195" s="13">
        <v>0</v>
      </c>
      <c r="G195" s="12">
        <v>23058</v>
      </c>
      <c r="H195" s="12">
        <v>363902</v>
      </c>
    </row>
    <row r="196" spans="1:8" ht="15" customHeight="1" x14ac:dyDescent="0.25">
      <c r="A196" s="8">
        <v>9102</v>
      </c>
      <c r="B196" s="8" t="s">
        <v>193</v>
      </c>
      <c r="C196" s="9">
        <v>38629</v>
      </c>
      <c r="D196" s="9">
        <v>178</v>
      </c>
      <c r="E196" s="9">
        <v>0</v>
      </c>
      <c r="F196" s="10">
        <v>0</v>
      </c>
      <c r="G196" s="9">
        <v>0</v>
      </c>
      <c r="H196" s="9">
        <v>38807</v>
      </c>
    </row>
    <row r="197" spans="1:8" ht="15" customHeight="1" x14ac:dyDescent="0.25">
      <c r="A197" s="11">
        <v>38301</v>
      </c>
      <c r="B197" s="11" t="s">
        <v>194</v>
      </c>
      <c r="C197" s="12">
        <v>0</v>
      </c>
      <c r="D197" s="12">
        <v>0</v>
      </c>
      <c r="E197" s="12">
        <v>0</v>
      </c>
      <c r="F197" s="13">
        <v>0</v>
      </c>
      <c r="G197" s="12">
        <v>0</v>
      </c>
      <c r="H197" s="12">
        <v>0</v>
      </c>
    </row>
    <row r="198" spans="1:8" ht="15" customHeight="1" x14ac:dyDescent="0.25">
      <c r="A198" s="8">
        <v>11001</v>
      </c>
      <c r="B198" s="8" t="s">
        <v>195</v>
      </c>
      <c r="C198" s="9">
        <v>1588401</v>
      </c>
      <c r="D198" s="9">
        <v>70111</v>
      </c>
      <c r="E198" s="9">
        <v>10550</v>
      </c>
      <c r="F198" s="10">
        <v>0</v>
      </c>
      <c r="G198" s="9">
        <v>0</v>
      </c>
      <c r="H198" s="9">
        <v>1669062</v>
      </c>
    </row>
    <row r="199" spans="1:8" ht="15" customHeight="1" x14ac:dyDescent="0.25">
      <c r="A199" s="11">
        <v>24122</v>
      </c>
      <c r="B199" s="11" t="s">
        <v>196</v>
      </c>
      <c r="C199" s="12">
        <v>34993</v>
      </c>
      <c r="D199" s="12">
        <v>4234</v>
      </c>
      <c r="E199" s="12">
        <v>18763</v>
      </c>
      <c r="F199" s="13">
        <v>0</v>
      </c>
      <c r="G199" s="12">
        <v>0</v>
      </c>
      <c r="H199" s="12">
        <v>57990</v>
      </c>
    </row>
    <row r="200" spans="1:8" ht="15" customHeight="1" x14ac:dyDescent="0.25">
      <c r="A200" s="8">
        <v>3050</v>
      </c>
      <c r="B200" s="8" t="s">
        <v>197</v>
      </c>
      <c r="C200" s="9">
        <v>55837</v>
      </c>
      <c r="D200" s="9">
        <v>168</v>
      </c>
      <c r="E200" s="9">
        <v>712</v>
      </c>
      <c r="F200" s="10">
        <v>0</v>
      </c>
      <c r="G200" s="9">
        <v>0</v>
      </c>
      <c r="H200" s="9">
        <v>56717</v>
      </c>
    </row>
    <row r="201" spans="1:8" ht="15" customHeight="1" x14ac:dyDescent="0.25">
      <c r="A201" s="11">
        <v>21301</v>
      </c>
      <c r="B201" s="11" t="s">
        <v>198</v>
      </c>
      <c r="C201" s="12">
        <v>45705</v>
      </c>
      <c r="D201" s="12">
        <v>4190</v>
      </c>
      <c r="E201" s="12">
        <v>16259</v>
      </c>
      <c r="F201" s="13">
        <v>0</v>
      </c>
      <c r="G201" s="12">
        <v>2334</v>
      </c>
      <c r="H201" s="12">
        <v>68488</v>
      </c>
    </row>
    <row r="202" spans="1:8" ht="15" customHeight="1" x14ac:dyDescent="0.25">
      <c r="A202" s="8">
        <v>27401</v>
      </c>
      <c r="B202" s="8" t="s">
        <v>199</v>
      </c>
      <c r="C202" s="9">
        <v>1512791</v>
      </c>
      <c r="D202" s="9">
        <v>30223</v>
      </c>
      <c r="E202" s="9">
        <v>69145</v>
      </c>
      <c r="F202" s="10">
        <v>10542</v>
      </c>
      <c r="G202" s="9">
        <v>0</v>
      </c>
      <c r="H202" s="9">
        <v>1622701</v>
      </c>
    </row>
    <row r="203" spans="1:8" ht="15" customHeight="1" x14ac:dyDescent="0.25">
      <c r="A203" s="11">
        <v>23402</v>
      </c>
      <c r="B203" s="11" t="s">
        <v>200</v>
      </c>
      <c r="C203" s="12">
        <v>161888</v>
      </c>
      <c r="D203" s="12">
        <v>4126</v>
      </c>
      <c r="E203" s="12">
        <v>700</v>
      </c>
      <c r="F203" s="13">
        <v>0</v>
      </c>
      <c r="G203" s="12">
        <v>0</v>
      </c>
      <c r="H203" s="12">
        <v>166714</v>
      </c>
    </row>
    <row r="204" spans="1:8" ht="15" customHeight="1" x14ac:dyDescent="0.25">
      <c r="A204" s="8">
        <v>12110</v>
      </c>
      <c r="B204" s="8" t="s">
        <v>201</v>
      </c>
      <c r="C204" s="9">
        <v>82408</v>
      </c>
      <c r="D204" s="9">
        <v>1414</v>
      </c>
      <c r="E204" s="9">
        <v>19333</v>
      </c>
      <c r="F204" s="10">
        <v>0</v>
      </c>
      <c r="G204" s="9">
        <v>1253</v>
      </c>
      <c r="H204" s="9">
        <v>104408</v>
      </c>
    </row>
    <row r="205" spans="1:8" ht="15" customHeight="1" x14ac:dyDescent="0.25">
      <c r="A205" s="11">
        <v>5121</v>
      </c>
      <c r="B205" s="11" t="s">
        <v>202</v>
      </c>
      <c r="C205" s="12">
        <v>306439</v>
      </c>
      <c r="D205" s="12">
        <v>23101</v>
      </c>
      <c r="E205" s="12">
        <v>25764</v>
      </c>
      <c r="F205" s="13">
        <v>0</v>
      </c>
      <c r="G205" s="12">
        <v>844</v>
      </c>
      <c r="H205" s="12">
        <v>356148</v>
      </c>
    </row>
    <row r="206" spans="1:8" ht="15" customHeight="1" x14ac:dyDescent="0.25">
      <c r="A206" s="8">
        <v>16050</v>
      </c>
      <c r="B206" s="8" t="s">
        <v>203</v>
      </c>
      <c r="C206" s="9">
        <v>101072</v>
      </c>
      <c r="D206" s="9">
        <v>10155</v>
      </c>
      <c r="E206" s="9">
        <v>12108</v>
      </c>
      <c r="F206" s="10">
        <v>0</v>
      </c>
      <c r="G206" s="9">
        <v>268</v>
      </c>
      <c r="H206" s="9">
        <v>123603</v>
      </c>
    </row>
    <row r="207" spans="1:8" ht="15" customHeight="1" x14ac:dyDescent="0.25">
      <c r="A207" s="11">
        <v>36402</v>
      </c>
      <c r="B207" s="11" t="s">
        <v>204</v>
      </c>
      <c r="C207" s="12">
        <v>129307</v>
      </c>
      <c r="D207" s="12">
        <v>1058</v>
      </c>
      <c r="E207" s="12">
        <v>11863</v>
      </c>
      <c r="F207" s="13">
        <v>0</v>
      </c>
      <c r="G207" s="12">
        <v>20604</v>
      </c>
      <c r="H207" s="12">
        <v>162832</v>
      </c>
    </row>
    <row r="208" spans="1:8" ht="15" customHeight="1" x14ac:dyDescent="0.25">
      <c r="A208" s="8">
        <v>32907</v>
      </c>
      <c r="B208" s="8" t="s">
        <v>309</v>
      </c>
      <c r="C208" s="9">
        <v>0</v>
      </c>
      <c r="D208" s="9">
        <v>0</v>
      </c>
      <c r="E208" s="9">
        <v>0</v>
      </c>
      <c r="F208" s="10">
        <v>0</v>
      </c>
      <c r="G208" s="9">
        <v>0</v>
      </c>
      <c r="H208" s="9">
        <v>0</v>
      </c>
    </row>
    <row r="209" spans="1:8" ht="15" customHeight="1" x14ac:dyDescent="0.25">
      <c r="A209" s="11">
        <v>3116</v>
      </c>
      <c r="B209" s="11" t="s">
        <v>205</v>
      </c>
      <c r="C209" s="12">
        <v>280608</v>
      </c>
      <c r="D209" s="12">
        <v>14738</v>
      </c>
      <c r="E209" s="12">
        <v>29049</v>
      </c>
      <c r="F209" s="13">
        <v>0</v>
      </c>
      <c r="G209" s="12">
        <v>6407</v>
      </c>
      <c r="H209" s="12">
        <v>330802</v>
      </c>
    </row>
    <row r="210" spans="1:8" ht="15" customHeight="1" x14ac:dyDescent="0.25">
      <c r="A210" s="8">
        <v>17801</v>
      </c>
      <c r="B210" s="8" t="s">
        <v>206</v>
      </c>
      <c r="C210" s="9">
        <v>297341</v>
      </c>
      <c r="D210" s="9">
        <v>0</v>
      </c>
      <c r="E210" s="9">
        <v>0</v>
      </c>
      <c r="F210" s="10">
        <v>0</v>
      </c>
      <c r="G210" s="9">
        <v>0</v>
      </c>
      <c r="H210" s="9">
        <v>297341</v>
      </c>
    </row>
    <row r="211" spans="1:8" ht="15" customHeight="1" x14ac:dyDescent="0.25">
      <c r="A211" s="11">
        <v>38267</v>
      </c>
      <c r="B211" s="11" t="s">
        <v>207</v>
      </c>
      <c r="C211" s="12">
        <v>156092</v>
      </c>
      <c r="D211" s="12">
        <v>4388</v>
      </c>
      <c r="E211" s="12">
        <v>51065</v>
      </c>
      <c r="F211" s="13">
        <v>0</v>
      </c>
      <c r="G211" s="12">
        <v>4402</v>
      </c>
      <c r="H211" s="12">
        <v>215947</v>
      </c>
    </row>
    <row r="212" spans="1:8" ht="15" customHeight="1" x14ac:dyDescent="0.25">
      <c r="A212" s="8">
        <v>27003</v>
      </c>
      <c r="B212" s="8" t="s">
        <v>208</v>
      </c>
      <c r="C212" s="9">
        <v>1462052</v>
      </c>
      <c r="D212" s="9">
        <v>31420</v>
      </c>
      <c r="E212" s="9">
        <v>33531</v>
      </c>
      <c r="F212" s="10">
        <v>13102</v>
      </c>
      <c r="G212" s="9">
        <v>60135</v>
      </c>
      <c r="H212" s="9">
        <v>1600240</v>
      </c>
    </row>
    <row r="213" spans="1:8" ht="15" customHeight="1" x14ac:dyDescent="0.25">
      <c r="A213" s="11">
        <v>16020</v>
      </c>
      <c r="B213" s="11" t="s">
        <v>209</v>
      </c>
      <c r="C213" s="12">
        <v>6263</v>
      </c>
      <c r="D213" s="12">
        <v>125</v>
      </c>
      <c r="E213" s="12">
        <v>0</v>
      </c>
      <c r="F213" s="13">
        <v>0</v>
      </c>
      <c r="G213" s="12">
        <v>0</v>
      </c>
      <c r="H213" s="12">
        <v>6388</v>
      </c>
    </row>
    <row r="214" spans="1:8" ht="15" customHeight="1" x14ac:dyDescent="0.25">
      <c r="A214" s="8">
        <v>16048</v>
      </c>
      <c r="B214" s="8" t="s">
        <v>210</v>
      </c>
      <c r="C214" s="9">
        <v>42218</v>
      </c>
      <c r="D214" s="9">
        <v>9711</v>
      </c>
      <c r="E214" s="9">
        <v>4222</v>
      </c>
      <c r="F214" s="10">
        <v>0</v>
      </c>
      <c r="G214" s="9">
        <v>400</v>
      </c>
      <c r="H214" s="9">
        <v>56551</v>
      </c>
    </row>
    <row r="215" spans="1:8" ht="15" customHeight="1" x14ac:dyDescent="0.25">
      <c r="A215" s="11">
        <v>5903</v>
      </c>
      <c r="B215" s="11" t="s">
        <v>313</v>
      </c>
      <c r="C215" s="12">
        <v>0</v>
      </c>
      <c r="D215" s="12">
        <v>0</v>
      </c>
      <c r="E215" s="12">
        <v>0</v>
      </c>
      <c r="F215" s="13">
        <v>0</v>
      </c>
      <c r="G215" s="12">
        <v>0</v>
      </c>
      <c r="H215" s="12">
        <v>0</v>
      </c>
    </row>
    <row r="216" spans="1:8" ht="15" customHeight="1" x14ac:dyDescent="0.25">
      <c r="A216" s="8">
        <v>5402</v>
      </c>
      <c r="B216" s="8" t="s">
        <v>211</v>
      </c>
      <c r="C216" s="9">
        <v>106861</v>
      </c>
      <c r="D216" s="9">
        <v>5893</v>
      </c>
      <c r="E216" s="9">
        <v>37486</v>
      </c>
      <c r="F216" s="10">
        <v>0</v>
      </c>
      <c r="G216" s="9">
        <v>3551</v>
      </c>
      <c r="H216" s="9">
        <v>153791</v>
      </c>
    </row>
    <row r="217" spans="1:8" ht="15" customHeight="1" x14ac:dyDescent="0.25">
      <c r="A217" s="11">
        <v>13144</v>
      </c>
      <c r="B217" s="11" t="s">
        <v>212</v>
      </c>
      <c r="C217" s="12">
        <v>309711</v>
      </c>
      <c r="D217" s="12">
        <v>25936</v>
      </c>
      <c r="E217" s="12">
        <v>30072</v>
      </c>
      <c r="F217" s="13">
        <v>0</v>
      </c>
      <c r="G217" s="12">
        <v>7499</v>
      </c>
      <c r="H217" s="12">
        <v>373218</v>
      </c>
    </row>
    <row r="218" spans="1:8" ht="15" customHeight="1" x14ac:dyDescent="0.25">
      <c r="A218" s="8">
        <v>17908</v>
      </c>
      <c r="B218" s="8" t="s">
        <v>310</v>
      </c>
      <c r="C218" s="9">
        <v>0</v>
      </c>
      <c r="D218" s="9">
        <v>0</v>
      </c>
      <c r="E218" s="9">
        <v>0</v>
      </c>
      <c r="F218" s="10">
        <v>0</v>
      </c>
      <c r="G218" s="9">
        <v>0</v>
      </c>
      <c r="H218" s="9">
        <v>0</v>
      </c>
    </row>
    <row r="219" spans="1:8" ht="15" customHeight="1" x14ac:dyDescent="0.25">
      <c r="A219" s="11">
        <v>34307</v>
      </c>
      <c r="B219" s="11" t="s">
        <v>213</v>
      </c>
      <c r="C219" s="12">
        <v>48705</v>
      </c>
      <c r="D219" s="12">
        <v>3929</v>
      </c>
      <c r="E219" s="12">
        <v>26955</v>
      </c>
      <c r="F219" s="13">
        <v>0</v>
      </c>
      <c r="G219" s="12">
        <v>0</v>
      </c>
      <c r="H219" s="12">
        <v>79589</v>
      </c>
    </row>
    <row r="220" spans="1:8" ht="15" customHeight="1" x14ac:dyDescent="0.25">
      <c r="A220" s="8">
        <v>25116</v>
      </c>
      <c r="B220" s="8" t="s">
        <v>214</v>
      </c>
      <c r="C220" s="9">
        <v>60178</v>
      </c>
      <c r="D220" s="9">
        <v>5574</v>
      </c>
      <c r="E220" s="9">
        <v>12482</v>
      </c>
      <c r="F220" s="10">
        <v>0</v>
      </c>
      <c r="G220" s="9">
        <v>0</v>
      </c>
      <c r="H220" s="9">
        <v>78234</v>
      </c>
    </row>
    <row r="221" spans="1:8" ht="15" customHeight="1" x14ac:dyDescent="0.25">
      <c r="A221" s="11">
        <v>22009</v>
      </c>
      <c r="B221" s="11" t="s">
        <v>215</v>
      </c>
      <c r="C221" s="12">
        <v>169027</v>
      </c>
      <c r="D221" s="12">
        <v>2808</v>
      </c>
      <c r="E221" s="12">
        <v>16597</v>
      </c>
      <c r="F221" s="13">
        <v>0</v>
      </c>
      <c r="G221" s="12">
        <v>0</v>
      </c>
      <c r="H221" s="12">
        <v>188432</v>
      </c>
    </row>
    <row r="222" spans="1:8" ht="15" customHeight="1" x14ac:dyDescent="0.25">
      <c r="A222" s="8">
        <v>17403</v>
      </c>
      <c r="B222" s="8" t="s">
        <v>216</v>
      </c>
      <c r="C222" s="9">
        <v>1264049</v>
      </c>
      <c r="D222" s="9">
        <v>44006</v>
      </c>
      <c r="E222" s="9">
        <v>12648</v>
      </c>
      <c r="F222" s="10">
        <v>0</v>
      </c>
      <c r="G222" s="9">
        <v>10749</v>
      </c>
      <c r="H222" s="9">
        <v>1331452</v>
      </c>
    </row>
    <row r="223" spans="1:8" ht="15" customHeight="1" x14ac:dyDescent="0.25">
      <c r="A223" s="11">
        <v>10309</v>
      </c>
      <c r="B223" s="11" t="s">
        <v>217</v>
      </c>
      <c r="C223" s="12">
        <v>74543</v>
      </c>
      <c r="D223" s="12">
        <v>982</v>
      </c>
      <c r="E223" s="12">
        <v>15567</v>
      </c>
      <c r="F223" s="13">
        <v>0</v>
      </c>
      <c r="G223" s="12">
        <v>1103</v>
      </c>
      <c r="H223" s="12">
        <v>92195</v>
      </c>
    </row>
    <row r="224" spans="1:8" ht="15" customHeight="1" x14ac:dyDescent="0.25">
      <c r="A224" s="8">
        <v>3400</v>
      </c>
      <c r="B224" s="8" t="s">
        <v>218</v>
      </c>
      <c r="C224" s="9">
        <v>823128</v>
      </c>
      <c r="D224" s="9">
        <v>47310</v>
      </c>
      <c r="E224" s="9">
        <v>57157</v>
      </c>
      <c r="F224" s="10">
        <v>0</v>
      </c>
      <c r="G224" s="9">
        <v>5384</v>
      </c>
      <c r="H224" s="9">
        <v>932979</v>
      </c>
    </row>
    <row r="225" spans="1:8" ht="15" customHeight="1" x14ac:dyDescent="0.25">
      <c r="A225" s="11">
        <v>6122</v>
      </c>
      <c r="B225" s="11" t="s">
        <v>219</v>
      </c>
      <c r="C225" s="12">
        <v>0</v>
      </c>
      <c r="D225" s="12">
        <v>0</v>
      </c>
      <c r="E225" s="12">
        <v>0</v>
      </c>
      <c r="F225" s="13">
        <v>0</v>
      </c>
      <c r="G225" s="12">
        <v>0</v>
      </c>
      <c r="H225" s="12">
        <v>0</v>
      </c>
    </row>
    <row r="226" spans="1:8" ht="15" customHeight="1" x14ac:dyDescent="0.25">
      <c r="A226" s="8">
        <v>1160</v>
      </c>
      <c r="B226" s="8" t="s">
        <v>220</v>
      </c>
      <c r="C226" s="9">
        <v>0</v>
      </c>
      <c r="D226" s="9">
        <v>0</v>
      </c>
      <c r="E226" s="9">
        <v>0</v>
      </c>
      <c r="F226" s="10">
        <v>0</v>
      </c>
      <c r="G226" s="9">
        <v>0</v>
      </c>
      <c r="H226" s="9">
        <v>0</v>
      </c>
    </row>
    <row r="227" spans="1:8" ht="15" customHeight="1" x14ac:dyDescent="0.25">
      <c r="A227" s="11">
        <v>32416</v>
      </c>
      <c r="B227" s="11" t="s">
        <v>221</v>
      </c>
      <c r="C227" s="12">
        <v>340443</v>
      </c>
      <c r="D227" s="12">
        <v>15575</v>
      </c>
      <c r="E227" s="12">
        <v>2867</v>
      </c>
      <c r="F227" s="13">
        <v>0</v>
      </c>
      <c r="G227" s="12">
        <v>3217</v>
      </c>
      <c r="H227" s="12">
        <v>362102</v>
      </c>
    </row>
    <row r="228" spans="1:8" ht="15" customHeight="1" x14ac:dyDescent="0.25">
      <c r="A228" s="8">
        <v>17407</v>
      </c>
      <c r="B228" s="8" t="s">
        <v>222</v>
      </c>
      <c r="C228" s="9">
        <v>497225</v>
      </c>
      <c r="D228" s="9">
        <v>10285</v>
      </c>
      <c r="E228" s="9">
        <v>17933</v>
      </c>
      <c r="F228" s="10">
        <v>0</v>
      </c>
      <c r="G228" s="9">
        <v>1370</v>
      </c>
      <c r="H228" s="9">
        <v>526813</v>
      </c>
    </row>
    <row r="229" spans="1:8" ht="15" customHeight="1" x14ac:dyDescent="0.25">
      <c r="A229" s="11">
        <v>34401</v>
      </c>
      <c r="B229" s="11" t="s">
        <v>223</v>
      </c>
      <c r="C229" s="12">
        <v>489297</v>
      </c>
      <c r="D229" s="12">
        <v>9449</v>
      </c>
      <c r="E229" s="12">
        <v>10918</v>
      </c>
      <c r="F229" s="13">
        <v>0</v>
      </c>
      <c r="G229" s="12">
        <v>0</v>
      </c>
      <c r="H229" s="12">
        <v>509664</v>
      </c>
    </row>
    <row r="230" spans="1:8" ht="15" customHeight="1" x14ac:dyDescent="0.25">
      <c r="A230" s="8">
        <v>20403</v>
      </c>
      <c r="B230" s="8" t="s">
        <v>224</v>
      </c>
      <c r="C230" s="9">
        <v>34796</v>
      </c>
      <c r="D230" s="9">
        <v>450</v>
      </c>
      <c r="E230" s="9">
        <v>0</v>
      </c>
      <c r="F230" s="10">
        <v>0</v>
      </c>
      <c r="G230" s="9">
        <v>0</v>
      </c>
      <c r="H230" s="9">
        <v>35246</v>
      </c>
    </row>
    <row r="231" spans="1:8" ht="15" customHeight="1" x14ac:dyDescent="0.25">
      <c r="A231" s="11">
        <v>38320</v>
      </c>
      <c r="B231" s="11" t="s">
        <v>225</v>
      </c>
      <c r="C231" s="12">
        <v>42112</v>
      </c>
      <c r="D231" s="12">
        <v>0</v>
      </c>
      <c r="E231" s="12">
        <v>0</v>
      </c>
      <c r="F231" s="13">
        <v>0</v>
      </c>
      <c r="G231" s="12">
        <v>0</v>
      </c>
      <c r="H231" s="12">
        <v>42112</v>
      </c>
    </row>
    <row r="232" spans="1:8" ht="15" customHeight="1" x14ac:dyDescent="0.25">
      <c r="A232" s="8">
        <v>13160</v>
      </c>
      <c r="B232" s="8" t="s">
        <v>226</v>
      </c>
      <c r="C232" s="9">
        <v>189638</v>
      </c>
      <c r="D232" s="9">
        <v>8643</v>
      </c>
      <c r="E232" s="9">
        <v>33435</v>
      </c>
      <c r="F232" s="10">
        <v>0</v>
      </c>
      <c r="G232" s="9">
        <v>16052</v>
      </c>
      <c r="H232" s="9">
        <v>247768</v>
      </c>
    </row>
    <row r="233" spans="1:8" ht="15" customHeight="1" x14ac:dyDescent="0.25">
      <c r="A233" s="11">
        <v>28149</v>
      </c>
      <c r="B233" s="11" t="s">
        <v>227</v>
      </c>
      <c r="C233" s="12">
        <v>47516</v>
      </c>
      <c r="D233" s="12">
        <v>1634</v>
      </c>
      <c r="E233" s="12">
        <v>9217</v>
      </c>
      <c r="F233" s="13">
        <v>0</v>
      </c>
      <c r="G233" s="12">
        <v>3749</v>
      </c>
      <c r="H233" s="12">
        <v>62116</v>
      </c>
    </row>
    <row r="234" spans="1:8" ht="15" customHeight="1" x14ac:dyDescent="0.25">
      <c r="A234" s="8">
        <v>14104</v>
      </c>
      <c r="B234" s="8" t="s">
        <v>228</v>
      </c>
      <c r="C234" s="9">
        <v>0</v>
      </c>
      <c r="D234" s="9">
        <v>0</v>
      </c>
      <c r="E234" s="9">
        <v>0</v>
      </c>
      <c r="F234" s="10">
        <v>0</v>
      </c>
      <c r="G234" s="9">
        <v>0</v>
      </c>
      <c r="H234" s="9">
        <v>0</v>
      </c>
    </row>
    <row r="235" spans="1:8" ht="15" customHeight="1" x14ac:dyDescent="0.25">
      <c r="A235" s="11">
        <v>17001</v>
      </c>
      <c r="B235" s="11" t="s">
        <v>229</v>
      </c>
      <c r="C235" s="12">
        <v>3816004</v>
      </c>
      <c r="D235" s="12">
        <v>73778</v>
      </c>
      <c r="E235" s="12">
        <v>55692</v>
      </c>
      <c r="F235" s="13">
        <v>0</v>
      </c>
      <c r="G235" s="12">
        <v>173427</v>
      </c>
      <c r="H235" s="12">
        <v>4118901</v>
      </c>
    </row>
    <row r="236" spans="1:8" ht="15" customHeight="1" x14ac:dyDescent="0.25">
      <c r="A236" s="8">
        <v>29101</v>
      </c>
      <c r="B236" s="8" t="s">
        <v>230</v>
      </c>
      <c r="C236" s="9">
        <v>568350</v>
      </c>
      <c r="D236" s="9">
        <v>21202</v>
      </c>
      <c r="E236" s="9">
        <v>14740</v>
      </c>
      <c r="F236" s="10">
        <v>0</v>
      </c>
      <c r="G236" s="9">
        <v>0</v>
      </c>
      <c r="H236" s="9">
        <v>604292</v>
      </c>
    </row>
    <row r="237" spans="1:8" ht="15" customHeight="1" x14ac:dyDescent="0.25">
      <c r="A237" s="11">
        <v>39119</v>
      </c>
      <c r="B237" s="11" t="s">
        <v>231</v>
      </c>
      <c r="C237" s="12">
        <v>193082</v>
      </c>
      <c r="D237" s="12">
        <v>3183</v>
      </c>
      <c r="E237" s="12">
        <v>25806</v>
      </c>
      <c r="F237" s="13">
        <v>0</v>
      </c>
      <c r="G237" s="12">
        <v>0</v>
      </c>
      <c r="H237" s="12">
        <v>222071</v>
      </c>
    </row>
    <row r="238" spans="1:8" ht="15" customHeight="1" x14ac:dyDescent="0.25">
      <c r="A238" s="8">
        <v>26070</v>
      </c>
      <c r="B238" s="8" t="s">
        <v>232</v>
      </c>
      <c r="C238" s="9">
        <v>97827</v>
      </c>
      <c r="D238" s="9">
        <v>19395</v>
      </c>
      <c r="E238" s="9">
        <v>3146</v>
      </c>
      <c r="F238" s="10">
        <v>0</v>
      </c>
      <c r="G238" s="9">
        <v>0</v>
      </c>
      <c r="H238" s="9">
        <v>120368</v>
      </c>
    </row>
    <row r="239" spans="1:8" ht="15" customHeight="1" x14ac:dyDescent="0.25">
      <c r="A239" s="11">
        <v>5323</v>
      </c>
      <c r="B239" s="11" t="s">
        <v>233</v>
      </c>
      <c r="C239" s="12">
        <v>229293</v>
      </c>
      <c r="D239" s="12">
        <v>10084</v>
      </c>
      <c r="E239" s="12">
        <v>14824</v>
      </c>
      <c r="F239" s="13">
        <v>1722</v>
      </c>
      <c r="G239" s="12">
        <v>0</v>
      </c>
      <c r="H239" s="12">
        <v>255923</v>
      </c>
    </row>
    <row r="240" spans="1:8" ht="15" customHeight="1" x14ac:dyDescent="0.25">
      <c r="A240" s="8">
        <v>23309</v>
      </c>
      <c r="B240" s="8" t="s">
        <v>234</v>
      </c>
      <c r="C240" s="9">
        <v>649627</v>
      </c>
      <c r="D240" s="9">
        <v>20741</v>
      </c>
      <c r="E240" s="9">
        <v>20699</v>
      </c>
      <c r="F240" s="10">
        <v>0</v>
      </c>
      <c r="G240" s="9">
        <v>9636</v>
      </c>
      <c r="H240" s="9">
        <v>700703</v>
      </c>
    </row>
    <row r="241" spans="1:8" ht="15" customHeight="1" x14ac:dyDescent="0.25">
      <c r="A241" s="11">
        <v>17412</v>
      </c>
      <c r="B241" s="11" t="s">
        <v>235</v>
      </c>
      <c r="C241" s="12">
        <v>485314</v>
      </c>
      <c r="D241" s="12">
        <v>34749</v>
      </c>
      <c r="E241" s="12">
        <v>25127</v>
      </c>
      <c r="F241" s="13">
        <v>0</v>
      </c>
      <c r="G241" s="12">
        <v>0</v>
      </c>
      <c r="H241" s="12">
        <v>545190</v>
      </c>
    </row>
    <row r="242" spans="1:8" ht="15" customHeight="1" x14ac:dyDescent="0.25">
      <c r="A242" s="8">
        <v>30002</v>
      </c>
      <c r="B242" s="8" t="s">
        <v>236</v>
      </c>
      <c r="C242" s="9">
        <v>22976</v>
      </c>
      <c r="D242" s="9">
        <v>1181</v>
      </c>
      <c r="E242" s="9">
        <v>0</v>
      </c>
      <c r="F242" s="10">
        <v>0</v>
      </c>
      <c r="G242" s="9">
        <v>417</v>
      </c>
      <c r="H242" s="9">
        <v>24574</v>
      </c>
    </row>
    <row r="243" spans="1:8" ht="15" customHeight="1" x14ac:dyDescent="0.25">
      <c r="A243" s="11">
        <v>17404</v>
      </c>
      <c r="B243" s="11" t="s">
        <v>237</v>
      </c>
      <c r="C243" s="12">
        <v>13983</v>
      </c>
      <c r="D243" s="12">
        <v>1225</v>
      </c>
      <c r="E243" s="12">
        <v>237</v>
      </c>
      <c r="F243" s="13">
        <v>0</v>
      </c>
      <c r="G243" s="12">
        <v>0</v>
      </c>
      <c r="H243" s="12">
        <v>15445</v>
      </c>
    </row>
    <row r="244" spans="1:8" ht="15" customHeight="1" x14ac:dyDescent="0.25">
      <c r="A244" s="8">
        <v>31201</v>
      </c>
      <c r="B244" s="8" t="s">
        <v>238</v>
      </c>
      <c r="C244" s="9">
        <v>877689</v>
      </c>
      <c r="D244" s="9">
        <v>27343</v>
      </c>
      <c r="E244" s="9">
        <v>22117</v>
      </c>
      <c r="F244" s="10">
        <v>0</v>
      </c>
      <c r="G244" s="9">
        <v>12578</v>
      </c>
      <c r="H244" s="9">
        <v>939727</v>
      </c>
    </row>
    <row r="245" spans="1:8" ht="15" customHeight="1" x14ac:dyDescent="0.25">
      <c r="A245" s="11">
        <v>17410</v>
      </c>
      <c r="B245" s="11" t="s">
        <v>239</v>
      </c>
      <c r="C245" s="12">
        <v>673574</v>
      </c>
      <c r="D245" s="12">
        <v>18041</v>
      </c>
      <c r="E245" s="12">
        <v>17432</v>
      </c>
      <c r="F245" s="13">
        <v>0</v>
      </c>
      <c r="G245" s="12">
        <v>12201</v>
      </c>
      <c r="H245" s="12">
        <v>721248</v>
      </c>
    </row>
    <row r="246" spans="1:8" ht="15" customHeight="1" x14ac:dyDescent="0.25">
      <c r="A246" s="8">
        <v>13156</v>
      </c>
      <c r="B246" s="8" t="s">
        <v>240</v>
      </c>
      <c r="C246" s="9">
        <v>72413</v>
      </c>
      <c r="D246" s="9">
        <v>2123</v>
      </c>
      <c r="E246" s="9">
        <v>10379</v>
      </c>
      <c r="F246" s="10">
        <v>0</v>
      </c>
      <c r="G246" s="9">
        <v>767</v>
      </c>
      <c r="H246" s="9">
        <v>85682</v>
      </c>
    </row>
    <row r="247" spans="1:8" ht="15" customHeight="1" x14ac:dyDescent="0.25">
      <c r="A247" s="11">
        <v>27909</v>
      </c>
      <c r="B247" s="11" t="s">
        <v>311</v>
      </c>
      <c r="C247" s="12">
        <v>0</v>
      </c>
      <c r="D247" s="12">
        <v>0</v>
      </c>
      <c r="E247" s="12">
        <v>0</v>
      </c>
      <c r="F247" s="13">
        <v>0</v>
      </c>
      <c r="G247" s="12">
        <v>0</v>
      </c>
      <c r="H247" s="12">
        <v>0</v>
      </c>
    </row>
    <row r="248" spans="1:8" ht="15" customHeight="1" x14ac:dyDescent="0.25">
      <c r="A248" s="8">
        <v>25118</v>
      </c>
      <c r="B248" s="8" t="s">
        <v>241</v>
      </c>
      <c r="C248" s="9">
        <v>53627</v>
      </c>
      <c r="D248" s="9">
        <v>3437</v>
      </c>
      <c r="E248" s="9">
        <v>6315</v>
      </c>
      <c r="F248" s="10">
        <v>0</v>
      </c>
      <c r="G248" s="9">
        <v>0</v>
      </c>
      <c r="H248" s="9">
        <v>63379</v>
      </c>
    </row>
    <row r="249" spans="1:8" ht="15" customHeight="1" x14ac:dyDescent="0.25">
      <c r="A249" s="11">
        <v>18402</v>
      </c>
      <c r="B249" s="11" t="s">
        <v>242</v>
      </c>
      <c r="C249" s="12">
        <v>1292793</v>
      </c>
      <c r="D249" s="12">
        <v>22194</v>
      </c>
      <c r="E249" s="12">
        <v>32524</v>
      </c>
      <c r="F249" s="13">
        <v>0</v>
      </c>
      <c r="G249" s="12">
        <v>2656</v>
      </c>
      <c r="H249" s="12">
        <v>1350167</v>
      </c>
    </row>
    <row r="250" spans="1:8" ht="15" customHeight="1" x14ac:dyDescent="0.25">
      <c r="A250" s="8">
        <v>15206</v>
      </c>
      <c r="B250" s="8" t="s">
        <v>243</v>
      </c>
      <c r="C250" s="9">
        <v>188973</v>
      </c>
      <c r="D250" s="9">
        <v>4955</v>
      </c>
      <c r="E250" s="9">
        <v>11660</v>
      </c>
      <c r="F250" s="10">
        <v>47</v>
      </c>
      <c r="G250" s="9">
        <v>0</v>
      </c>
      <c r="H250" s="9">
        <v>205635</v>
      </c>
    </row>
    <row r="251" spans="1:8" ht="15" customHeight="1" x14ac:dyDescent="0.25">
      <c r="A251" s="11">
        <v>23042</v>
      </c>
      <c r="B251" s="11" t="s">
        <v>244</v>
      </c>
      <c r="C251" s="12">
        <v>19642</v>
      </c>
      <c r="D251" s="12">
        <v>528</v>
      </c>
      <c r="E251" s="12">
        <v>346</v>
      </c>
      <c r="F251" s="13">
        <v>0</v>
      </c>
      <c r="G251" s="12">
        <v>0</v>
      </c>
      <c r="H251" s="12">
        <v>20516</v>
      </c>
    </row>
    <row r="252" spans="1:8" ht="15" customHeight="1" x14ac:dyDescent="0.25">
      <c r="A252" s="8">
        <v>32901</v>
      </c>
      <c r="B252" s="8" t="s">
        <v>312</v>
      </c>
      <c r="C252" s="9">
        <v>0</v>
      </c>
      <c r="D252" s="9">
        <v>0</v>
      </c>
      <c r="E252" s="9">
        <v>0</v>
      </c>
      <c r="F252" s="10">
        <v>0</v>
      </c>
      <c r="G252" s="9">
        <v>0</v>
      </c>
      <c r="H252" s="9">
        <v>0</v>
      </c>
    </row>
    <row r="253" spans="1:8" ht="15" customHeight="1" x14ac:dyDescent="0.25">
      <c r="A253" s="11">
        <v>32081</v>
      </c>
      <c r="B253" s="11" t="s">
        <v>245</v>
      </c>
      <c r="C253" s="12">
        <v>2197504</v>
      </c>
      <c r="D253" s="12">
        <v>180666</v>
      </c>
      <c r="E253" s="12">
        <v>71356</v>
      </c>
      <c r="F253" s="13">
        <v>0</v>
      </c>
      <c r="G253" s="12">
        <v>0</v>
      </c>
      <c r="H253" s="12">
        <v>2449526</v>
      </c>
    </row>
    <row r="254" spans="1:8" ht="15" customHeight="1" x14ac:dyDescent="0.25">
      <c r="A254" s="8">
        <v>22008</v>
      </c>
      <c r="B254" s="8" t="s">
        <v>246</v>
      </c>
      <c r="C254" s="9">
        <v>23569</v>
      </c>
      <c r="D254" s="9">
        <v>18</v>
      </c>
      <c r="E254" s="9">
        <v>21339</v>
      </c>
      <c r="F254" s="10">
        <v>0</v>
      </c>
      <c r="G254" s="9">
        <v>234</v>
      </c>
      <c r="H254" s="9">
        <v>45160</v>
      </c>
    </row>
    <row r="255" spans="1:8" ht="15" customHeight="1" x14ac:dyDescent="0.25">
      <c r="A255" s="11">
        <v>38322</v>
      </c>
      <c r="B255" s="11" t="s">
        <v>247</v>
      </c>
      <c r="C255" s="12">
        <v>109082</v>
      </c>
      <c r="D255" s="12">
        <v>988</v>
      </c>
      <c r="E255" s="12">
        <v>29032</v>
      </c>
      <c r="F255" s="13">
        <v>0</v>
      </c>
      <c r="G255" s="12">
        <v>0</v>
      </c>
      <c r="H255" s="12">
        <v>139102</v>
      </c>
    </row>
    <row r="256" spans="1:8" ht="15" customHeight="1" x14ac:dyDescent="0.25">
      <c r="A256" s="8">
        <v>31401</v>
      </c>
      <c r="B256" s="8" t="s">
        <v>248</v>
      </c>
      <c r="C256" s="9">
        <v>838435</v>
      </c>
      <c r="D256" s="9">
        <v>10928</v>
      </c>
      <c r="E256" s="9">
        <v>24670</v>
      </c>
      <c r="F256" s="10">
        <v>767</v>
      </c>
      <c r="G256" s="9">
        <v>3380</v>
      </c>
      <c r="H256" s="9">
        <v>878180</v>
      </c>
    </row>
    <row r="257" spans="1:8" ht="15" customHeight="1" x14ac:dyDescent="0.25">
      <c r="A257" s="11">
        <v>11054</v>
      </c>
      <c r="B257" s="11" t="s">
        <v>249</v>
      </c>
      <c r="C257" s="12">
        <v>36889</v>
      </c>
      <c r="D257" s="12">
        <v>892</v>
      </c>
      <c r="E257" s="12">
        <v>1902</v>
      </c>
      <c r="F257" s="13">
        <v>0</v>
      </c>
      <c r="G257" s="12">
        <v>0</v>
      </c>
      <c r="H257" s="12">
        <v>39683</v>
      </c>
    </row>
    <row r="258" spans="1:8" ht="15" customHeight="1" x14ac:dyDescent="0.25">
      <c r="A258" s="8">
        <v>7035</v>
      </c>
      <c r="B258" s="8" t="s">
        <v>250</v>
      </c>
      <c r="C258" s="9">
        <v>29557</v>
      </c>
      <c r="D258" s="9">
        <v>1884</v>
      </c>
      <c r="E258" s="9">
        <v>128</v>
      </c>
      <c r="F258" s="10">
        <v>0</v>
      </c>
      <c r="G258" s="9">
        <v>0</v>
      </c>
      <c r="H258" s="9">
        <v>31569</v>
      </c>
    </row>
    <row r="259" spans="1:8" ht="15" customHeight="1" x14ac:dyDescent="0.25">
      <c r="A259" s="11">
        <v>27001</v>
      </c>
      <c r="B259" s="11" t="s">
        <v>251</v>
      </c>
      <c r="C259" s="12">
        <v>359639</v>
      </c>
      <c r="D259" s="12">
        <v>14329</v>
      </c>
      <c r="E259" s="12">
        <v>7632</v>
      </c>
      <c r="F259" s="13">
        <v>0</v>
      </c>
      <c r="G259" s="12">
        <v>0</v>
      </c>
      <c r="H259" s="12">
        <v>381600</v>
      </c>
    </row>
    <row r="260" spans="1:8" ht="15" customHeight="1" x14ac:dyDescent="0.25">
      <c r="A260" s="8">
        <v>38304</v>
      </c>
      <c r="B260" s="8" t="s">
        <v>252</v>
      </c>
      <c r="C260" s="9">
        <v>27359</v>
      </c>
      <c r="D260" s="9">
        <v>543</v>
      </c>
      <c r="E260" s="9">
        <v>418</v>
      </c>
      <c r="F260" s="10">
        <v>0</v>
      </c>
      <c r="G260" s="9">
        <v>0</v>
      </c>
      <c r="H260" s="9">
        <v>28320</v>
      </c>
    </row>
    <row r="261" spans="1:8" ht="15" customHeight="1" x14ac:dyDescent="0.25">
      <c r="A261" s="11">
        <v>30303</v>
      </c>
      <c r="B261" s="11" t="s">
        <v>253</v>
      </c>
      <c r="C261" s="12">
        <v>107522</v>
      </c>
      <c r="D261" s="12">
        <v>2605</v>
      </c>
      <c r="E261" s="12">
        <v>15658</v>
      </c>
      <c r="F261" s="13">
        <v>0</v>
      </c>
      <c r="G261" s="12">
        <v>0</v>
      </c>
      <c r="H261" s="12">
        <v>125785</v>
      </c>
    </row>
    <row r="262" spans="1:8" ht="15" customHeight="1" x14ac:dyDescent="0.25">
      <c r="A262" s="8">
        <v>31311</v>
      </c>
      <c r="B262" s="8" t="s">
        <v>254</v>
      </c>
      <c r="C262" s="9">
        <v>306147</v>
      </c>
      <c r="D262" s="9">
        <v>0</v>
      </c>
      <c r="E262" s="9">
        <v>23508</v>
      </c>
      <c r="F262" s="10">
        <v>0</v>
      </c>
      <c r="G262" s="9">
        <v>0</v>
      </c>
      <c r="H262" s="9">
        <v>329655</v>
      </c>
    </row>
    <row r="263" spans="1:8" ht="15" customHeight="1" x14ac:dyDescent="0.25">
      <c r="A263" s="11">
        <v>17905</v>
      </c>
      <c r="B263" s="11" t="s">
        <v>318</v>
      </c>
      <c r="C263" s="12">
        <v>0</v>
      </c>
      <c r="D263" s="12">
        <v>0</v>
      </c>
      <c r="E263" s="12">
        <v>0</v>
      </c>
      <c r="F263" s="13">
        <v>0</v>
      </c>
      <c r="G263" s="12">
        <v>0</v>
      </c>
      <c r="H263" s="12">
        <v>0</v>
      </c>
    </row>
    <row r="264" spans="1:8" ht="15" customHeight="1" x14ac:dyDescent="0.25">
      <c r="A264" s="8">
        <v>27905</v>
      </c>
      <c r="B264" s="8" t="s">
        <v>319</v>
      </c>
      <c r="C264" s="9">
        <v>0</v>
      </c>
      <c r="D264" s="9">
        <v>0</v>
      </c>
      <c r="E264" s="9">
        <v>0</v>
      </c>
      <c r="F264" s="10">
        <v>0</v>
      </c>
      <c r="G264" s="9">
        <v>0</v>
      </c>
      <c r="H264" s="9">
        <v>0</v>
      </c>
    </row>
    <row r="265" spans="1:8" ht="15" customHeight="1" x14ac:dyDescent="0.25">
      <c r="A265" s="11">
        <v>17902</v>
      </c>
      <c r="B265" s="11" t="s">
        <v>320</v>
      </c>
      <c r="C265" s="12">
        <v>0</v>
      </c>
      <c r="D265" s="12">
        <v>0</v>
      </c>
      <c r="E265" s="12">
        <v>0</v>
      </c>
      <c r="F265" s="13">
        <v>0</v>
      </c>
      <c r="G265" s="12">
        <v>0</v>
      </c>
      <c r="H265" s="12">
        <v>0</v>
      </c>
    </row>
    <row r="266" spans="1:8" ht="15" customHeight="1" x14ac:dyDescent="0.25">
      <c r="A266" s="8">
        <v>33202</v>
      </c>
      <c r="B266" s="8" t="s">
        <v>255</v>
      </c>
      <c r="C266" s="9">
        <v>0</v>
      </c>
      <c r="D266" s="9">
        <v>0</v>
      </c>
      <c r="E266" s="9">
        <v>0</v>
      </c>
      <c r="F266" s="10">
        <v>0</v>
      </c>
      <c r="G266" s="9">
        <v>0</v>
      </c>
      <c r="H266" s="9">
        <v>0</v>
      </c>
    </row>
    <row r="267" spans="1:8" ht="15" customHeight="1" x14ac:dyDescent="0.25">
      <c r="A267" s="11">
        <v>27320</v>
      </c>
      <c r="B267" s="11" t="s">
        <v>256</v>
      </c>
      <c r="C267" s="12">
        <v>770869</v>
      </c>
      <c r="D267" s="12">
        <v>10352</v>
      </c>
      <c r="E267" s="12">
        <v>32509</v>
      </c>
      <c r="F267" s="13">
        <v>0</v>
      </c>
      <c r="G267" s="12">
        <v>6094</v>
      </c>
      <c r="H267" s="12">
        <v>819824</v>
      </c>
    </row>
    <row r="268" spans="1:8" ht="15" customHeight="1" x14ac:dyDescent="0.25">
      <c r="A268" s="8">
        <v>39201</v>
      </c>
      <c r="B268" s="8" t="s">
        <v>257</v>
      </c>
      <c r="C268" s="9">
        <v>472343</v>
      </c>
      <c r="D268" s="9">
        <v>33610</v>
      </c>
      <c r="E268" s="9">
        <v>36838</v>
      </c>
      <c r="F268" s="10">
        <v>0</v>
      </c>
      <c r="G268" s="9">
        <v>0</v>
      </c>
      <c r="H268" s="9">
        <v>542791</v>
      </c>
    </row>
    <row r="269" spans="1:8" ht="15" customHeight="1" x14ac:dyDescent="0.25">
      <c r="A269" s="11">
        <v>18902</v>
      </c>
      <c r="B269" s="11" t="s">
        <v>307</v>
      </c>
      <c r="C269" s="12">
        <v>0</v>
      </c>
      <c r="D269" s="12">
        <v>0</v>
      </c>
      <c r="E269" s="12">
        <v>0</v>
      </c>
      <c r="F269" s="13">
        <v>0</v>
      </c>
      <c r="G269" s="12">
        <v>0</v>
      </c>
      <c r="H269" s="12">
        <v>0</v>
      </c>
    </row>
    <row r="270" spans="1:8" ht="15" customHeight="1" x14ac:dyDescent="0.25">
      <c r="A270" s="8">
        <v>27010</v>
      </c>
      <c r="B270" s="8" t="s">
        <v>258</v>
      </c>
      <c r="C270" s="9">
        <v>1914264</v>
      </c>
      <c r="D270" s="9">
        <v>67619</v>
      </c>
      <c r="E270" s="9">
        <v>68113</v>
      </c>
      <c r="F270" s="10">
        <v>0</v>
      </c>
      <c r="G270" s="9">
        <v>52160</v>
      </c>
      <c r="H270" s="9">
        <v>2102156</v>
      </c>
    </row>
    <row r="271" spans="1:8" ht="15" customHeight="1" x14ac:dyDescent="0.25">
      <c r="A271" s="11">
        <v>14077</v>
      </c>
      <c r="B271" s="11" t="s">
        <v>259</v>
      </c>
      <c r="C271" s="12">
        <v>8993</v>
      </c>
      <c r="D271" s="12">
        <v>687</v>
      </c>
      <c r="E271" s="12">
        <v>7963</v>
      </c>
      <c r="F271" s="13">
        <v>0</v>
      </c>
      <c r="G271" s="12">
        <v>0</v>
      </c>
      <c r="H271" s="12">
        <v>17643</v>
      </c>
    </row>
    <row r="272" spans="1:8" ht="15" customHeight="1" x14ac:dyDescent="0.25">
      <c r="A272" s="8">
        <v>17409</v>
      </c>
      <c r="B272" s="8" t="s">
        <v>260</v>
      </c>
      <c r="C272" s="9">
        <v>606010</v>
      </c>
      <c r="D272" s="9">
        <v>12905</v>
      </c>
      <c r="E272" s="9">
        <v>21406</v>
      </c>
      <c r="F272" s="10">
        <v>0</v>
      </c>
      <c r="G272" s="9">
        <v>0</v>
      </c>
      <c r="H272" s="9">
        <v>640321</v>
      </c>
    </row>
    <row r="273" spans="1:8" ht="15" customHeight="1" x14ac:dyDescent="0.25">
      <c r="A273" s="11">
        <v>38265</v>
      </c>
      <c r="B273" s="11" t="s">
        <v>261</v>
      </c>
      <c r="C273" s="12">
        <v>30225</v>
      </c>
      <c r="D273" s="12">
        <v>2581</v>
      </c>
      <c r="E273" s="12">
        <v>14523</v>
      </c>
      <c r="F273" s="13">
        <v>0</v>
      </c>
      <c r="G273" s="12">
        <v>0</v>
      </c>
      <c r="H273" s="12">
        <v>47329</v>
      </c>
    </row>
    <row r="274" spans="1:8" ht="15" customHeight="1" x14ac:dyDescent="0.25">
      <c r="A274" s="8">
        <v>34402</v>
      </c>
      <c r="B274" s="8" t="s">
        <v>262</v>
      </c>
      <c r="C274" s="9">
        <v>155739</v>
      </c>
      <c r="D274" s="9">
        <v>7492</v>
      </c>
      <c r="E274" s="9">
        <v>20945</v>
      </c>
      <c r="F274" s="10">
        <v>0</v>
      </c>
      <c r="G274" s="9">
        <v>0</v>
      </c>
      <c r="H274" s="9">
        <v>184176</v>
      </c>
    </row>
    <row r="275" spans="1:8" ht="15" customHeight="1" x14ac:dyDescent="0.25">
      <c r="A275" s="11">
        <v>19400</v>
      </c>
      <c r="B275" s="11" t="s">
        <v>263</v>
      </c>
      <c r="C275" s="12">
        <v>30189</v>
      </c>
      <c r="D275" s="12">
        <v>1683</v>
      </c>
      <c r="E275" s="12">
        <v>2214</v>
      </c>
      <c r="F275" s="13">
        <v>648</v>
      </c>
      <c r="G275" s="12">
        <v>41</v>
      </c>
      <c r="H275" s="12">
        <v>34775</v>
      </c>
    </row>
    <row r="276" spans="1:8" ht="15" customHeight="1" x14ac:dyDescent="0.25">
      <c r="A276" s="8">
        <v>21237</v>
      </c>
      <c r="B276" s="8" t="s">
        <v>264</v>
      </c>
      <c r="C276" s="9">
        <v>91545</v>
      </c>
      <c r="D276" s="9">
        <v>60671</v>
      </c>
      <c r="E276" s="9">
        <v>13560</v>
      </c>
      <c r="F276" s="10">
        <v>0</v>
      </c>
      <c r="G276" s="9">
        <v>2594</v>
      </c>
      <c r="H276" s="9">
        <v>168370</v>
      </c>
    </row>
    <row r="277" spans="1:8" ht="15" customHeight="1" x14ac:dyDescent="0.25">
      <c r="A277" s="11">
        <v>24404</v>
      </c>
      <c r="B277" s="11" t="s">
        <v>265</v>
      </c>
      <c r="C277" s="12">
        <v>176417</v>
      </c>
      <c r="D277" s="12">
        <v>8025</v>
      </c>
      <c r="E277" s="12">
        <v>22320</v>
      </c>
      <c r="F277" s="13">
        <v>0</v>
      </c>
      <c r="G277" s="12">
        <v>15576</v>
      </c>
      <c r="H277" s="12">
        <v>222338</v>
      </c>
    </row>
    <row r="278" spans="1:8" ht="15" customHeight="1" x14ac:dyDescent="0.25">
      <c r="A278" s="8">
        <v>39202</v>
      </c>
      <c r="B278" s="8" t="s">
        <v>266</v>
      </c>
      <c r="C278" s="9">
        <v>195231</v>
      </c>
      <c r="D278" s="9">
        <v>3822</v>
      </c>
      <c r="E278" s="9">
        <v>19057</v>
      </c>
      <c r="F278" s="10">
        <v>0</v>
      </c>
      <c r="G278" s="9">
        <v>4276</v>
      </c>
      <c r="H278" s="9">
        <v>222386</v>
      </c>
    </row>
    <row r="279" spans="1:8" ht="15" customHeight="1" x14ac:dyDescent="0.25">
      <c r="A279" s="11">
        <v>36300</v>
      </c>
      <c r="B279" s="11" t="s">
        <v>267</v>
      </c>
      <c r="C279" s="12">
        <v>33480</v>
      </c>
      <c r="D279" s="12">
        <v>3817</v>
      </c>
      <c r="E279" s="12">
        <v>5137</v>
      </c>
      <c r="F279" s="13">
        <v>0</v>
      </c>
      <c r="G279" s="12">
        <v>0</v>
      </c>
      <c r="H279" s="12">
        <v>42434</v>
      </c>
    </row>
    <row r="280" spans="1:8" ht="15" customHeight="1" x14ac:dyDescent="0.25">
      <c r="A280" s="8">
        <v>8130</v>
      </c>
      <c r="B280" s="8" t="s">
        <v>268</v>
      </c>
      <c r="C280" s="9">
        <v>80558</v>
      </c>
      <c r="D280" s="9">
        <v>2390</v>
      </c>
      <c r="E280" s="9">
        <v>12497</v>
      </c>
      <c r="F280" s="10">
        <v>0</v>
      </c>
      <c r="G280" s="9">
        <v>0</v>
      </c>
      <c r="H280" s="9">
        <v>95445</v>
      </c>
    </row>
    <row r="281" spans="1:8" ht="15" customHeight="1" x14ac:dyDescent="0.25">
      <c r="A281" s="11">
        <v>20400</v>
      </c>
      <c r="B281" s="11" t="s">
        <v>269</v>
      </c>
      <c r="C281" s="12">
        <v>26368</v>
      </c>
      <c r="D281" s="12">
        <v>4246</v>
      </c>
      <c r="E281" s="12">
        <v>9945</v>
      </c>
      <c r="F281" s="13">
        <v>0</v>
      </c>
      <c r="G281" s="12">
        <v>0</v>
      </c>
      <c r="H281" s="12">
        <v>40559</v>
      </c>
    </row>
    <row r="282" spans="1:8" ht="15" customHeight="1" x14ac:dyDescent="0.25">
      <c r="A282" s="8">
        <v>17406</v>
      </c>
      <c r="B282" s="8" t="s">
        <v>270</v>
      </c>
      <c r="C282" s="9">
        <v>121427</v>
      </c>
      <c r="D282" s="9">
        <v>4435</v>
      </c>
      <c r="E282" s="9">
        <v>5454</v>
      </c>
      <c r="F282" s="10">
        <v>0</v>
      </c>
      <c r="G282" s="9">
        <v>0</v>
      </c>
      <c r="H282" s="9">
        <v>131316</v>
      </c>
    </row>
    <row r="283" spans="1:8" ht="15" customHeight="1" x14ac:dyDescent="0.25">
      <c r="A283" s="11">
        <v>34033</v>
      </c>
      <c r="B283" s="11" t="s">
        <v>271</v>
      </c>
      <c r="C283" s="12">
        <v>1012773</v>
      </c>
      <c r="D283" s="12">
        <v>70720</v>
      </c>
      <c r="E283" s="12">
        <v>18129</v>
      </c>
      <c r="F283" s="13">
        <v>0</v>
      </c>
      <c r="G283" s="12">
        <v>0</v>
      </c>
      <c r="H283" s="12">
        <v>1101622</v>
      </c>
    </row>
    <row r="284" spans="1:8" ht="15" customHeight="1" x14ac:dyDescent="0.25">
      <c r="A284" s="8">
        <v>39002</v>
      </c>
      <c r="B284" s="8" t="s">
        <v>272</v>
      </c>
      <c r="C284" s="9">
        <v>7528</v>
      </c>
      <c r="D284" s="9">
        <v>1550</v>
      </c>
      <c r="E284" s="9">
        <v>1831</v>
      </c>
      <c r="F284" s="10">
        <v>1265</v>
      </c>
      <c r="G284" s="9">
        <v>541</v>
      </c>
      <c r="H284" s="9">
        <v>12715</v>
      </c>
    </row>
    <row r="285" spans="1:8" ht="15" customHeight="1" x14ac:dyDescent="0.25">
      <c r="A285" s="11">
        <v>27083</v>
      </c>
      <c r="B285" s="11" t="s">
        <v>273</v>
      </c>
      <c r="C285" s="12">
        <v>267943</v>
      </c>
      <c r="D285" s="12">
        <v>24103</v>
      </c>
      <c r="E285" s="12">
        <v>12745</v>
      </c>
      <c r="F285" s="13">
        <v>0</v>
      </c>
      <c r="G285" s="12">
        <v>1648</v>
      </c>
      <c r="H285" s="12">
        <v>306439</v>
      </c>
    </row>
    <row r="286" spans="1:8" ht="15" customHeight="1" x14ac:dyDescent="0.25">
      <c r="A286" s="8">
        <v>33070</v>
      </c>
      <c r="B286" s="8" t="s">
        <v>274</v>
      </c>
      <c r="C286" s="9">
        <v>221711</v>
      </c>
      <c r="D286" s="9">
        <v>9871</v>
      </c>
      <c r="E286" s="9">
        <v>1505</v>
      </c>
      <c r="F286" s="10">
        <v>0</v>
      </c>
      <c r="G286" s="9">
        <v>0</v>
      </c>
      <c r="H286" s="9">
        <v>233087</v>
      </c>
    </row>
    <row r="287" spans="1:8" ht="15" customHeight="1" x14ac:dyDescent="0.25">
      <c r="A287" s="11">
        <v>6037</v>
      </c>
      <c r="B287" s="11" t="s">
        <v>275</v>
      </c>
      <c r="C287" s="12">
        <v>1641025</v>
      </c>
      <c r="D287" s="12">
        <v>45709</v>
      </c>
      <c r="E287" s="12">
        <v>61238</v>
      </c>
      <c r="F287" s="13">
        <v>0</v>
      </c>
      <c r="G287" s="12">
        <v>0</v>
      </c>
      <c r="H287" s="12">
        <v>1747972</v>
      </c>
    </row>
    <row r="288" spans="1:8" ht="15" customHeight="1" x14ac:dyDescent="0.25">
      <c r="A288" s="8">
        <v>17402</v>
      </c>
      <c r="B288" s="8" t="s">
        <v>276</v>
      </c>
      <c r="C288" s="9">
        <v>140400</v>
      </c>
      <c r="D288" s="9">
        <v>1850</v>
      </c>
      <c r="E288" s="9">
        <v>4983</v>
      </c>
      <c r="F288" s="10">
        <v>0</v>
      </c>
      <c r="G288" s="9">
        <v>0</v>
      </c>
      <c r="H288" s="9">
        <v>147233</v>
      </c>
    </row>
    <row r="289" spans="1:8" ht="15" customHeight="1" x14ac:dyDescent="0.25">
      <c r="A289" s="11">
        <v>34901</v>
      </c>
      <c r="B289" s="11" t="s">
        <v>321</v>
      </c>
      <c r="C289" s="12">
        <v>0</v>
      </c>
      <c r="D289" s="12">
        <v>0</v>
      </c>
      <c r="E289" s="12">
        <v>0</v>
      </c>
      <c r="F289" s="13">
        <v>0</v>
      </c>
      <c r="G289" s="12">
        <v>0</v>
      </c>
      <c r="H289" s="12">
        <v>0</v>
      </c>
    </row>
    <row r="290" spans="1:8" ht="15" customHeight="1" x14ac:dyDescent="0.25">
      <c r="A290" s="8">
        <v>35200</v>
      </c>
      <c r="B290" s="8" t="s">
        <v>277</v>
      </c>
      <c r="C290" s="9">
        <v>75245</v>
      </c>
      <c r="D290" s="9">
        <v>4124</v>
      </c>
      <c r="E290" s="9">
        <v>10095</v>
      </c>
      <c r="F290" s="10">
        <v>0</v>
      </c>
      <c r="G290" s="9">
        <v>0</v>
      </c>
      <c r="H290" s="9">
        <v>89464</v>
      </c>
    </row>
    <row r="291" spans="1:8" ht="15" customHeight="1" x14ac:dyDescent="0.25">
      <c r="A291" s="11">
        <v>13073</v>
      </c>
      <c r="B291" s="11" t="s">
        <v>278</v>
      </c>
      <c r="C291" s="12">
        <v>161115</v>
      </c>
      <c r="D291" s="12">
        <v>4381</v>
      </c>
      <c r="E291" s="12">
        <v>22940</v>
      </c>
      <c r="F291" s="13">
        <v>0</v>
      </c>
      <c r="G291" s="12">
        <v>0</v>
      </c>
      <c r="H291" s="12">
        <v>188436</v>
      </c>
    </row>
    <row r="292" spans="1:8" ht="15" customHeight="1" x14ac:dyDescent="0.25">
      <c r="A292" s="8">
        <v>36401</v>
      </c>
      <c r="B292" s="8" t="s">
        <v>279</v>
      </c>
      <c r="C292" s="9">
        <v>15778</v>
      </c>
      <c r="D292" s="9">
        <v>1091</v>
      </c>
      <c r="E292" s="9">
        <v>10392</v>
      </c>
      <c r="F292" s="10">
        <v>0</v>
      </c>
      <c r="G292" s="9">
        <v>774</v>
      </c>
      <c r="H292" s="9">
        <v>28035</v>
      </c>
    </row>
    <row r="293" spans="1:8" ht="15" customHeight="1" x14ac:dyDescent="0.25">
      <c r="A293" s="11">
        <v>36140</v>
      </c>
      <c r="B293" s="11" t="s">
        <v>280</v>
      </c>
      <c r="C293" s="12">
        <v>270928</v>
      </c>
      <c r="D293" s="12">
        <v>20688</v>
      </c>
      <c r="E293" s="12">
        <v>49222</v>
      </c>
      <c r="F293" s="13">
        <v>0</v>
      </c>
      <c r="G293" s="12">
        <v>0</v>
      </c>
      <c r="H293" s="12">
        <v>340838</v>
      </c>
    </row>
    <row r="294" spans="1:8" ht="15" customHeight="1" x14ac:dyDescent="0.25">
      <c r="A294" s="8">
        <v>39207</v>
      </c>
      <c r="B294" s="8" t="s">
        <v>281</v>
      </c>
      <c r="C294" s="9">
        <v>354113</v>
      </c>
      <c r="D294" s="9">
        <v>1419</v>
      </c>
      <c r="E294" s="9">
        <v>19074</v>
      </c>
      <c r="F294" s="10">
        <v>0</v>
      </c>
      <c r="G294" s="9">
        <v>4833</v>
      </c>
      <c r="H294" s="9">
        <v>379439</v>
      </c>
    </row>
    <row r="295" spans="1:8" ht="15" customHeight="1" x14ac:dyDescent="0.25">
      <c r="A295" s="11">
        <v>13146</v>
      </c>
      <c r="B295" s="11" t="s">
        <v>282</v>
      </c>
      <c r="C295" s="12">
        <v>49575</v>
      </c>
      <c r="D295" s="12">
        <v>15165</v>
      </c>
      <c r="E295" s="12">
        <v>8018</v>
      </c>
      <c r="F295" s="13">
        <v>0</v>
      </c>
      <c r="G295" s="12">
        <v>0</v>
      </c>
      <c r="H295" s="12">
        <v>72758</v>
      </c>
    </row>
    <row r="296" spans="1:8" ht="15" customHeight="1" x14ac:dyDescent="0.25">
      <c r="A296" s="8">
        <v>6112</v>
      </c>
      <c r="B296" s="8" t="s">
        <v>283</v>
      </c>
      <c r="C296" s="9">
        <v>321144</v>
      </c>
      <c r="D296" s="9">
        <v>9100</v>
      </c>
      <c r="E296" s="9">
        <v>23816</v>
      </c>
      <c r="F296" s="10">
        <v>0</v>
      </c>
      <c r="G296" s="9">
        <v>5108</v>
      </c>
      <c r="H296" s="9">
        <v>359168</v>
      </c>
    </row>
    <row r="297" spans="1:8" ht="15" customHeight="1" x14ac:dyDescent="0.25">
      <c r="A297" s="11">
        <v>1109</v>
      </c>
      <c r="B297" s="11" t="s">
        <v>284</v>
      </c>
      <c r="C297" s="12">
        <v>67585</v>
      </c>
      <c r="D297" s="12">
        <v>3356</v>
      </c>
      <c r="E297" s="12">
        <v>4582</v>
      </c>
      <c r="F297" s="13">
        <v>0</v>
      </c>
      <c r="G297" s="12">
        <v>5069</v>
      </c>
      <c r="H297" s="12">
        <v>80592</v>
      </c>
    </row>
    <row r="298" spans="1:8" ht="15" customHeight="1" x14ac:dyDescent="0.25">
      <c r="A298" s="8">
        <v>9209</v>
      </c>
      <c r="B298" s="8" t="s">
        <v>285</v>
      </c>
      <c r="C298" s="9">
        <v>48640</v>
      </c>
      <c r="D298" s="9">
        <v>638</v>
      </c>
      <c r="E298" s="9">
        <v>9178</v>
      </c>
      <c r="F298" s="10">
        <v>0</v>
      </c>
      <c r="G298" s="9">
        <v>10814</v>
      </c>
      <c r="H298" s="9">
        <v>69270</v>
      </c>
    </row>
    <row r="299" spans="1:8" ht="15" customHeight="1" x14ac:dyDescent="0.25">
      <c r="A299" s="11">
        <v>33049</v>
      </c>
      <c r="B299" s="11" t="s">
        <v>286</v>
      </c>
      <c r="C299" s="12">
        <v>0</v>
      </c>
      <c r="D299" s="12">
        <v>0</v>
      </c>
      <c r="E299" s="12">
        <v>0</v>
      </c>
      <c r="F299" s="13">
        <v>0</v>
      </c>
      <c r="G299" s="12">
        <v>0</v>
      </c>
      <c r="H299" s="12">
        <v>0</v>
      </c>
    </row>
    <row r="300" spans="1:8" ht="15" customHeight="1" x14ac:dyDescent="0.25">
      <c r="A300" s="8">
        <v>4246</v>
      </c>
      <c r="B300" s="8" t="s">
        <v>287</v>
      </c>
      <c r="C300" s="9">
        <v>254101</v>
      </c>
      <c r="D300" s="9">
        <v>15064</v>
      </c>
      <c r="E300" s="9">
        <v>37658</v>
      </c>
      <c r="F300" s="10">
        <v>0</v>
      </c>
      <c r="G300" s="9">
        <v>17586</v>
      </c>
      <c r="H300" s="9">
        <v>324409</v>
      </c>
    </row>
    <row r="301" spans="1:8" ht="15" customHeight="1" x14ac:dyDescent="0.25">
      <c r="A301" s="11">
        <v>32363</v>
      </c>
      <c r="B301" s="11" t="s">
        <v>288</v>
      </c>
      <c r="C301" s="12">
        <v>200566</v>
      </c>
      <c r="D301" s="12">
        <v>29674</v>
      </c>
      <c r="E301" s="12">
        <v>3637</v>
      </c>
      <c r="F301" s="13">
        <v>0</v>
      </c>
      <c r="G301" s="12">
        <v>0</v>
      </c>
      <c r="H301" s="12">
        <v>233877</v>
      </c>
    </row>
    <row r="302" spans="1:8" ht="15" customHeight="1" x14ac:dyDescent="0.25">
      <c r="A302" s="8">
        <v>39208</v>
      </c>
      <c r="B302" s="8" t="s">
        <v>289</v>
      </c>
      <c r="C302" s="9">
        <v>351571</v>
      </c>
      <c r="D302" s="9">
        <v>6062</v>
      </c>
      <c r="E302" s="9">
        <v>34572</v>
      </c>
      <c r="F302" s="10">
        <v>0</v>
      </c>
      <c r="G302" s="9">
        <v>2757</v>
      </c>
      <c r="H302" s="9">
        <v>394962</v>
      </c>
    </row>
    <row r="303" spans="1:8" ht="15" customHeight="1" x14ac:dyDescent="0.25">
      <c r="A303" s="11">
        <v>21303</v>
      </c>
      <c r="B303" s="11" t="s">
        <v>290</v>
      </c>
      <c r="C303" s="12">
        <v>106623</v>
      </c>
      <c r="D303" s="12">
        <v>2288</v>
      </c>
      <c r="E303" s="12">
        <v>17859</v>
      </c>
      <c r="F303" s="13">
        <v>0</v>
      </c>
      <c r="G303" s="12">
        <v>523</v>
      </c>
      <c r="H303" s="12">
        <v>127293</v>
      </c>
    </row>
    <row r="304" spans="1:8" ht="15" customHeight="1" x14ac:dyDescent="0.25">
      <c r="A304" s="8">
        <v>27416</v>
      </c>
      <c r="B304" s="8" t="s">
        <v>291</v>
      </c>
      <c r="C304" s="9">
        <v>432612</v>
      </c>
      <c r="D304" s="9">
        <v>9399</v>
      </c>
      <c r="E304" s="9">
        <v>15593</v>
      </c>
      <c r="F304" s="10">
        <v>0</v>
      </c>
      <c r="G304" s="9">
        <v>0</v>
      </c>
      <c r="H304" s="9">
        <v>457604</v>
      </c>
    </row>
    <row r="305" spans="1:8" ht="15" customHeight="1" x14ac:dyDescent="0.25">
      <c r="A305" s="11">
        <v>20405</v>
      </c>
      <c r="B305" s="11" t="s">
        <v>292</v>
      </c>
      <c r="C305" s="12">
        <v>112475</v>
      </c>
      <c r="D305" s="12">
        <v>9950</v>
      </c>
      <c r="E305" s="12">
        <v>24735</v>
      </c>
      <c r="F305" s="13">
        <v>0</v>
      </c>
      <c r="G305" s="12">
        <v>2797</v>
      </c>
      <c r="H305" s="12">
        <v>149957</v>
      </c>
    </row>
    <row r="306" spans="1:8" ht="15" customHeight="1" x14ac:dyDescent="0.25">
      <c r="A306" s="8">
        <v>22200</v>
      </c>
      <c r="B306" s="8" t="s">
        <v>293</v>
      </c>
      <c r="C306" s="9">
        <v>0</v>
      </c>
      <c r="D306" s="9">
        <v>0</v>
      </c>
      <c r="E306" s="9">
        <v>0</v>
      </c>
      <c r="F306" s="10">
        <v>0</v>
      </c>
      <c r="G306" s="9">
        <v>0</v>
      </c>
      <c r="H306" s="9">
        <v>0</v>
      </c>
    </row>
    <row r="307" spans="1:8" ht="15" customHeight="1" x14ac:dyDescent="0.25">
      <c r="A307" s="11">
        <v>25160</v>
      </c>
      <c r="B307" s="11" t="s">
        <v>294</v>
      </c>
      <c r="C307" s="12">
        <v>109872</v>
      </c>
      <c r="D307" s="12">
        <v>4589</v>
      </c>
      <c r="E307" s="12">
        <v>14682</v>
      </c>
      <c r="F307" s="13">
        <v>0</v>
      </c>
      <c r="G307" s="12">
        <v>0</v>
      </c>
      <c r="H307" s="12">
        <v>129143</v>
      </c>
    </row>
    <row r="308" spans="1:8" ht="15" customHeight="1" x14ac:dyDescent="0.25">
      <c r="A308" s="8">
        <v>36901</v>
      </c>
      <c r="B308" s="8" t="s">
        <v>322</v>
      </c>
      <c r="C308" s="9">
        <v>0</v>
      </c>
      <c r="D308" s="9">
        <v>0</v>
      </c>
      <c r="E308" s="9">
        <v>0</v>
      </c>
      <c r="F308" s="10">
        <v>0</v>
      </c>
      <c r="G308" s="9">
        <v>0</v>
      </c>
      <c r="H308" s="9">
        <v>0</v>
      </c>
    </row>
    <row r="309" spans="1:8" ht="15" customHeight="1" x14ac:dyDescent="0.25">
      <c r="A309" s="11">
        <v>13167</v>
      </c>
      <c r="B309" s="11" t="s">
        <v>295</v>
      </c>
      <c r="C309" s="12">
        <v>87739</v>
      </c>
      <c r="D309" s="12">
        <v>526</v>
      </c>
      <c r="E309" s="12">
        <v>6152</v>
      </c>
      <c r="F309" s="13">
        <v>0</v>
      </c>
      <c r="G309" s="12">
        <v>1568</v>
      </c>
      <c r="H309" s="12">
        <v>95985</v>
      </c>
    </row>
    <row r="310" spans="1:8" ht="15" customHeight="1" x14ac:dyDescent="0.25">
      <c r="A310" s="8">
        <v>21232</v>
      </c>
      <c r="B310" s="8" t="s">
        <v>296</v>
      </c>
      <c r="C310" s="9">
        <v>9894</v>
      </c>
      <c r="D310" s="9">
        <v>1007</v>
      </c>
      <c r="E310" s="9">
        <v>1333</v>
      </c>
      <c r="F310" s="10">
        <v>0</v>
      </c>
      <c r="G310" s="9">
        <v>1460</v>
      </c>
      <c r="H310" s="9">
        <v>13694</v>
      </c>
    </row>
    <row r="311" spans="1:8" ht="15" customHeight="1" x14ac:dyDescent="0.25">
      <c r="A311" s="11">
        <v>14117</v>
      </c>
      <c r="B311" s="11" t="s">
        <v>297</v>
      </c>
      <c r="C311" s="12">
        <v>19579</v>
      </c>
      <c r="D311" s="12">
        <v>4099</v>
      </c>
      <c r="E311" s="12">
        <v>5586</v>
      </c>
      <c r="F311" s="13">
        <v>0</v>
      </c>
      <c r="G311" s="12">
        <v>93</v>
      </c>
      <c r="H311" s="12">
        <v>29357</v>
      </c>
    </row>
    <row r="312" spans="1:8" ht="15" customHeight="1" x14ac:dyDescent="0.25">
      <c r="A312" s="8">
        <v>20094</v>
      </c>
      <c r="B312" s="8" t="s">
        <v>298</v>
      </c>
      <c r="C312" s="9">
        <v>5184</v>
      </c>
      <c r="D312" s="9">
        <v>2583</v>
      </c>
      <c r="E312" s="9">
        <v>15933</v>
      </c>
      <c r="F312" s="10">
        <v>0</v>
      </c>
      <c r="G312" s="9">
        <v>7613</v>
      </c>
      <c r="H312" s="9">
        <v>31313</v>
      </c>
    </row>
    <row r="313" spans="1:8" ht="15" customHeight="1" x14ac:dyDescent="0.25">
      <c r="A313" s="11">
        <v>8404</v>
      </c>
      <c r="B313" s="11" t="s">
        <v>299</v>
      </c>
      <c r="C313" s="12">
        <v>1149212</v>
      </c>
      <c r="D313" s="12">
        <v>21384</v>
      </c>
      <c r="E313" s="12">
        <v>94139</v>
      </c>
      <c r="F313" s="13">
        <v>0</v>
      </c>
      <c r="G313" s="12">
        <v>0</v>
      </c>
      <c r="H313" s="12">
        <v>1264735</v>
      </c>
    </row>
    <row r="314" spans="1:8" ht="15" customHeight="1" x14ac:dyDescent="0.25">
      <c r="A314" s="8">
        <v>39007</v>
      </c>
      <c r="B314" s="8" t="s">
        <v>300</v>
      </c>
      <c r="C314" s="9">
        <v>658378</v>
      </c>
      <c r="D314" s="9">
        <v>19572</v>
      </c>
      <c r="E314" s="9">
        <v>29169</v>
      </c>
      <c r="F314" s="10">
        <v>0</v>
      </c>
      <c r="G314" s="9">
        <v>0</v>
      </c>
      <c r="H314" s="9">
        <v>707119</v>
      </c>
    </row>
    <row r="315" spans="1:8" ht="15" customHeight="1" x14ac:dyDescent="0.25">
      <c r="A315" s="11">
        <v>34002</v>
      </c>
      <c r="B315" s="11" t="s">
        <v>301</v>
      </c>
      <c r="C315" s="12">
        <v>680748</v>
      </c>
      <c r="D315" s="12">
        <v>12748</v>
      </c>
      <c r="E315" s="12">
        <v>9888</v>
      </c>
      <c r="F315" s="13">
        <v>0</v>
      </c>
      <c r="G315" s="12">
        <v>0</v>
      </c>
      <c r="H315" s="12">
        <v>703384</v>
      </c>
    </row>
    <row r="316" spans="1:8" ht="15" customHeight="1" x14ac:dyDescent="0.25">
      <c r="A316" s="19">
        <v>39205</v>
      </c>
      <c r="B316" s="19" t="s">
        <v>302</v>
      </c>
      <c r="C316" s="20">
        <v>62614</v>
      </c>
      <c r="D316" s="20">
        <v>6094</v>
      </c>
      <c r="E316" s="20">
        <v>13591</v>
      </c>
      <c r="F316" s="21">
        <v>0</v>
      </c>
      <c r="G316" s="20">
        <v>0</v>
      </c>
      <c r="H316" s="20">
        <v>82299</v>
      </c>
    </row>
    <row r="317" spans="1:8" ht="15" customHeight="1" x14ac:dyDescent="0.25">
      <c r="C317" s="15"/>
      <c r="D317" s="15"/>
      <c r="E317" s="15"/>
      <c r="F317" s="15"/>
      <c r="G317" s="15"/>
      <c r="H317" s="15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1D931-113A-48F0-865D-F3222F436246}">
  <dimension ref="A1:H320"/>
  <sheetViews>
    <sheetView workbookViewId="0">
      <selection activeCell="H2" sqref="H2"/>
    </sheetView>
  </sheetViews>
  <sheetFormatPr defaultRowHeight="15" x14ac:dyDescent="0.25"/>
  <cols>
    <col min="1" max="1" width="11" style="16" customWidth="1"/>
    <col min="2" max="2" width="22" customWidth="1"/>
    <col min="3" max="3" width="10.7109375" customWidth="1"/>
    <col min="4" max="4" width="11.42578125" customWidth="1"/>
    <col min="5" max="5" width="17.28515625" customWidth="1"/>
    <col min="6" max="6" width="11.140625" customWidth="1"/>
    <col min="8" max="8" width="13" customWidth="1"/>
  </cols>
  <sheetData>
    <row r="1" spans="1:8" x14ac:dyDescent="0.25">
      <c r="A1" s="16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s="16">
        <v>14005</v>
      </c>
      <c r="B2" t="s">
        <v>8</v>
      </c>
      <c r="C2" s="1">
        <v>164723</v>
      </c>
      <c r="D2" s="1">
        <v>8556</v>
      </c>
      <c r="E2" s="1">
        <v>15709</v>
      </c>
      <c r="F2">
        <v>0</v>
      </c>
      <c r="G2" s="1">
        <v>3463</v>
      </c>
      <c r="H2" s="1">
        <v>192451</v>
      </c>
    </row>
    <row r="3" spans="1:8" x14ac:dyDescent="0.25">
      <c r="A3" s="16">
        <v>21226</v>
      </c>
      <c r="B3" t="s">
        <v>9</v>
      </c>
      <c r="C3" s="1">
        <v>47740</v>
      </c>
      <c r="D3" s="1">
        <v>1296</v>
      </c>
      <c r="E3" s="1">
        <v>9642</v>
      </c>
      <c r="F3">
        <v>0</v>
      </c>
      <c r="G3">
        <v>0</v>
      </c>
      <c r="H3" s="1">
        <v>58678</v>
      </c>
    </row>
    <row r="4" spans="1:8" x14ac:dyDescent="0.25">
      <c r="A4" s="16">
        <v>22017</v>
      </c>
      <c r="B4" t="s">
        <v>10</v>
      </c>
      <c r="C4" s="1">
        <v>24727</v>
      </c>
      <c r="D4">
        <v>0</v>
      </c>
      <c r="E4" s="1">
        <v>10258</v>
      </c>
      <c r="F4">
        <v>0</v>
      </c>
      <c r="G4" s="1">
        <v>10472</v>
      </c>
      <c r="H4" s="1">
        <v>45457</v>
      </c>
    </row>
    <row r="5" spans="1:8" x14ac:dyDescent="0.25">
      <c r="A5" s="16">
        <v>29103</v>
      </c>
      <c r="B5" t="s">
        <v>11</v>
      </c>
      <c r="C5" s="1">
        <v>153594</v>
      </c>
      <c r="D5" s="1">
        <v>6475</v>
      </c>
      <c r="E5" s="1">
        <v>24892</v>
      </c>
      <c r="F5">
        <v>0</v>
      </c>
      <c r="G5" s="1">
        <v>7952</v>
      </c>
      <c r="H5" s="1">
        <v>192913</v>
      </c>
    </row>
    <row r="6" spans="1:8" x14ac:dyDescent="0.25">
      <c r="A6" s="16">
        <v>31016</v>
      </c>
      <c r="B6" t="s">
        <v>12</v>
      </c>
      <c r="C6" s="1">
        <v>496134</v>
      </c>
      <c r="D6" s="1">
        <v>4101</v>
      </c>
      <c r="E6" s="1">
        <v>11027</v>
      </c>
      <c r="F6">
        <v>0</v>
      </c>
      <c r="G6" s="1">
        <v>13805</v>
      </c>
      <c r="H6" s="1">
        <v>525067</v>
      </c>
    </row>
    <row r="7" spans="1:8" x14ac:dyDescent="0.25">
      <c r="A7" s="16">
        <v>2420</v>
      </c>
      <c r="B7" t="s">
        <v>13</v>
      </c>
      <c r="C7" s="1">
        <v>35724</v>
      </c>
      <c r="D7" s="1">
        <v>2967</v>
      </c>
      <c r="E7" s="1">
        <v>16832</v>
      </c>
      <c r="F7">
        <v>0</v>
      </c>
      <c r="G7">
        <v>0</v>
      </c>
      <c r="H7" s="1">
        <v>55523</v>
      </c>
    </row>
    <row r="8" spans="1:8" x14ac:dyDescent="0.25">
      <c r="A8" s="16">
        <v>17408</v>
      </c>
      <c r="B8" t="s">
        <v>14</v>
      </c>
      <c r="C8" s="1">
        <v>867669</v>
      </c>
      <c r="D8" s="1">
        <v>41956</v>
      </c>
      <c r="E8" s="1">
        <v>1837</v>
      </c>
      <c r="F8">
        <v>0</v>
      </c>
      <c r="G8" s="1">
        <v>7744</v>
      </c>
      <c r="H8" s="1">
        <v>919206</v>
      </c>
    </row>
    <row r="9" spans="1:8" x14ac:dyDescent="0.25">
      <c r="A9" s="16">
        <v>18303</v>
      </c>
      <c r="B9" t="s">
        <v>15</v>
      </c>
      <c r="C9" s="1">
        <v>126083</v>
      </c>
      <c r="D9" s="1">
        <v>1868</v>
      </c>
      <c r="E9" s="1">
        <v>8069</v>
      </c>
      <c r="F9">
        <v>0</v>
      </c>
      <c r="G9">
        <v>707</v>
      </c>
      <c r="H9" s="1">
        <v>136727</v>
      </c>
    </row>
    <row r="10" spans="1:8" x14ac:dyDescent="0.25">
      <c r="A10" s="16">
        <v>6119</v>
      </c>
      <c r="B10" t="s">
        <v>16</v>
      </c>
      <c r="C10" s="1">
        <v>1401316</v>
      </c>
      <c r="D10" s="1">
        <v>2576</v>
      </c>
      <c r="E10" s="1">
        <v>3766</v>
      </c>
      <c r="F10">
        <v>0</v>
      </c>
      <c r="G10">
        <v>0</v>
      </c>
      <c r="H10" s="1">
        <v>1407658</v>
      </c>
    </row>
    <row r="11" spans="1:8" x14ac:dyDescent="0.25">
      <c r="A11" s="16">
        <v>17405</v>
      </c>
      <c r="B11" t="s">
        <v>17</v>
      </c>
      <c r="C11" s="1">
        <v>572452</v>
      </c>
      <c r="D11" s="1">
        <v>31575</v>
      </c>
      <c r="E11" s="1">
        <v>70045</v>
      </c>
      <c r="F11">
        <v>0</v>
      </c>
      <c r="G11" s="1">
        <v>31917</v>
      </c>
      <c r="H11" s="1">
        <v>705989</v>
      </c>
    </row>
    <row r="12" spans="1:8" x14ac:dyDescent="0.25">
      <c r="A12" s="16">
        <v>37501</v>
      </c>
      <c r="B12" t="s">
        <v>18</v>
      </c>
      <c r="C12" s="1">
        <v>658894</v>
      </c>
      <c r="D12" s="1">
        <v>34662</v>
      </c>
      <c r="E12" s="1">
        <v>7784</v>
      </c>
      <c r="F12">
        <v>0</v>
      </c>
      <c r="G12" s="1">
        <v>12170</v>
      </c>
      <c r="H12" s="1">
        <v>713510</v>
      </c>
    </row>
    <row r="13" spans="1:8" x14ac:dyDescent="0.25">
      <c r="A13" s="16">
        <v>1122</v>
      </c>
      <c r="B13" t="s">
        <v>19</v>
      </c>
      <c r="C13" s="1">
        <v>16483</v>
      </c>
      <c r="D13">
        <v>608</v>
      </c>
      <c r="E13">
        <v>0</v>
      </c>
      <c r="F13">
        <v>0</v>
      </c>
      <c r="G13">
        <v>0</v>
      </c>
      <c r="H13" s="1">
        <v>17091</v>
      </c>
    </row>
    <row r="14" spans="1:8" x14ac:dyDescent="0.25">
      <c r="A14" s="16">
        <v>27403</v>
      </c>
      <c r="B14" t="s">
        <v>20</v>
      </c>
      <c r="C14" s="1">
        <v>1811318</v>
      </c>
      <c r="D14" s="1">
        <v>20109</v>
      </c>
      <c r="E14" s="1">
        <v>29584</v>
      </c>
      <c r="F14">
        <v>0</v>
      </c>
      <c r="G14" s="1">
        <v>72884</v>
      </c>
      <c r="H14" s="1">
        <v>1933895</v>
      </c>
    </row>
    <row r="15" spans="1:8" x14ac:dyDescent="0.25">
      <c r="A15" s="16">
        <v>20203</v>
      </c>
      <c r="B15" t="s">
        <v>21</v>
      </c>
      <c r="C15" s="1">
        <v>37436</v>
      </c>
      <c r="D15">
        <v>168</v>
      </c>
      <c r="E15" s="1">
        <v>3669</v>
      </c>
      <c r="F15">
        <v>0</v>
      </c>
      <c r="G15">
        <v>0</v>
      </c>
      <c r="H15" s="1">
        <v>41273</v>
      </c>
    </row>
    <row r="16" spans="1:8" x14ac:dyDescent="0.25">
      <c r="A16" s="16">
        <v>37503</v>
      </c>
      <c r="B16" t="s">
        <v>22</v>
      </c>
      <c r="C16" s="1">
        <v>213212</v>
      </c>
      <c r="D16" s="1">
        <v>6306</v>
      </c>
      <c r="E16" s="1">
        <v>10520</v>
      </c>
      <c r="F16">
        <v>0</v>
      </c>
      <c r="G16" s="1">
        <v>8152</v>
      </c>
      <c r="H16" s="1">
        <v>238190</v>
      </c>
    </row>
    <row r="17" spans="1:8" x14ac:dyDescent="0.25">
      <c r="A17" s="16">
        <v>21234</v>
      </c>
      <c r="B17" t="s">
        <v>23</v>
      </c>
      <c r="C17" s="1">
        <v>31901</v>
      </c>
      <c r="D17">
        <v>300</v>
      </c>
      <c r="E17">
        <v>735</v>
      </c>
      <c r="F17">
        <v>0</v>
      </c>
      <c r="G17">
        <v>0</v>
      </c>
      <c r="H17" s="1">
        <v>32936</v>
      </c>
    </row>
    <row r="18" spans="1:8" x14ac:dyDescent="0.25">
      <c r="A18" s="16">
        <v>18100</v>
      </c>
      <c r="B18" t="s">
        <v>24</v>
      </c>
      <c r="C18" s="1">
        <v>215843</v>
      </c>
      <c r="D18" s="1">
        <v>4828</v>
      </c>
      <c r="E18" s="1">
        <v>7468</v>
      </c>
      <c r="F18" s="1">
        <v>7342</v>
      </c>
      <c r="G18" s="1">
        <v>10605</v>
      </c>
      <c r="H18" s="1">
        <v>246086</v>
      </c>
    </row>
    <row r="19" spans="1:8" x14ac:dyDescent="0.25">
      <c r="A19" s="16">
        <v>24111</v>
      </c>
      <c r="B19" t="s">
        <v>25</v>
      </c>
      <c r="C19" s="1">
        <v>30870</v>
      </c>
      <c r="D19" s="1">
        <v>5623</v>
      </c>
      <c r="E19" s="1">
        <v>12597</v>
      </c>
      <c r="F19">
        <v>0</v>
      </c>
      <c r="G19" s="1">
        <v>9049</v>
      </c>
      <c r="H19" s="1">
        <v>58139</v>
      </c>
    </row>
    <row r="20" spans="1:8" x14ac:dyDescent="0.25">
      <c r="A20" s="16">
        <v>9075</v>
      </c>
      <c r="B20" t="s">
        <v>26</v>
      </c>
      <c r="C20" s="1">
        <v>22620</v>
      </c>
      <c r="D20" s="1">
        <v>4045</v>
      </c>
      <c r="E20" s="1">
        <v>7725</v>
      </c>
      <c r="F20">
        <v>0</v>
      </c>
      <c r="G20">
        <v>262</v>
      </c>
      <c r="H20" s="1">
        <v>34652</v>
      </c>
    </row>
    <row r="21" spans="1:8" x14ac:dyDescent="0.25">
      <c r="A21" s="16">
        <v>16046</v>
      </c>
      <c r="B21" t="s">
        <v>27</v>
      </c>
      <c r="C21" s="1">
        <v>16170</v>
      </c>
      <c r="D21" s="1">
        <v>1039</v>
      </c>
      <c r="E21">
        <v>0</v>
      </c>
      <c r="F21">
        <v>0</v>
      </c>
      <c r="G21" s="1">
        <v>2091</v>
      </c>
      <c r="H21" s="1">
        <v>19300</v>
      </c>
    </row>
    <row r="22" spans="1:8" x14ac:dyDescent="0.25">
      <c r="A22" s="16">
        <v>29100</v>
      </c>
      <c r="B22" t="s">
        <v>28</v>
      </c>
      <c r="C22" s="1">
        <v>286680</v>
      </c>
      <c r="D22" s="1">
        <v>10791</v>
      </c>
      <c r="E22" s="1">
        <v>19060</v>
      </c>
      <c r="F22">
        <v>0</v>
      </c>
      <c r="G22">
        <v>0</v>
      </c>
      <c r="H22" s="1">
        <v>316531</v>
      </c>
    </row>
    <row r="23" spans="1:8" x14ac:dyDescent="0.25">
      <c r="A23" s="16">
        <v>6117</v>
      </c>
      <c r="B23" t="s">
        <v>29</v>
      </c>
      <c r="C23" s="1">
        <v>413377</v>
      </c>
      <c r="D23" s="1">
        <v>16740</v>
      </c>
      <c r="E23" s="1">
        <v>20251</v>
      </c>
      <c r="F23">
        <v>0</v>
      </c>
      <c r="G23">
        <v>0</v>
      </c>
      <c r="H23" s="1">
        <v>450368</v>
      </c>
    </row>
    <row r="24" spans="1:8" x14ac:dyDescent="0.25">
      <c r="A24" s="16">
        <v>5401</v>
      </c>
      <c r="B24" t="s">
        <v>30</v>
      </c>
      <c r="C24" s="1">
        <v>31330</v>
      </c>
      <c r="D24" s="1">
        <v>1199</v>
      </c>
      <c r="E24" s="1">
        <v>16100</v>
      </c>
      <c r="F24">
        <v>0</v>
      </c>
      <c r="G24">
        <v>892</v>
      </c>
      <c r="H24" s="1">
        <v>49521</v>
      </c>
    </row>
    <row r="25" spans="1:8" x14ac:dyDescent="0.25">
      <c r="A25" s="16">
        <v>27019</v>
      </c>
      <c r="B25" t="s">
        <v>31</v>
      </c>
      <c r="C25" s="1">
        <v>10257</v>
      </c>
      <c r="D25">
        <v>191</v>
      </c>
      <c r="E25" s="1">
        <v>2054</v>
      </c>
      <c r="F25">
        <v>0</v>
      </c>
      <c r="G25">
        <v>0</v>
      </c>
      <c r="H25" s="1">
        <v>12502</v>
      </c>
    </row>
    <row r="26" spans="1:8" x14ac:dyDescent="0.25">
      <c r="A26" s="16">
        <v>4228</v>
      </c>
      <c r="B26" t="s">
        <v>32</v>
      </c>
      <c r="C26" s="1">
        <v>123679</v>
      </c>
      <c r="D26">
        <v>427</v>
      </c>
      <c r="E26" s="1">
        <v>13737</v>
      </c>
      <c r="F26">
        <v>0</v>
      </c>
      <c r="G26">
        <v>0</v>
      </c>
      <c r="H26" s="1">
        <v>137843</v>
      </c>
    </row>
    <row r="27" spans="1:8" x14ac:dyDescent="0.25">
      <c r="A27" s="16">
        <v>4222</v>
      </c>
      <c r="B27" t="s">
        <v>33</v>
      </c>
      <c r="C27" s="1">
        <v>45642</v>
      </c>
      <c r="D27" s="1">
        <v>4663</v>
      </c>
      <c r="E27" s="1">
        <v>14197</v>
      </c>
      <c r="F27">
        <v>0</v>
      </c>
      <c r="G27">
        <v>0</v>
      </c>
      <c r="H27" s="1">
        <v>64502</v>
      </c>
    </row>
    <row r="28" spans="1:8" x14ac:dyDescent="0.25">
      <c r="A28" s="16">
        <v>8401</v>
      </c>
      <c r="B28" t="s">
        <v>34</v>
      </c>
      <c r="C28" s="1">
        <v>596511</v>
      </c>
      <c r="D28">
        <v>791</v>
      </c>
      <c r="E28" s="1">
        <v>10887</v>
      </c>
      <c r="F28">
        <v>0</v>
      </c>
      <c r="G28">
        <v>0</v>
      </c>
      <c r="H28" s="1">
        <v>608189</v>
      </c>
    </row>
    <row r="29" spans="1:8" x14ac:dyDescent="0.25">
      <c r="A29" s="16">
        <v>18901</v>
      </c>
      <c r="B29" t="s">
        <v>334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</row>
    <row r="30" spans="1:8" x14ac:dyDescent="0.25">
      <c r="A30" s="16">
        <v>20215</v>
      </c>
      <c r="B30" t="s">
        <v>35</v>
      </c>
      <c r="C30" s="1">
        <v>22901</v>
      </c>
      <c r="D30">
        <v>554</v>
      </c>
      <c r="E30">
        <v>724</v>
      </c>
      <c r="F30">
        <v>0</v>
      </c>
      <c r="G30">
        <v>0</v>
      </c>
      <c r="H30" s="1">
        <v>24179</v>
      </c>
    </row>
    <row r="31" spans="1:8" x14ac:dyDescent="0.25">
      <c r="A31" s="16">
        <v>18401</v>
      </c>
      <c r="B31" t="s">
        <v>36</v>
      </c>
      <c r="C31" s="1">
        <v>857892</v>
      </c>
      <c r="D31" s="1">
        <v>11834</v>
      </c>
      <c r="E31" s="1">
        <v>21791</v>
      </c>
      <c r="F31">
        <v>17</v>
      </c>
      <c r="G31">
        <v>0</v>
      </c>
      <c r="H31" s="1">
        <v>891534</v>
      </c>
    </row>
    <row r="32" spans="1:8" x14ac:dyDescent="0.25">
      <c r="A32" s="16">
        <v>32356</v>
      </c>
      <c r="B32" t="s">
        <v>37</v>
      </c>
      <c r="C32" s="1">
        <v>613622</v>
      </c>
      <c r="D32" s="1">
        <v>23445</v>
      </c>
      <c r="E32" s="1">
        <v>37888</v>
      </c>
      <c r="F32">
        <v>0</v>
      </c>
      <c r="G32" s="1">
        <v>22548</v>
      </c>
      <c r="H32" s="1">
        <v>697503</v>
      </c>
    </row>
    <row r="33" spans="1:8" x14ac:dyDescent="0.25">
      <c r="A33" s="16">
        <v>21401</v>
      </c>
      <c r="B33" t="s">
        <v>38</v>
      </c>
      <c r="C33" s="1">
        <v>175119</v>
      </c>
      <c r="D33" s="1">
        <v>3368</v>
      </c>
      <c r="E33" s="1">
        <v>8402</v>
      </c>
      <c r="F33">
        <v>0</v>
      </c>
      <c r="G33">
        <v>0</v>
      </c>
      <c r="H33" s="1">
        <v>186889</v>
      </c>
    </row>
    <row r="34" spans="1:8" x14ac:dyDescent="0.25">
      <c r="A34" s="16">
        <v>21302</v>
      </c>
      <c r="B34" t="s">
        <v>39</v>
      </c>
      <c r="C34" s="1">
        <v>128461</v>
      </c>
      <c r="D34" s="1">
        <v>4727</v>
      </c>
      <c r="E34" s="1">
        <v>9366</v>
      </c>
      <c r="F34">
        <v>0</v>
      </c>
      <c r="G34">
        <v>0</v>
      </c>
      <c r="H34" s="1">
        <v>142554</v>
      </c>
    </row>
    <row r="35" spans="1:8" x14ac:dyDescent="0.25">
      <c r="A35" s="16">
        <v>32360</v>
      </c>
      <c r="B35" t="s">
        <v>40</v>
      </c>
      <c r="C35" s="1">
        <v>435920</v>
      </c>
      <c r="D35" s="1">
        <v>6459</v>
      </c>
      <c r="E35" s="1">
        <v>58091</v>
      </c>
      <c r="F35" s="1">
        <v>1531</v>
      </c>
      <c r="G35" s="1">
        <v>26034</v>
      </c>
      <c r="H35" s="1">
        <v>528035</v>
      </c>
    </row>
    <row r="36" spans="1:8" x14ac:dyDescent="0.25">
      <c r="A36" s="16">
        <v>33036</v>
      </c>
      <c r="B36" t="s">
        <v>41</v>
      </c>
      <c r="C36" s="1">
        <v>92179</v>
      </c>
      <c r="D36" s="1">
        <v>3515</v>
      </c>
      <c r="E36" s="1">
        <v>12856</v>
      </c>
      <c r="F36">
        <v>0</v>
      </c>
      <c r="G36" s="1">
        <v>19311</v>
      </c>
      <c r="H36" s="1">
        <v>127861</v>
      </c>
    </row>
    <row r="37" spans="1:8" x14ac:dyDescent="0.25">
      <c r="A37" s="16">
        <v>27901</v>
      </c>
      <c r="B37" t="s">
        <v>331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</row>
    <row r="38" spans="1:8" x14ac:dyDescent="0.25">
      <c r="A38" s="16">
        <v>16049</v>
      </c>
      <c r="B38" t="s">
        <v>42</v>
      </c>
      <c r="C38" s="1">
        <v>123760</v>
      </c>
      <c r="D38" s="1">
        <v>5043</v>
      </c>
      <c r="E38" s="1">
        <v>5056</v>
      </c>
      <c r="F38">
        <v>0</v>
      </c>
      <c r="G38" s="1">
        <v>1648</v>
      </c>
      <c r="H38" s="1">
        <v>135507</v>
      </c>
    </row>
    <row r="39" spans="1:8" x14ac:dyDescent="0.25">
      <c r="A39" s="16">
        <v>2250</v>
      </c>
      <c r="B39" t="s">
        <v>43</v>
      </c>
      <c r="C39" s="1">
        <v>16156</v>
      </c>
      <c r="D39">
        <v>0</v>
      </c>
      <c r="E39">
        <v>0</v>
      </c>
      <c r="F39">
        <v>0</v>
      </c>
      <c r="G39">
        <v>0</v>
      </c>
      <c r="H39" s="1">
        <v>16156</v>
      </c>
    </row>
    <row r="40" spans="1:8" x14ac:dyDescent="0.25">
      <c r="A40" s="16">
        <v>19404</v>
      </c>
      <c r="B40" t="s">
        <v>44</v>
      </c>
      <c r="C40" s="1">
        <v>60010</v>
      </c>
      <c r="D40" s="1">
        <v>2094</v>
      </c>
      <c r="E40" s="1">
        <v>11325</v>
      </c>
      <c r="F40">
        <v>0</v>
      </c>
      <c r="G40">
        <v>0</v>
      </c>
      <c r="H40" s="1">
        <v>73429</v>
      </c>
    </row>
    <row r="41" spans="1:8" x14ac:dyDescent="0.25">
      <c r="A41" s="16">
        <v>27400</v>
      </c>
      <c r="B41" t="s">
        <v>45</v>
      </c>
      <c r="C41" s="1">
        <v>517869</v>
      </c>
      <c r="D41" s="1">
        <v>81632</v>
      </c>
      <c r="E41" s="1">
        <v>35530</v>
      </c>
      <c r="F41">
        <v>0</v>
      </c>
      <c r="G41" s="1">
        <v>13512</v>
      </c>
      <c r="H41" s="1">
        <v>648543</v>
      </c>
    </row>
    <row r="42" spans="1:8" x14ac:dyDescent="0.25">
      <c r="A42" s="16">
        <v>38300</v>
      </c>
      <c r="B42" t="s">
        <v>46</v>
      </c>
      <c r="C42" s="1">
        <v>73346</v>
      </c>
      <c r="D42" s="1">
        <v>2833</v>
      </c>
      <c r="E42" s="1">
        <v>11169</v>
      </c>
      <c r="F42">
        <v>0</v>
      </c>
      <c r="G42">
        <v>0</v>
      </c>
      <c r="H42" s="1">
        <v>87348</v>
      </c>
    </row>
    <row r="43" spans="1:8" x14ac:dyDescent="0.25">
      <c r="A43" s="16">
        <v>36250</v>
      </c>
      <c r="B43" t="s">
        <v>47</v>
      </c>
      <c r="C43" s="1">
        <v>59706</v>
      </c>
      <c r="D43" s="1">
        <v>1153</v>
      </c>
      <c r="E43" s="1">
        <v>15762</v>
      </c>
      <c r="F43">
        <v>0</v>
      </c>
      <c r="G43">
        <v>0</v>
      </c>
      <c r="H43" s="1">
        <v>76621</v>
      </c>
    </row>
    <row r="44" spans="1:8" x14ac:dyDescent="0.25">
      <c r="A44" s="16">
        <v>38306</v>
      </c>
      <c r="B44" t="s">
        <v>48</v>
      </c>
      <c r="C44" s="1">
        <v>18546</v>
      </c>
      <c r="D44" s="1">
        <v>1051</v>
      </c>
      <c r="E44" s="1">
        <v>5911</v>
      </c>
      <c r="F44">
        <v>0</v>
      </c>
      <c r="G44">
        <v>609</v>
      </c>
      <c r="H44" s="1">
        <v>26117</v>
      </c>
    </row>
    <row r="45" spans="1:8" x14ac:dyDescent="0.25">
      <c r="A45" s="16">
        <v>33206</v>
      </c>
      <c r="B45" t="s">
        <v>49</v>
      </c>
      <c r="C45" s="1">
        <v>41445</v>
      </c>
      <c r="D45" s="1">
        <v>1532</v>
      </c>
      <c r="E45" s="1">
        <v>8781</v>
      </c>
      <c r="F45">
        <v>0</v>
      </c>
      <c r="G45">
        <v>115</v>
      </c>
      <c r="H45" s="1">
        <v>51873</v>
      </c>
    </row>
    <row r="46" spans="1:8" x14ac:dyDescent="0.25">
      <c r="A46" s="16">
        <v>36400</v>
      </c>
      <c r="B46" t="s">
        <v>50</v>
      </c>
      <c r="C46" s="1">
        <v>59345</v>
      </c>
      <c r="D46" s="1">
        <v>1155</v>
      </c>
      <c r="E46" s="1">
        <v>6069</v>
      </c>
      <c r="F46">
        <v>0</v>
      </c>
      <c r="G46" s="1">
        <v>3712</v>
      </c>
      <c r="H46" s="1">
        <v>70281</v>
      </c>
    </row>
    <row r="47" spans="1:8" x14ac:dyDescent="0.25">
      <c r="A47" s="16">
        <v>33115</v>
      </c>
      <c r="B47" t="s">
        <v>51</v>
      </c>
      <c r="C47" s="1">
        <v>244691</v>
      </c>
      <c r="D47" s="1">
        <v>22812</v>
      </c>
      <c r="E47">
        <v>0</v>
      </c>
      <c r="F47">
        <v>0</v>
      </c>
      <c r="G47">
        <v>0</v>
      </c>
      <c r="H47" s="1">
        <v>267503</v>
      </c>
    </row>
    <row r="48" spans="1:8" x14ac:dyDescent="0.25">
      <c r="A48" s="16">
        <v>29011</v>
      </c>
      <c r="B48" t="s">
        <v>52</v>
      </c>
      <c r="C48" s="1">
        <v>109272</v>
      </c>
      <c r="D48">
        <v>225</v>
      </c>
      <c r="E48" s="1">
        <v>5099</v>
      </c>
      <c r="F48">
        <v>0</v>
      </c>
      <c r="G48" s="1">
        <v>7259</v>
      </c>
      <c r="H48" s="1">
        <v>121855</v>
      </c>
    </row>
    <row r="49" spans="1:8" x14ac:dyDescent="0.25">
      <c r="A49" s="16">
        <v>29317</v>
      </c>
      <c r="B49" t="s">
        <v>53</v>
      </c>
      <c r="C49" s="1">
        <v>28735</v>
      </c>
      <c r="D49">
        <v>197</v>
      </c>
      <c r="E49" s="1">
        <v>1441</v>
      </c>
      <c r="F49">
        <v>0</v>
      </c>
      <c r="G49">
        <v>0</v>
      </c>
      <c r="H49" s="1">
        <v>30373</v>
      </c>
    </row>
    <row r="50" spans="1:8" x14ac:dyDescent="0.25">
      <c r="A50" s="16">
        <v>14099</v>
      </c>
      <c r="B50" t="s">
        <v>54</v>
      </c>
      <c r="C50" s="1">
        <v>8020</v>
      </c>
      <c r="D50">
        <v>0</v>
      </c>
      <c r="E50">
        <v>0</v>
      </c>
      <c r="F50">
        <v>0</v>
      </c>
      <c r="G50" s="1">
        <v>1555</v>
      </c>
      <c r="H50" s="1">
        <v>9575</v>
      </c>
    </row>
    <row r="51" spans="1:8" x14ac:dyDescent="0.25">
      <c r="A51" s="16">
        <v>13151</v>
      </c>
      <c r="B51" t="s">
        <v>55</v>
      </c>
      <c r="C51" s="1">
        <v>70471</v>
      </c>
      <c r="D51">
        <v>185</v>
      </c>
      <c r="E51" s="1">
        <v>7589</v>
      </c>
      <c r="F51">
        <v>0</v>
      </c>
      <c r="G51">
        <v>0</v>
      </c>
      <c r="H51" s="1">
        <v>78245</v>
      </c>
    </row>
    <row r="52" spans="1:8" x14ac:dyDescent="0.25">
      <c r="A52" s="16">
        <v>15204</v>
      </c>
      <c r="B52" t="s">
        <v>56</v>
      </c>
      <c r="C52" s="1">
        <v>74022</v>
      </c>
      <c r="D52" s="1">
        <v>2060</v>
      </c>
      <c r="E52" s="1">
        <v>8304</v>
      </c>
      <c r="F52">
        <v>0</v>
      </c>
      <c r="G52">
        <v>0</v>
      </c>
      <c r="H52" s="1">
        <v>84386</v>
      </c>
    </row>
    <row r="53" spans="1:8" x14ac:dyDescent="0.25">
      <c r="A53" s="16">
        <v>5313</v>
      </c>
      <c r="B53" t="s">
        <v>57</v>
      </c>
      <c r="C53" s="1">
        <v>15318</v>
      </c>
      <c r="D53">
        <v>978</v>
      </c>
      <c r="E53" s="1">
        <v>1656</v>
      </c>
      <c r="F53">
        <v>0</v>
      </c>
      <c r="G53">
        <v>0</v>
      </c>
      <c r="H53" s="1">
        <v>17952</v>
      </c>
    </row>
    <row r="54" spans="1:8" x14ac:dyDescent="0.25">
      <c r="A54" s="16">
        <v>22073</v>
      </c>
      <c r="B54" t="s">
        <v>58</v>
      </c>
      <c r="C54" s="1">
        <v>80960</v>
      </c>
      <c r="D54">
        <v>810</v>
      </c>
      <c r="E54" s="1">
        <v>26173</v>
      </c>
      <c r="F54">
        <v>0</v>
      </c>
      <c r="G54">
        <v>0</v>
      </c>
      <c r="H54" s="1">
        <v>107943</v>
      </c>
    </row>
    <row r="55" spans="1:8" x14ac:dyDescent="0.25">
      <c r="A55" s="16">
        <v>10050</v>
      </c>
      <c r="B55" t="s">
        <v>59</v>
      </c>
      <c r="C55" s="1">
        <v>27898</v>
      </c>
      <c r="D55" s="1">
        <v>5707</v>
      </c>
      <c r="E55">
        <v>0</v>
      </c>
      <c r="F55">
        <v>0</v>
      </c>
      <c r="G55" s="1">
        <v>1707</v>
      </c>
      <c r="H55" s="1">
        <v>35312</v>
      </c>
    </row>
    <row r="56" spans="1:8" x14ac:dyDescent="0.25">
      <c r="A56" s="16">
        <v>26059</v>
      </c>
      <c r="B56" t="s">
        <v>60</v>
      </c>
      <c r="C56" s="1">
        <v>30615</v>
      </c>
      <c r="D56" s="1">
        <v>1738</v>
      </c>
      <c r="E56" s="1">
        <v>5951</v>
      </c>
      <c r="F56">
        <v>0</v>
      </c>
      <c r="G56">
        <v>0</v>
      </c>
      <c r="H56" s="1">
        <v>38304</v>
      </c>
    </row>
    <row r="57" spans="1:8" x14ac:dyDescent="0.25">
      <c r="A57" s="16">
        <v>31330</v>
      </c>
      <c r="B57" t="s">
        <v>61</v>
      </c>
      <c r="C57" s="1">
        <v>39152</v>
      </c>
      <c r="D57">
        <v>962</v>
      </c>
      <c r="E57" s="1">
        <v>9184</v>
      </c>
      <c r="F57">
        <v>0</v>
      </c>
      <c r="G57">
        <v>426</v>
      </c>
      <c r="H57" s="1">
        <v>49724</v>
      </c>
    </row>
    <row r="58" spans="1:8" x14ac:dyDescent="0.25">
      <c r="A58" s="16">
        <v>22207</v>
      </c>
      <c r="B58" t="s">
        <v>62</v>
      </c>
      <c r="C58" s="1">
        <v>77138</v>
      </c>
      <c r="D58" s="1">
        <v>1578</v>
      </c>
      <c r="E58" s="1">
        <v>12617</v>
      </c>
      <c r="F58">
        <v>0</v>
      </c>
      <c r="G58">
        <v>0</v>
      </c>
      <c r="H58" s="1">
        <v>91333</v>
      </c>
    </row>
    <row r="59" spans="1:8" x14ac:dyDescent="0.25">
      <c r="A59" s="16">
        <v>7002</v>
      </c>
      <c r="B59" t="s">
        <v>63</v>
      </c>
      <c r="C59" s="1">
        <v>38392</v>
      </c>
      <c r="D59" s="1">
        <v>1967</v>
      </c>
      <c r="E59" s="1">
        <v>8779</v>
      </c>
      <c r="F59">
        <v>42</v>
      </c>
      <c r="G59">
        <v>325</v>
      </c>
      <c r="H59" s="1">
        <v>49505</v>
      </c>
    </row>
    <row r="60" spans="1:8" x14ac:dyDescent="0.25">
      <c r="A60" s="16">
        <v>32414</v>
      </c>
      <c r="B60" t="s">
        <v>64</v>
      </c>
      <c r="C60" s="1">
        <v>200695</v>
      </c>
      <c r="D60" s="1">
        <v>2704</v>
      </c>
      <c r="E60" s="1">
        <v>15898</v>
      </c>
      <c r="F60">
        <v>0</v>
      </c>
      <c r="G60" s="1">
        <v>3936</v>
      </c>
      <c r="H60" s="1">
        <v>223233</v>
      </c>
    </row>
    <row r="61" spans="1:8" x14ac:dyDescent="0.25">
      <c r="A61" s="16">
        <v>27343</v>
      </c>
      <c r="B61" t="s">
        <v>65</v>
      </c>
      <c r="C61" s="1">
        <v>105243</v>
      </c>
      <c r="D61">
        <v>0</v>
      </c>
      <c r="E61" s="1">
        <v>6868</v>
      </c>
      <c r="F61">
        <v>0</v>
      </c>
      <c r="G61">
        <v>0</v>
      </c>
      <c r="H61" s="1">
        <v>112111</v>
      </c>
    </row>
    <row r="62" spans="1:8" x14ac:dyDescent="0.25">
      <c r="A62" s="16">
        <v>36101</v>
      </c>
      <c r="B62" t="s">
        <v>66</v>
      </c>
      <c r="C62" s="1">
        <v>17276</v>
      </c>
      <c r="D62">
        <v>387</v>
      </c>
      <c r="E62">
        <v>0</v>
      </c>
      <c r="F62">
        <v>0</v>
      </c>
      <c r="G62">
        <v>0</v>
      </c>
      <c r="H62" s="1">
        <v>17663</v>
      </c>
    </row>
    <row r="63" spans="1:8" x14ac:dyDescent="0.25">
      <c r="A63" s="16">
        <v>32361</v>
      </c>
      <c r="B63" t="s">
        <v>67</v>
      </c>
      <c r="C63" s="1">
        <v>413111</v>
      </c>
      <c r="D63" s="1">
        <v>5219</v>
      </c>
      <c r="E63" s="1">
        <v>11902</v>
      </c>
      <c r="F63">
        <v>0</v>
      </c>
      <c r="G63">
        <v>0</v>
      </c>
      <c r="H63" s="1">
        <v>430232</v>
      </c>
    </row>
    <row r="64" spans="1:8" x14ac:dyDescent="0.25">
      <c r="A64" s="16">
        <v>39090</v>
      </c>
      <c r="B64" t="s">
        <v>68</v>
      </c>
      <c r="C64" s="1">
        <v>204343</v>
      </c>
      <c r="D64" s="1">
        <v>13488</v>
      </c>
      <c r="E64" s="1">
        <v>3850</v>
      </c>
      <c r="F64">
        <v>0</v>
      </c>
      <c r="G64">
        <v>323</v>
      </c>
      <c r="H64" s="1">
        <v>222004</v>
      </c>
    </row>
    <row r="65" spans="1:8" x14ac:dyDescent="0.25">
      <c r="A65" s="16">
        <v>9206</v>
      </c>
      <c r="B65" t="s">
        <v>69</v>
      </c>
      <c r="C65" s="1">
        <v>172569</v>
      </c>
      <c r="D65" s="1">
        <v>8346</v>
      </c>
      <c r="E65" s="1">
        <v>35672</v>
      </c>
      <c r="F65">
        <v>0</v>
      </c>
      <c r="G65" s="1">
        <v>9024</v>
      </c>
      <c r="H65" s="1">
        <v>225611</v>
      </c>
    </row>
    <row r="66" spans="1:8" x14ac:dyDescent="0.25">
      <c r="A66" s="16">
        <v>19028</v>
      </c>
      <c r="B66" t="s">
        <v>70</v>
      </c>
      <c r="C66" s="1">
        <v>15526</v>
      </c>
      <c r="D66">
        <v>348</v>
      </c>
      <c r="E66">
        <v>869</v>
      </c>
      <c r="F66">
        <v>0</v>
      </c>
      <c r="G66">
        <v>0</v>
      </c>
      <c r="H66" s="1">
        <v>16743</v>
      </c>
    </row>
    <row r="67" spans="1:8" x14ac:dyDescent="0.25">
      <c r="A67" s="16">
        <v>27404</v>
      </c>
      <c r="B67" t="s">
        <v>71</v>
      </c>
      <c r="C67" s="1">
        <v>243911</v>
      </c>
      <c r="D67" s="1">
        <v>1425</v>
      </c>
      <c r="E67" s="1">
        <v>10457</v>
      </c>
      <c r="F67">
        <v>0</v>
      </c>
      <c r="G67">
        <v>0</v>
      </c>
      <c r="H67" s="1">
        <v>255793</v>
      </c>
    </row>
    <row r="68" spans="1:8" x14ac:dyDescent="0.25">
      <c r="A68" s="16">
        <v>31015</v>
      </c>
      <c r="B68" t="s">
        <v>72</v>
      </c>
      <c r="C68" s="1">
        <v>1137662</v>
      </c>
      <c r="D68" s="1">
        <v>15206</v>
      </c>
      <c r="E68" s="1">
        <v>25904</v>
      </c>
      <c r="F68">
        <v>0</v>
      </c>
      <c r="G68" s="1">
        <v>54480</v>
      </c>
      <c r="H68" s="1">
        <v>1233252</v>
      </c>
    </row>
    <row r="69" spans="1:8" x14ac:dyDescent="0.25">
      <c r="A69" s="16">
        <v>39801</v>
      </c>
      <c r="B69" t="s">
        <v>308</v>
      </c>
      <c r="C69" s="1">
        <v>135958</v>
      </c>
      <c r="D69">
        <v>0</v>
      </c>
      <c r="E69">
        <v>0</v>
      </c>
      <c r="F69">
        <v>0</v>
      </c>
      <c r="G69">
        <v>0</v>
      </c>
      <c r="H69" s="1">
        <v>135958</v>
      </c>
    </row>
    <row r="70" spans="1:8" x14ac:dyDescent="0.25">
      <c r="A70" s="16">
        <v>6801</v>
      </c>
      <c r="B70" t="s">
        <v>73</v>
      </c>
      <c r="C70" s="1">
        <v>910591</v>
      </c>
      <c r="D70">
        <v>0</v>
      </c>
      <c r="E70">
        <v>0</v>
      </c>
      <c r="F70">
        <v>0</v>
      </c>
      <c r="G70" s="1">
        <v>24382</v>
      </c>
      <c r="H70" s="1">
        <v>934973</v>
      </c>
    </row>
    <row r="71" spans="1:8" x14ac:dyDescent="0.25">
      <c r="A71" s="16">
        <v>34801</v>
      </c>
      <c r="B71" t="s">
        <v>74</v>
      </c>
      <c r="C71" s="1">
        <v>108524</v>
      </c>
      <c r="D71">
        <v>0</v>
      </c>
      <c r="E71">
        <v>0</v>
      </c>
      <c r="F71">
        <v>0</v>
      </c>
      <c r="G71">
        <v>0</v>
      </c>
      <c r="H71" s="1">
        <v>108524</v>
      </c>
    </row>
    <row r="72" spans="1:8" x14ac:dyDescent="0.25">
      <c r="A72" s="16">
        <v>19401</v>
      </c>
      <c r="B72" t="s">
        <v>75</v>
      </c>
      <c r="C72" s="1">
        <v>212033</v>
      </c>
      <c r="D72" s="1">
        <v>1064</v>
      </c>
      <c r="E72" s="1">
        <v>23317</v>
      </c>
      <c r="F72">
        <v>0</v>
      </c>
      <c r="G72" s="1">
        <v>4021</v>
      </c>
      <c r="H72" s="1">
        <v>240435</v>
      </c>
    </row>
    <row r="73" spans="1:8" x14ac:dyDescent="0.25">
      <c r="A73" s="16">
        <v>14068</v>
      </c>
      <c r="B73" t="s">
        <v>76</v>
      </c>
      <c r="C73" s="1">
        <v>114543</v>
      </c>
      <c r="D73" s="1">
        <v>2157</v>
      </c>
      <c r="E73" s="1">
        <v>7832</v>
      </c>
      <c r="F73">
        <v>0</v>
      </c>
      <c r="G73">
        <v>0</v>
      </c>
      <c r="H73" s="1">
        <v>124532</v>
      </c>
    </row>
    <row r="74" spans="1:8" x14ac:dyDescent="0.25">
      <c r="A74" s="16">
        <v>38308</v>
      </c>
      <c r="B74" t="s">
        <v>77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</row>
    <row r="75" spans="1:8" x14ac:dyDescent="0.25">
      <c r="A75" s="16">
        <v>4127</v>
      </c>
      <c r="B75" t="s">
        <v>78</v>
      </c>
      <c r="C75" s="1">
        <v>38892</v>
      </c>
      <c r="D75">
        <v>606</v>
      </c>
      <c r="E75" s="1">
        <v>6562</v>
      </c>
      <c r="F75">
        <v>0</v>
      </c>
      <c r="G75">
        <v>0</v>
      </c>
      <c r="H75" s="1">
        <v>46060</v>
      </c>
    </row>
    <row r="76" spans="1:8" x14ac:dyDescent="0.25">
      <c r="A76" s="16">
        <v>17216</v>
      </c>
      <c r="B76" t="s">
        <v>79</v>
      </c>
      <c r="C76" s="1">
        <v>399579</v>
      </c>
      <c r="D76" s="1">
        <v>2140</v>
      </c>
      <c r="E76" s="1">
        <v>8214</v>
      </c>
      <c r="F76">
        <v>0</v>
      </c>
      <c r="G76" s="1">
        <v>3366</v>
      </c>
      <c r="H76" s="1">
        <v>413299</v>
      </c>
    </row>
    <row r="77" spans="1:8" x14ac:dyDescent="0.25">
      <c r="A77" s="16">
        <v>13165</v>
      </c>
      <c r="B77" t="s">
        <v>80</v>
      </c>
      <c r="C77" s="1">
        <v>152955</v>
      </c>
      <c r="D77" s="1">
        <v>4436</v>
      </c>
      <c r="E77" s="1">
        <v>24746</v>
      </c>
      <c r="F77">
        <v>0</v>
      </c>
      <c r="G77" s="1">
        <v>11684</v>
      </c>
      <c r="H77" s="1">
        <v>193821</v>
      </c>
    </row>
    <row r="78" spans="1:8" x14ac:dyDescent="0.25">
      <c r="A78" s="16">
        <v>21036</v>
      </c>
      <c r="B78" t="s">
        <v>81</v>
      </c>
      <c r="C78" s="1">
        <v>5918</v>
      </c>
      <c r="D78">
        <v>273</v>
      </c>
      <c r="E78">
        <v>0</v>
      </c>
      <c r="F78">
        <v>0</v>
      </c>
      <c r="G78">
        <v>0</v>
      </c>
      <c r="H78" s="1">
        <v>6191</v>
      </c>
    </row>
    <row r="79" spans="1:8" x14ac:dyDescent="0.25">
      <c r="A79" s="16">
        <v>31002</v>
      </c>
      <c r="B79" t="s">
        <v>82</v>
      </c>
      <c r="C79" s="1">
        <v>984645</v>
      </c>
      <c r="D79" s="1">
        <v>20455</v>
      </c>
      <c r="E79" s="1">
        <v>41111</v>
      </c>
      <c r="F79">
        <v>0</v>
      </c>
      <c r="G79">
        <v>0</v>
      </c>
      <c r="H79" s="1">
        <v>1046211</v>
      </c>
    </row>
    <row r="80" spans="1:8" x14ac:dyDescent="0.25">
      <c r="A80" s="16">
        <v>6114</v>
      </c>
      <c r="B80" t="s">
        <v>83</v>
      </c>
      <c r="C80" s="1">
        <v>1594073</v>
      </c>
      <c r="D80" s="1">
        <v>25220</v>
      </c>
      <c r="E80" s="1">
        <v>49417</v>
      </c>
      <c r="F80">
        <v>0</v>
      </c>
      <c r="G80" s="1">
        <v>7829</v>
      </c>
      <c r="H80" s="1">
        <v>1676539</v>
      </c>
    </row>
    <row r="81" spans="1:8" x14ac:dyDescent="0.25">
      <c r="A81" s="16">
        <v>33205</v>
      </c>
      <c r="B81" t="s">
        <v>84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</row>
    <row r="82" spans="1:8" x14ac:dyDescent="0.25">
      <c r="A82" s="16">
        <v>17210</v>
      </c>
      <c r="B82" t="s">
        <v>85</v>
      </c>
      <c r="C82" s="1">
        <v>1526884</v>
      </c>
      <c r="D82" s="1">
        <v>16318</v>
      </c>
      <c r="E82" s="1">
        <v>30838</v>
      </c>
      <c r="F82">
        <v>0</v>
      </c>
      <c r="G82" s="1">
        <v>2904</v>
      </c>
      <c r="H82" s="1">
        <v>1576944</v>
      </c>
    </row>
    <row r="83" spans="1:8" x14ac:dyDescent="0.25">
      <c r="A83" s="16">
        <v>37502</v>
      </c>
      <c r="B83" t="s">
        <v>86</v>
      </c>
      <c r="C83" s="1">
        <v>431209</v>
      </c>
      <c r="D83" s="1">
        <v>17192</v>
      </c>
      <c r="E83">
        <v>0</v>
      </c>
      <c r="F83">
        <v>0</v>
      </c>
      <c r="G83">
        <v>0</v>
      </c>
      <c r="H83" s="1">
        <v>448401</v>
      </c>
    </row>
    <row r="84" spans="1:8" x14ac:dyDescent="0.25">
      <c r="A84" s="16">
        <v>27417</v>
      </c>
      <c r="B84" t="s">
        <v>87</v>
      </c>
      <c r="C84" s="1">
        <v>215947</v>
      </c>
      <c r="D84" s="1">
        <v>4333</v>
      </c>
      <c r="E84" s="1">
        <v>11114</v>
      </c>
      <c r="F84">
        <v>0</v>
      </c>
      <c r="G84" s="1">
        <v>9516</v>
      </c>
      <c r="H84" s="1">
        <v>240910</v>
      </c>
    </row>
    <row r="85" spans="1:8" x14ac:dyDescent="0.25">
      <c r="A85" s="16">
        <v>3053</v>
      </c>
      <c r="B85" t="s">
        <v>88</v>
      </c>
      <c r="C85" s="1">
        <v>49387</v>
      </c>
      <c r="D85" s="1">
        <v>1405</v>
      </c>
      <c r="E85" s="1">
        <v>6760</v>
      </c>
      <c r="F85">
        <v>0</v>
      </c>
      <c r="G85">
        <v>0</v>
      </c>
      <c r="H85" s="1">
        <v>57552</v>
      </c>
    </row>
    <row r="86" spans="1:8" x14ac:dyDescent="0.25">
      <c r="A86" s="16">
        <v>17901</v>
      </c>
      <c r="B86" t="s">
        <v>304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</row>
    <row r="87" spans="1:8" x14ac:dyDescent="0.25">
      <c r="A87" s="16">
        <v>27402</v>
      </c>
      <c r="B87" t="s">
        <v>89</v>
      </c>
      <c r="C87" s="1">
        <v>394400</v>
      </c>
      <c r="D87" s="1">
        <v>10726</v>
      </c>
      <c r="E87" s="1">
        <v>15879</v>
      </c>
      <c r="F87">
        <v>0</v>
      </c>
      <c r="G87" s="1">
        <v>22106</v>
      </c>
      <c r="H87" s="1">
        <v>443111</v>
      </c>
    </row>
    <row r="88" spans="1:8" x14ac:dyDescent="0.25">
      <c r="A88" s="16">
        <v>32358</v>
      </c>
      <c r="B88" t="s">
        <v>90</v>
      </c>
      <c r="C88" s="1">
        <v>101016</v>
      </c>
      <c r="D88" s="1">
        <v>1674</v>
      </c>
      <c r="E88" s="1">
        <v>12891</v>
      </c>
      <c r="F88">
        <v>0</v>
      </c>
      <c r="G88" s="1">
        <v>4718</v>
      </c>
      <c r="H88" s="1">
        <v>120299</v>
      </c>
    </row>
    <row r="89" spans="1:8" x14ac:dyDescent="0.25">
      <c r="A89" s="16">
        <v>38302</v>
      </c>
      <c r="B89" t="s">
        <v>91</v>
      </c>
      <c r="C89" s="1">
        <v>38498</v>
      </c>
      <c r="D89">
        <v>200</v>
      </c>
      <c r="E89" s="1">
        <v>7267</v>
      </c>
      <c r="F89">
        <v>0</v>
      </c>
      <c r="G89">
        <v>0</v>
      </c>
      <c r="H89" s="1">
        <v>45965</v>
      </c>
    </row>
    <row r="90" spans="1:8" x14ac:dyDescent="0.25">
      <c r="A90" s="16">
        <v>20401</v>
      </c>
      <c r="B90" t="s">
        <v>92</v>
      </c>
      <c r="C90" s="1">
        <v>105966</v>
      </c>
      <c r="D90">
        <v>340</v>
      </c>
      <c r="E90" s="1">
        <v>1944</v>
      </c>
      <c r="F90">
        <v>0</v>
      </c>
      <c r="G90">
        <v>0</v>
      </c>
      <c r="H90" s="1">
        <v>108250</v>
      </c>
    </row>
    <row r="91" spans="1:8" x14ac:dyDescent="0.25">
      <c r="A91" s="16">
        <v>20404</v>
      </c>
      <c r="B91" t="s">
        <v>93</v>
      </c>
      <c r="C91" s="1">
        <v>90386</v>
      </c>
      <c r="D91" s="1">
        <v>2145</v>
      </c>
      <c r="E91" s="1">
        <v>14661</v>
      </c>
      <c r="F91">
        <v>0</v>
      </c>
      <c r="G91" s="1">
        <v>3928</v>
      </c>
      <c r="H91" s="1">
        <v>111120</v>
      </c>
    </row>
    <row r="92" spans="1:8" x14ac:dyDescent="0.25">
      <c r="A92" s="16">
        <v>13301</v>
      </c>
      <c r="B92" t="s">
        <v>94</v>
      </c>
      <c r="C92" s="1">
        <v>77929</v>
      </c>
      <c r="D92" s="1">
        <v>4296</v>
      </c>
      <c r="E92" s="1">
        <v>27659</v>
      </c>
      <c r="F92">
        <v>0</v>
      </c>
      <c r="G92" s="1">
        <v>10137</v>
      </c>
      <c r="H92" s="1">
        <v>120021</v>
      </c>
    </row>
    <row r="93" spans="1:8" x14ac:dyDescent="0.25">
      <c r="A93" s="16">
        <v>39200</v>
      </c>
      <c r="B93" t="s">
        <v>95</v>
      </c>
      <c r="C93" s="1">
        <v>145340</v>
      </c>
      <c r="D93" s="1">
        <v>2347</v>
      </c>
      <c r="E93" s="1">
        <v>17706</v>
      </c>
      <c r="F93">
        <v>0</v>
      </c>
      <c r="G93" s="1">
        <v>22115</v>
      </c>
      <c r="H93" s="1">
        <v>187508</v>
      </c>
    </row>
    <row r="94" spans="1:8" x14ac:dyDescent="0.25">
      <c r="A94" s="16">
        <v>39204</v>
      </c>
      <c r="B94" t="s">
        <v>96</v>
      </c>
      <c r="C94" s="1">
        <v>51413</v>
      </c>
      <c r="D94" s="1">
        <v>1744</v>
      </c>
      <c r="E94" s="1">
        <v>6605</v>
      </c>
      <c r="F94">
        <v>0</v>
      </c>
      <c r="G94">
        <v>0</v>
      </c>
      <c r="H94" s="1">
        <v>59762</v>
      </c>
    </row>
    <row r="95" spans="1:8" x14ac:dyDescent="0.25">
      <c r="A95" s="16">
        <v>31332</v>
      </c>
      <c r="B95" t="s">
        <v>97</v>
      </c>
      <c r="C95" s="1">
        <v>235977</v>
      </c>
      <c r="D95" s="1">
        <v>1944</v>
      </c>
      <c r="E95" s="1">
        <v>8270</v>
      </c>
      <c r="F95">
        <v>0</v>
      </c>
      <c r="G95">
        <v>0</v>
      </c>
      <c r="H95" s="1">
        <v>246191</v>
      </c>
    </row>
    <row r="96" spans="1:8" x14ac:dyDescent="0.25">
      <c r="A96" s="16">
        <v>23054</v>
      </c>
      <c r="B96" t="s">
        <v>98</v>
      </c>
      <c r="C96" s="1">
        <v>16359</v>
      </c>
      <c r="D96">
        <v>371</v>
      </c>
      <c r="E96">
        <v>470</v>
      </c>
      <c r="F96">
        <v>0</v>
      </c>
      <c r="G96">
        <v>0</v>
      </c>
      <c r="H96" s="1">
        <v>17200</v>
      </c>
    </row>
    <row r="97" spans="1:8" x14ac:dyDescent="0.25">
      <c r="A97" s="16">
        <v>32312</v>
      </c>
      <c r="B97" t="s">
        <v>99</v>
      </c>
      <c r="C97" s="1">
        <v>25363</v>
      </c>
      <c r="D97">
        <v>61</v>
      </c>
      <c r="E97" s="1">
        <v>1056</v>
      </c>
      <c r="F97">
        <v>0</v>
      </c>
      <c r="G97">
        <v>0</v>
      </c>
      <c r="H97" s="1">
        <v>26480</v>
      </c>
    </row>
    <row r="98" spans="1:8" x14ac:dyDescent="0.25">
      <c r="A98" s="16">
        <v>27904</v>
      </c>
      <c r="B98" t="s">
        <v>314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</row>
    <row r="99" spans="1:8" x14ac:dyDescent="0.25">
      <c r="A99" s="16">
        <v>17906</v>
      </c>
      <c r="B99" t="s">
        <v>315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</row>
    <row r="100" spans="1:8" x14ac:dyDescent="0.25">
      <c r="A100" s="16">
        <v>17910</v>
      </c>
      <c r="B100" t="s">
        <v>316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</row>
    <row r="101" spans="1:8" x14ac:dyDescent="0.25">
      <c r="A101" s="16">
        <v>6103</v>
      </c>
      <c r="B101" t="s">
        <v>100</v>
      </c>
      <c r="C101" s="1">
        <v>18596</v>
      </c>
      <c r="D101">
        <v>407</v>
      </c>
      <c r="E101">
        <v>0</v>
      </c>
      <c r="F101">
        <v>0</v>
      </c>
      <c r="G101">
        <v>325</v>
      </c>
      <c r="H101" s="1">
        <v>19328</v>
      </c>
    </row>
    <row r="102" spans="1:8" x14ac:dyDescent="0.25">
      <c r="A102" s="16">
        <v>34324</v>
      </c>
      <c r="B102" t="s">
        <v>101</v>
      </c>
      <c r="C102" s="1">
        <v>80014</v>
      </c>
      <c r="D102" s="1">
        <v>1240</v>
      </c>
      <c r="E102" s="1">
        <v>1829</v>
      </c>
      <c r="F102">
        <v>0</v>
      </c>
      <c r="G102">
        <v>0</v>
      </c>
      <c r="H102" s="1">
        <v>83083</v>
      </c>
    </row>
    <row r="103" spans="1:8" x14ac:dyDescent="0.25">
      <c r="A103" s="16">
        <v>22204</v>
      </c>
      <c r="B103" t="s">
        <v>102</v>
      </c>
      <c r="C103" s="1">
        <v>41472</v>
      </c>
      <c r="D103">
        <v>146</v>
      </c>
      <c r="E103" s="1">
        <v>5742</v>
      </c>
      <c r="F103">
        <v>0</v>
      </c>
      <c r="G103">
        <v>190</v>
      </c>
      <c r="H103" s="1">
        <v>47550</v>
      </c>
    </row>
    <row r="104" spans="1:8" x14ac:dyDescent="0.25">
      <c r="A104" s="16">
        <v>39203</v>
      </c>
      <c r="B104" t="s">
        <v>103</v>
      </c>
      <c r="C104" s="1">
        <v>80125</v>
      </c>
      <c r="D104">
        <v>721</v>
      </c>
      <c r="E104" s="1">
        <v>9469</v>
      </c>
      <c r="F104">
        <v>0</v>
      </c>
      <c r="G104" s="1">
        <v>10776</v>
      </c>
      <c r="H104" s="1">
        <v>101091</v>
      </c>
    </row>
    <row r="105" spans="1:8" x14ac:dyDescent="0.25">
      <c r="A105" s="16">
        <v>17401</v>
      </c>
      <c r="B105" t="s">
        <v>104</v>
      </c>
      <c r="C105" s="1">
        <v>658184</v>
      </c>
      <c r="D105" s="1">
        <v>28830</v>
      </c>
      <c r="E105" s="1">
        <v>15080</v>
      </c>
      <c r="F105">
        <v>0</v>
      </c>
      <c r="G105">
        <v>0</v>
      </c>
      <c r="H105" s="1">
        <v>702094</v>
      </c>
    </row>
    <row r="106" spans="1:8" x14ac:dyDescent="0.25">
      <c r="A106" s="16">
        <v>6098</v>
      </c>
      <c r="B106" t="s">
        <v>105</v>
      </c>
      <c r="C106" s="1">
        <v>162174</v>
      </c>
      <c r="D106">
        <v>696</v>
      </c>
      <c r="E106" s="1">
        <v>2220</v>
      </c>
      <c r="F106">
        <v>0</v>
      </c>
      <c r="G106">
        <v>0</v>
      </c>
      <c r="H106" s="1">
        <v>165090</v>
      </c>
    </row>
    <row r="107" spans="1:8" x14ac:dyDescent="0.25">
      <c r="A107" s="16">
        <v>23404</v>
      </c>
      <c r="B107" t="s">
        <v>106</v>
      </c>
      <c r="C107" s="1">
        <v>74941</v>
      </c>
      <c r="D107" s="1">
        <v>2262</v>
      </c>
      <c r="E107">
        <v>869</v>
      </c>
      <c r="F107">
        <v>0</v>
      </c>
      <c r="G107">
        <v>0</v>
      </c>
      <c r="H107" s="1">
        <v>78072</v>
      </c>
    </row>
    <row r="108" spans="1:8" x14ac:dyDescent="0.25">
      <c r="A108" s="16">
        <v>14028</v>
      </c>
      <c r="B108" t="s">
        <v>107</v>
      </c>
      <c r="C108" s="1">
        <v>92911</v>
      </c>
      <c r="D108" s="1">
        <v>1756</v>
      </c>
      <c r="E108" s="1">
        <v>10900</v>
      </c>
      <c r="F108">
        <v>0</v>
      </c>
      <c r="G108">
        <v>0</v>
      </c>
      <c r="H108" s="1">
        <v>105567</v>
      </c>
    </row>
    <row r="109" spans="1:8" x14ac:dyDescent="0.25">
      <c r="A109" s="16">
        <v>17911</v>
      </c>
      <c r="B109" t="s">
        <v>317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</row>
    <row r="110" spans="1:8" x14ac:dyDescent="0.25">
      <c r="A110" s="16">
        <v>17916</v>
      </c>
      <c r="B110" t="s">
        <v>335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</row>
    <row r="111" spans="1:8" x14ac:dyDescent="0.25">
      <c r="A111" s="16">
        <v>10070</v>
      </c>
      <c r="B111" t="s">
        <v>108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</row>
    <row r="112" spans="1:8" x14ac:dyDescent="0.25">
      <c r="A112" s="16">
        <v>31063</v>
      </c>
      <c r="B112" t="s">
        <v>109</v>
      </c>
      <c r="C112" s="1">
        <v>17410</v>
      </c>
      <c r="D112">
        <v>456</v>
      </c>
      <c r="E112">
        <v>0</v>
      </c>
      <c r="F112">
        <v>0</v>
      </c>
      <c r="G112">
        <v>0</v>
      </c>
      <c r="H112" s="1">
        <v>17866</v>
      </c>
    </row>
    <row r="113" spans="1:8" x14ac:dyDescent="0.25">
      <c r="A113" s="16">
        <v>17411</v>
      </c>
      <c r="B113" t="s">
        <v>110</v>
      </c>
      <c r="C113" s="1">
        <v>558132</v>
      </c>
      <c r="D113" s="1">
        <v>41068</v>
      </c>
      <c r="E113">
        <v>0</v>
      </c>
      <c r="F113">
        <v>0</v>
      </c>
      <c r="G113">
        <v>0</v>
      </c>
      <c r="H113" s="1">
        <v>599200</v>
      </c>
    </row>
    <row r="114" spans="1:8" x14ac:dyDescent="0.25">
      <c r="A114" s="16">
        <v>11056</v>
      </c>
      <c r="B114" t="s">
        <v>111</v>
      </c>
      <c r="C114" s="1">
        <v>6076</v>
      </c>
      <c r="D114" s="1">
        <v>1255</v>
      </c>
      <c r="E114" s="1">
        <v>5458</v>
      </c>
      <c r="F114">
        <v>0</v>
      </c>
      <c r="G114">
        <v>0</v>
      </c>
      <c r="H114" s="1">
        <v>12789</v>
      </c>
    </row>
    <row r="115" spans="1:8" x14ac:dyDescent="0.25">
      <c r="A115" s="16">
        <v>8402</v>
      </c>
      <c r="B115" t="s">
        <v>112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</row>
    <row r="116" spans="1:8" x14ac:dyDescent="0.25">
      <c r="A116" s="16">
        <v>10003</v>
      </c>
      <c r="B116" t="s">
        <v>113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</row>
    <row r="117" spans="1:8" x14ac:dyDescent="0.25">
      <c r="A117" s="16">
        <v>8458</v>
      </c>
      <c r="B117" t="s">
        <v>114</v>
      </c>
      <c r="C117" s="1">
        <v>289642</v>
      </c>
      <c r="D117" s="1">
        <v>10656</v>
      </c>
      <c r="E117" s="1">
        <v>17323</v>
      </c>
      <c r="F117">
        <v>0</v>
      </c>
      <c r="G117" s="1">
        <v>1456</v>
      </c>
      <c r="H117" s="1">
        <v>319077</v>
      </c>
    </row>
    <row r="118" spans="1:8" x14ac:dyDescent="0.25">
      <c r="A118" s="16">
        <v>3017</v>
      </c>
      <c r="B118" t="s">
        <v>115</v>
      </c>
      <c r="C118" s="1">
        <v>860488</v>
      </c>
      <c r="D118" s="1">
        <v>21581</v>
      </c>
      <c r="E118" s="1">
        <v>25221</v>
      </c>
      <c r="F118">
        <v>0</v>
      </c>
      <c r="G118" s="1">
        <v>12722</v>
      </c>
      <c r="H118" s="1">
        <v>920012</v>
      </c>
    </row>
    <row r="119" spans="1:8" x14ac:dyDescent="0.25">
      <c r="A119" s="16">
        <v>17415</v>
      </c>
      <c r="B119" t="s">
        <v>116</v>
      </c>
      <c r="C119" s="1">
        <v>908206</v>
      </c>
      <c r="D119" s="1">
        <v>35987</v>
      </c>
      <c r="E119" s="1">
        <v>24326</v>
      </c>
      <c r="F119">
        <v>0</v>
      </c>
      <c r="G119" s="1">
        <v>7205</v>
      </c>
      <c r="H119" s="1">
        <v>975724</v>
      </c>
    </row>
    <row r="120" spans="1:8" x14ac:dyDescent="0.25">
      <c r="A120" s="16">
        <v>33212</v>
      </c>
      <c r="B120" t="s">
        <v>117</v>
      </c>
      <c r="C120" s="1">
        <v>119829</v>
      </c>
      <c r="D120" s="1">
        <v>4587</v>
      </c>
      <c r="E120" s="1">
        <v>21110</v>
      </c>
      <c r="F120">
        <v>0</v>
      </c>
      <c r="G120">
        <v>0</v>
      </c>
      <c r="H120" s="1">
        <v>145526</v>
      </c>
    </row>
    <row r="121" spans="1:8" x14ac:dyDescent="0.25">
      <c r="A121" s="16">
        <v>3052</v>
      </c>
      <c r="B121" t="s">
        <v>118</v>
      </c>
      <c r="C121" s="1">
        <v>83332</v>
      </c>
      <c r="D121" s="1">
        <v>2373</v>
      </c>
      <c r="E121" s="1">
        <v>11779</v>
      </c>
      <c r="F121">
        <v>0</v>
      </c>
      <c r="G121">
        <v>0</v>
      </c>
      <c r="H121" s="1">
        <v>97484</v>
      </c>
    </row>
    <row r="122" spans="1:8" x14ac:dyDescent="0.25">
      <c r="A122" s="16">
        <v>19403</v>
      </c>
      <c r="B122" t="s">
        <v>119</v>
      </c>
      <c r="C122" s="1">
        <v>56989</v>
      </c>
      <c r="D122" s="1">
        <v>2281</v>
      </c>
      <c r="E122" s="1">
        <v>11539</v>
      </c>
      <c r="F122">
        <v>0</v>
      </c>
      <c r="G122">
        <v>0</v>
      </c>
      <c r="H122" s="1">
        <v>70809</v>
      </c>
    </row>
    <row r="123" spans="1:8" x14ac:dyDescent="0.25">
      <c r="A123" s="16">
        <v>20402</v>
      </c>
      <c r="B123" t="s">
        <v>120</v>
      </c>
      <c r="C123" s="1">
        <v>20255</v>
      </c>
      <c r="D123">
        <v>887</v>
      </c>
      <c r="E123" s="1">
        <v>4163</v>
      </c>
      <c r="F123">
        <v>0</v>
      </c>
      <c r="G123">
        <v>734</v>
      </c>
      <c r="H123" s="1">
        <v>26039</v>
      </c>
    </row>
    <row r="124" spans="1:8" x14ac:dyDescent="0.25">
      <c r="A124" s="16">
        <v>6101</v>
      </c>
      <c r="B124" t="s">
        <v>121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</row>
    <row r="125" spans="1:8" x14ac:dyDescent="0.25">
      <c r="A125" s="16">
        <v>29311</v>
      </c>
      <c r="B125" t="s">
        <v>122</v>
      </c>
      <c r="C125" s="1">
        <v>86104</v>
      </c>
      <c r="D125">
        <v>441</v>
      </c>
      <c r="E125" s="1">
        <v>12796</v>
      </c>
      <c r="F125">
        <v>0</v>
      </c>
      <c r="G125" s="1">
        <v>1585</v>
      </c>
      <c r="H125" s="1">
        <v>100926</v>
      </c>
    </row>
    <row r="126" spans="1:8" x14ac:dyDescent="0.25">
      <c r="A126" s="16">
        <v>38126</v>
      </c>
      <c r="B126" t="s">
        <v>123</v>
      </c>
      <c r="C126" s="1">
        <v>43466</v>
      </c>
      <c r="D126">
        <v>534</v>
      </c>
      <c r="E126" s="1">
        <v>8181</v>
      </c>
      <c r="F126">
        <v>0</v>
      </c>
      <c r="G126">
        <v>0</v>
      </c>
      <c r="H126" s="1">
        <v>52181</v>
      </c>
    </row>
    <row r="127" spans="1:8" x14ac:dyDescent="0.25">
      <c r="A127" s="16">
        <v>4129</v>
      </c>
      <c r="B127" t="s">
        <v>124</v>
      </c>
      <c r="C127" s="1">
        <v>86973</v>
      </c>
      <c r="D127" s="1">
        <v>4936</v>
      </c>
      <c r="E127" s="1">
        <v>24129</v>
      </c>
      <c r="F127">
        <v>0</v>
      </c>
      <c r="G127">
        <v>0</v>
      </c>
      <c r="H127" s="1">
        <v>116038</v>
      </c>
    </row>
    <row r="128" spans="1:8" x14ac:dyDescent="0.25">
      <c r="A128" s="16">
        <v>14097</v>
      </c>
      <c r="B128" t="s">
        <v>125</v>
      </c>
      <c r="C128" s="1">
        <v>47722</v>
      </c>
      <c r="D128" s="1">
        <v>2017</v>
      </c>
      <c r="E128" s="1">
        <v>4507</v>
      </c>
      <c r="F128">
        <v>0</v>
      </c>
      <c r="G128">
        <v>0</v>
      </c>
      <c r="H128" s="1">
        <v>54246</v>
      </c>
    </row>
    <row r="129" spans="1:8" x14ac:dyDescent="0.25">
      <c r="A129" s="16">
        <v>31004</v>
      </c>
      <c r="B129" t="s">
        <v>126</v>
      </c>
      <c r="C129" s="1">
        <v>557546</v>
      </c>
      <c r="D129" s="1">
        <v>4848</v>
      </c>
      <c r="E129" s="1">
        <v>11986</v>
      </c>
      <c r="F129">
        <v>0</v>
      </c>
      <c r="G129">
        <v>0</v>
      </c>
      <c r="H129" s="1">
        <v>574380</v>
      </c>
    </row>
    <row r="130" spans="1:8" x14ac:dyDescent="0.25">
      <c r="A130" s="16">
        <v>17414</v>
      </c>
      <c r="B130" t="s">
        <v>127</v>
      </c>
      <c r="C130" s="1">
        <v>732872</v>
      </c>
      <c r="D130" s="1">
        <v>20067</v>
      </c>
      <c r="E130" s="1">
        <v>12487</v>
      </c>
      <c r="F130">
        <v>0</v>
      </c>
      <c r="G130">
        <v>0</v>
      </c>
      <c r="H130" s="1">
        <v>765426</v>
      </c>
    </row>
    <row r="131" spans="1:8" x14ac:dyDescent="0.25">
      <c r="A131" s="16">
        <v>31306</v>
      </c>
      <c r="B131" t="s">
        <v>128</v>
      </c>
      <c r="C131" s="1">
        <v>133167</v>
      </c>
      <c r="D131" s="1">
        <v>2989</v>
      </c>
      <c r="E131" s="1">
        <v>13660</v>
      </c>
      <c r="F131">
        <v>0</v>
      </c>
      <c r="G131" s="1">
        <v>14725</v>
      </c>
      <c r="H131" s="1">
        <v>164541</v>
      </c>
    </row>
    <row r="132" spans="1:8" x14ac:dyDescent="0.25">
      <c r="A132" s="16">
        <v>38264</v>
      </c>
      <c r="B132" t="s">
        <v>129</v>
      </c>
      <c r="C132" s="1">
        <v>8342</v>
      </c>
      <c r="D132">
        <v>278</v>
      </c>
      <c r="E132" s="1">
        <v>3298</v>
      </c>
      <c r="F132">
        <v>0</v>
      </c>
      <c r="G132">
        <v>993</v>
      </c>
      <c r="H132" s="1">
        <v>12911</v>
      </c>
    </row>
    <row r="133" spans="1:8" x14ac:dyDescent="0.25">
      <c r="A133" s="16">
        <v>32362</v>
      </c>
      <c r="B133" t="s">
        <v>130</v>
      </c>
      <c r="C133" s="1">
        <v>99334</v>
      </c>
      <c r="D133">
        <v>267</v>
      </c>
      <c r="E133" s="1">
        <v>12376</v>
      </c>
      <c r="F133">
        <v>0</v>
      </c>
      <c r="G133" s="1">
        <v>8963</v>
      </c>
      <c r="H133" s="1">
        <v>120940</v>
      </c>
    </row>
    <row r="134" spans="1:8" x14ac:dyDescent="0.25">
      <c r="A134" s="16">
        <v>1158</v>
      </c>
      <c r="B134" t="s">
        <v>131</v>
      </c>
      <c r="C134" s="1">
        <v>183596</v>
      </c>
      <c r="D134" s="1">
        <v>7962</v>
      </c>
      <c r="E134" s="1">
        <v>20279</v>
      </c>
      <c r="F134">
        <v>0</v>
      </c>
      <c r="G134">
        <v>0</v>
      </c>
      <c r="H134" s="1">
        <v>211837</v>
      </c>
    </row>
    <row r="135" spans="1:8" x14ac:dyDescent="0.25">
      <c r="A135" s="16">
        <v>8122</v>
      </c>
      <c r="B135" t="s">
        <v>132</v>
      </c>
      <c r="C135" s="1">
        <v>336524</v>
      </c>
      <c r="D135" s="1">
        <v>4275</v>
      </c>
      <c r="E135" s="1">
        <v>20769</v>
      </c>
      <c r="F135">
        <v>0</v>
      </c>
      <c r="G135" s="1">
        <v>6867</v>
      </c>
      <c r="H135" s="1">
        <v>368435</v>
      </c>
    </row>
    <row r="136" spans="1:8" x14ac:dyDescent="0.25">
      <c r="A136" s="16">
        <v>33183</v>
      </c>
      <c r="B136" t="s">
        <v>133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</row>
    <row r="137" spans="1:8" x14ac:dyDescent="0.25">
      <c r="A137" s="16">
        <v>28144</v>
      </c>
      <c r="B137" t="s">
        <v>134</v>
      </c>
      <c r="C137" s="1">
        <v>15852</v>
      </c>
      <c r="D137">
        <v>703</v>
      </c>
      <c r="E137" s="1">
        <v>4066</v>
      </c>
      <c r="F137">
        <v>0</v>
      </c>
      <c r="G137">
        <v>0</v>
      </c>
      <c r="H137" s="1">
        <v>20621</v>
      </c>
    </row>
    <row r="138" spans="1:8" x14ac:dyDescent="0.25">
      <c r="A138" s="16">
        <v>32903</v>
      </c>
      <c r="B138" t="s">
        <v>336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</row>
    <row r="139" spans="1:8" x14ac:dyDescent="0.25">
      <c r="A139" s="16">
        <v>37903</v>
      </c>
      <c r="B139" t="s">
        <v>305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</row>
    <row r="140" spans="1:8" x14ac:dyDescent="0.25">
      <c r="A140" s="16">
        <v>20406</v>
      </c>
      <c r="B140" t="s">
        <v>135</v>
      </c>
      <c r="C140" s="1">
        <v>34997</v>
      </c>
      <c r="D140">
        <v>48</v>
      </c>
      <c r="E140" s="1">
        <v>3311</v>
      </c>
      <c r="F140">
        <v>0</v>
      </c>
      <c r="G140" s="1">
        <v>1753</v>
      </c>
      <c r="H140" s="1">
        <v>40109</v>
      </c>
    </row>
    <row r="141" spans="1:8" x14ac:dyDescent="0.25">
      <c r="A141" s="16">
        <v>37504</v>
      </c>
      <c r="B141" t="s">
        <v>136</v>
      </c>
      <c r="C141" s="1">
        <v>188666</v>
      </c>
      <c r="D141" s="1">
        <v>3159</v>
      </c>
      <c r="E141" s="1">
        <v>16799</v>
      </c>
      <c r="F141">
        <v>0</v>
      </c>
      <c r="G141">
        <v>0</v>
      </c>
      <c r="H141" s="1">
        <v>208624</v>
      </c>
    </row>
    <row r="142" spans="1:8" x14ac:dyDescent="0.25">
      <c r="A142" s="16">
        <v>39120</v>
      </c>
      <c r="B142" t="s">
        <v>137</v>
      </c>
      <c r="C142" s="1">
        <v>22945</v>
      </c>
      <c r="D142">
        <v>772</v>
      </c>
      <c r="E142" s="1">
        <v>8111</v>
      </c>
      <c r="F142">
        <v>0</v>
      </c>
      <c r="G142" s="1">
        <v>4491</v>
      </c>
      <c r="H142" s="1">
        <v>36319</v>
      </c>
    </row>
    <row r="143" spans="1:8" x14ac:dyDescent="0.25">
      <c r="A143" s="16">
        <v>9207</v>
      </c>
      <c r="B143" t="s">
        <v>138</v>
      </c>
      <c r="C143" s="1">
        <v>34879</v>
      </c>
      <c r="D143">
        <v>616</v>
      </c>
      <c r="E143" s="1">
        <v>9675</v>
      </c>
      <c r="F143">
        <v>0</v>
      </c>
      <c r="G143">
        <v>0</v>
      </c>
      <c r="H143" s="1">
        <v>45170</v>
      </c>
    </row>
    <row r="144" spans="1:8" x14ac:dyDescent="0.25">
      <c r="A144" s="16">
        <v>4019</v>
      </c>
      <c r="B144" t="s">
        <v>139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</row>
    <row r="145" spans="1:8" x14ac:dyDescent="0.25">
      <c r="A145" s="16">
        <v>23311</v>
      </c>
      <c r="B145" t="s">
        <v>140</v>
      </c>
      <c r="C145">
        <v>108</v>
      </c>
      <c r="D145">
        <v>0</v>
      </c>
      <c r="E145">
        <v>0</v>
      </c>
      <c r="F145">
        <v>0</v>
      </c>
      <c r="G145">
        <v>531</v>
      </c>
      <c r="H145">
        <v>639</v>
      </c>
    </row>
    <row r="146" spans="1:8" x14ac:dyDescent="0.25">
      <c r="A146" s="16">
        <v>33207</v>
      </c>
      <c r="B146" t="s">
        <v>141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</row>
    <row r="147" spans="1:8" x14ac:dyDescent="0.25">
      <c r="A147" s="16">
        <v>31025</v>
      </c>
      <c r="B147" t="s">
        <v>142</v>
      </c>
      <c r="C147" s="1">
        <v>889597</v>
      </c>
      <c r="D147" s="1">
        <v>9046</v>
      </c>
      <c r="E147" s="1">
        <v>18137</v>
      </c>
      <c r="F147">
        <v>0</v>
      </c>
      <c r="G147" s="1">
        <v>6497</v>
      </c>
      <c r="H147" s="1">
        <v>923277</v>
      </c>
    </row>
    <row r="148" spans="1:8" x14ac:dyDescent="0.25">
      <c r="A148" s="16">
        <v>14065</v>
      </c>
      <c r="B148" t="s">
        <v>143</v>
      </c>
      <c r="C148" s="1">
        <v>13815</v>
      </c>
      <c r="D148">
        <v>356</v>
      </c>
      <c r="E148">
        <v>565</v>
      </c>
      <c r="F148">
        <v>0</v>
      </c>
      <c r="G148">
        <v>0</v>
      </c>
      <c r="H148" s="1">
        <v>14736</v>
      </c>
    </row>
    <row r="149" spans="1:8" x14ac:dyDescent="0.25">
      <c r="A149" s="16">
        <v>32354</v>
      </c>
      <c r="B149" t="s">
        <v>144</v>
      </c>
      <c r="C149" s="1">
        <v>805322</v>
      </c>
      <c r="D149" s="1">
        <v>3470</v>
      </c>
      <c r="E149" s="1">
        <v>42267</v>
      </c>
      <c r="F149">
        <v>0</v>
      </c>
      <c r="G149">
        <v>17</v>
      </c>
      <c r="H149" s="1">
        <v>851076</v>
      </c>
    </row>
    <row r="150" spans="1:8" x14ac:dyDescent="0.25">
      <c r="A150" s="16">
        <v>32326</v>
      </c>
      <c r="B150" t="s">
        <v>145</v>
      </c>
      <c r="C150" s="1">
        <v>140191</v>
      </c>
      <c r="D150" s="1">
        <v>2703</v>
      </c>
      <c r="E150" s="1">
        <v>15944</v>
      </c>
      <c r="F150">
        <v>0</v>
      </c>
      <c r="G150" s="1">
        <v>11802</v>
      </c>
      <c r="H150" s="1">
        <v>170640</v>
      </c>
    </row>
    <row r="151" spans="1:8" x14ac:dyDescent="0.25">
      <c r="A151" s="16">
        <v>17400</v>
      </c>
      <c r="B151" t="s">
        <v>146</v>
      </c>
      <c r="C151" s="1">
        <v>94381</v>
      </c>
      <c r="D151" s="1">
        <v>2191</v>
      </c>
      <c r="E151" s="1">
        <v>4344</v>
      </c>
      <c r="F151">
        <v>0</v>
      </c>
      <c r="G151">
        <v>246</v>
      </c>
      <c r="H151" s="1">
        <v>101162</v>
      </c>
    </row>
    <row r="152" spans="1:8" x14ac:dyDescent="0.25">
      <c r="A152" s="16">
        <v>37505</v>
      </c>
      <c r="B152" t="s">
        <v>147</v>
      </c>
      <c r="C152" s="1">
        <v>125115</v>
      </c>
      <c r="D152" s="1">
        <v>16733</v>
      </c>
      <c r="E152" s="1">
        <v>3248</v>
      </c>
      <c r="F152">
        <v>0</v>
      </c>
      <c r="G152">
        <v>0</v>
      </c>
      <c r="H152" s="1">
        <v>145096</v>
      </c>
    </row>
    <row r="153" spans="1:8" x14ac:dyDescent="0.25">
      <c r="A153" s="16">
        <v>24350</v>
      </c>
      <c r="B153" t="s">
        <v>148</v>
      </c>
      <c r="C153" s="1">
        <v>129836</v>
      </c>
      <c r="D153" s="1">
        <v>6555</v>
      </c>
      <c r="E153" s="1">
        <v>14966</v>
      </c>
      <c r="F153" s="1">
        <v>1825</v>
      </c>
      <c r="G153">
        <v>0</v>
      </c>
      <c r="H153" s="1">
        <v>153182</v>
      </c>
    </row>
    <row r="154" spans="1:8" x14ac:dyDescent="0.25">
      <c r="A154" s="16">
        <v>30031</v>
      </c>
      <c r="B154" t="s">
        <v>149</v>
      </c>
      <c r="C154" s="1">
        <v>16152</v>
      </c>
      <c r="D154">
        <v>137</v>
      </c>
      <c r="E154">
        <v>0</v>
      </c>
      <c r="F154">
        <v>0</v>
      </c>
      <c r="G154">
        <v>0</v>
      </c>
      <c r="H154" s="1">
        <v>16289</v>
      </c>
    </row>
    <row r="155" spans="1:8" x14ac:dyDescent="0.25">
      <c r="A155" s="16">
        <v>31103</v>
      </c>
      <c r="B155" t="s">
        <v>150</v>
      </c>
      <c r="C155" s="1">
        <v>509246</v>
      </c>
      <c r="D155" s="1">
        <v>8456</v>
      </c>
      <c r="E155" s="1">
        <v>13610</v>
      </c>
      <c r="F155">
        <v>504</v>
      </c>
      <c r="G155" s="1">
        <v>13304</v>
      </c>
      <c r="H155" s="1">
        <v>545120</v>
      </c>
    </row>
    <row r="156" spans="1:8" x14ac:dyDescent="0.25">
      <c r="A156" s="16">
        <v>14066</v>
      </c>
      <c r="B156" t="s">
        <v>151</v>
      </c>
      <c r="C156" s="1">
        <v>63059</v>
      </c>
      <c r="D156" s="1">
        <v>3146</v>
      </c>
      <c r="E156" s="1">
        <v>13942</v>
      </c>
      <c r="F156">
        <v>0</v>
      </c>
      <c r="G156" s="1">
        <v>5010</v>
      </c>
      <c r="H156" s="1">
        <v>85157</v>
      </c>
    </row>
    <row r="157" spans="1:8" x14ac:dyDescent="0.25">
      <c r="A157" s="16">
        <v>21214</v>
      </c>
      <c r="B157" t="s">
        <v>152</v>
      </c>
      <c r="C157" s="1">
        <v>37020</v>
      </c>
      <c r="D157">
        <v>92</v>
      </c>
      <c r="E157" s="1">
        <v>8154</v>
      </c>
      <c r="F157">
        <v>0</v>
      </c>
      <c r="G157">
        <v>196</v>
      </c>
      <c r="H157" s="1">
        <v>45462</v>
      </c>
    </row>
    <row r="158" spans="1:8" x14ac:dyDescent="0.25">
      <c r="A158" s="16">
        <v>13161</v>
      </c>
      <c r="B158" t="s">
        <v>153</v>
      </c>
      <c r="C158" s="1">
        <v>580681</v>
      </c>
      <c r="D158" s="1">
        <v>3427</v>
      </c>
      <c r="E158" s="1">
        <v>40394</v>
      </c>
      <c r="F158">
        <v>0</v>
      </c>
      <c r="G158">
        <v>675</v>
      </c>
      <c r="H158" s="1">
        <v>625177</v>
      </c>
    </row>
    <row r="159" spans="1:8" x14ac:dyDescent="0.25">
      <c r="A159" s="16">
        <v>21206</v>
      </c>
      <c r="B159" t="s">
        <v>154</v>
      </c>
      <c r="C159" s="1">
        <v>54143</v>
      </c>
      <c r="D159">
        <v>675</v>
      </c>
      <c r="E159" s="1">
        <v>3794</v>
      </c>
      <c r="F159">
        <v>0</v>
      </c>
      <c r="G159">
        <v>0</v>
      </c>
      <c r="H159" s="1">
        <v>58612</v>
      </c>
    </row>
    <row r="160" spans="1:8" x14ac:dyDescent="0.25">
      <c r="A160" s="16">
        <v>39209</v>
      </c>
      <c r="B160" t="s">
        <v>155</v>
      </c>
      <c r="C160" s="1">
        <v>118802</v>
      </c>
      <c r="D160">
        <v>0</v>
      </c>
      <c r="E160" s="1">
        <v>15317</v>
      </c>
      <c r="F160">
        <v>0</v>
      </c>
      <c r="G160" s="1">
        <v>3753</v>
      </c>
      <c r="H160" s="1">
        <v>137872</v>
      </c>
    </row>
    <row r="161" spans="1:8" x14ac:dyDescent="0.25">
      <c r="A161" s="16">
        <v>37507</v>
      </c>
      <c r="B161" t="s">
        <v>156</v>
      </c>
      <c r="C161" s="1">
        <v>294350</v>
      </c>
      <c r="D161" s="1">
        <v>2291</v>
      </c>
      <c r="E161" s="1">
        <v>20643</v>
      </c>
      <c r="F161">
        <v>0</v>
      </c>
      <c r="G161" s="1">
        <v>21898</v>
      </c>
      <c r="H161" s="1">
        <v>339182</v>
      </c>
    </row>
    <row r="162" spans="1:8" x14ac:dyDescent="0.25">
      <c r="A162" s="16">
        <v>30029</v>
      </c>
      <c r="B162" t="s">
        <v>157</v>
      </c>
      <c r="C162" s="1">
        <v>7381</v>
      </c>
      <c r="D162">
        <v>503</v>
      </c>
      <c r="E162">
        <v>0</v>
      </c>
      <c r="F162">
        <v>0</v>
      </c>
      <c r="G162">
        <v>0</v>
      </c>
      <c r="H162" s="1">
        <v>7884</v>
      </c>
    </row>
    <row r="163" spans="1:8" x14ac:dyDescent="0.25">
      <c r="A163" s="16">
        <v>29320</v>
      </c>
      <c r="B163" t="s">
        <v>158</v>
      </c>
      <c r="C163" s="1">
        <v>416967</v>
      </c>
      <c r="D163" s="1">
        <v>12126</v>
      </c>
      <c r="E163" s="1">
        <v>15089</v>
      </c>
      <c r="F163">
        <v>0</v>
      </c>
      <c r="G163">
        <v>0</v>
      </c>
      <c r="H163" s="1">
        <v>444182</v>
      </c>
    </row>
    <row r="164" spans="1:8" x14ac:dyDescent="0.25">
      <c r="A164" s="16">
        <v>17903</v>
      </c>
      <c r="B164" t="s">
        <v>306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</row>
    <row r="165" spans="1:8" x14ac:dyDescent="0.25">
      <c r="A165" s="16">
        <v>31006</v>
      </c>
      <c r="B165" t="s">
        <v>159</v>
      </c>
      <c r="C165" s="1">
        <v>765726</v>
      </c>
      <c r="D165" s="1">
        <v>12046</v>
      </c>
      <c r="E165" s="1">
        <v>18525</v>
      </c>
      <c r="F165">
        <v>0</v>
      </c>
      <c r="G165">
        <v>0</v>
      </c>
      <c r="H165" s="1">
        <v>796297</v>
      </c>
    </row>
    <row r="166" spans="1:8" x14ac:dyDescent="0.25">
      <c r="A166" s="16">
        <v>39003</v>
      </c>
      <c r="B166" t="s">
        <v>160</v>
      </c>
      <c r="C166" s="1">
        <v>114379</v>
      </c>
      <c r="D166" s="1">
        <v>7849</v>
      </c>
      <c r="E166">
        <v>118</v>
      </c>
      <c r="F166">
        <v>0</v>
      </c>
      <c r="G166">
        <v>0</v>
      </c>
      <c r="H166" s="1">
        <v>122346</v>
      </c>
    </row>
    <row r="167" spans="1:8" x14ac:dyDescent="0.25">
      <c r="A167" s="16">
        <v>21014</v>
      </c>
      <c r="B167" t="s">
        <v>161</v>
      </c>
      <c r="C167" s="1">
        <v>54131</v>
      </c>
      <c r="D167" s="1">
        <v>1028</v>
      </c>
      <c r="E167" s="1">
        <v>5882</v>
      </c>
      <c r="F167">
        <v>0</v>
      </c>
      <c r="G167">
        <v>0</v>
      </c>
      <c r="H167" s="1">
        <v>61041</v>
      </c>
    </row>
    <row r="168" spans="1:8" x14ac:dyDescent="0.25">
      <c r="A168" s="16">
        <v>25155</v>
      </c>
      <c r="B168" t="s">
        <v>162</v>
      </c>
      <c r="C168" s="1">
        <v>54467</v>
      </c>
      <c r="D168" s="1">
        <v>2285</v>
      </c>
      <c r="E168" s="1">
        <v>22912</v>
      </c>
      <c r="F168">
        <v>0</v>
      </c>
      <c r="G168">
        <v>0</v>
      </c>
      <c r="H168" s="1">
        <v>79664</v>
      </c>
    </row>
    <row r="169" spans="1:8" x14ac:dyDescent="0.25">
      <c r="A169" s="16">
        <v>24014</v>
      </c>
      <c r="B169" t="s">
        <v>163</v>
      </c>
      <c r="C169" s="1">
        <v>24093</v>
      </c>
      <c r="D169">
        <v>179</v>
      </c>
      <c r="E169">
        <v>0</v>
      </c>
      <c r="F169">
        <v>0</v>
      </c>
      <c r="G169" s="1">
        <v>1695</v>
      </c>
      <c r="H169" s="1">
        <v>25967</v>
      </c>
    </row>
    <row r="170" spans="1:8" x14ac:dyDescent="0.25">
      <c r="A170" s="16">
        <v>26056</v>
      </c>
      <c r="B170" t="s">
        <v>164</v>
      </c>
      <c r="C170" s="1">
        <v>196147</v>
      </c>
      <c r="D170" s="1">
        <v>18003</v>
      </c>
      <c r="E170">
        <v>0</v>
      </c>
      <c r="F170">
        <v>0</v>
      </c>
      <c r="G170">
        <v>0</v>
      </c>
      <c r="H170" s="1">
        <v>214150</v>
      </c>
    </row>
    <row r="171" spans="1:8" x14ac:dyDescent="0.25">
      <c r="A171" s="16">
        <v>32325</v>
      </c>
      <c r="B171" t="s">
        <v>165</v>
      </c>
      <c r="C171" s="1">
        <v>243000</v>
      </c>
      <c r="D171" s="1">
        <v>2387</v>
      </c>
      <c r="E171" s="1">
        <v>15765</v>
      </c>
      <c r="F171">
        <v>0</v>
      </c>
      <c r="G171">
        <v>0</v>
      </c>
      <c r="H171" s="1">
        <v>261152</v>
      </c>
    </row>
    <row r="172" spans="1:8" x14ac:dyDescent="0.25">
      <c r="A172" s="16">
        <v>37506</v>
      </c>
      <c r="B172" t="s">
        <v>166</v>
      </c>
      <c r="C172" s="1">
        <v>154898</v>
      </c>
      <c r="D172" s="1">
        <v>4367</v>
      </c>
      <c r="E172" s="1">
        <v>9174</v>
      </c>
      <c r="F172">
        <v>0</v>
      </c>
      <c r="G172">
        <v>0</v>
      </c>
      <c r="H172" s="1">
        <v>168439</v>
      </c>
    </row>
    <row r="173" spans="1:8" x14ac:dyDescent="0.25">
      <c r="A173" s="16">
        <v>14064</v>
      </c>
      <c r="B173" t="s">
        <v>167</v>
      </c>
      <c r="C173" s="1">
        <v>85246</v>
      </c>
      <c r="D173" s="1">
        <v>4385</v>
      </c>
      <c r="E173" s="1">
        <v>10511</v>
      </c>
      <c r="F173">
        <v>0</v>
      </c>
      <c r="G173">
        <v>944</v>
      </c>
      <c r="H173" s="1">
        <v>101086</v>
      </c>
    </row>
    <row r="174" spans="1:8" x14ac:dyDescent="0.25">
      <c r="A174" s="16">
        <v>11051</v>
      </c>
      <c r="B174" t="s">
        <v>168</v>
      </c>
      <c r="C174" s="1">
        <v>289109</v>
      </c>
      <c r="D174" s="1">
        <v>4218</v>
      </c>
      <c r="E174" s="1">
        <v>25726</v>
      </c>
      <c r="F174">
        <v>136</v>
      </c>
      <c r="G174" s="1">
        <v>10968</v>
      </c>
      <c r="H174" s="1">
        <v>330157</v>
      </c>
    </row>
    <row r="175" spans="1:8" x14ac:dyDescent="0.25">
      <c r="A175" s="16">
        <v>18400</v>
      </c>
      <c r="B175" t="s">
        <v>169</v>
      </c>
      <c r="C175" s="1">
        <v>426215</v>
      </c>
      <c r="D175" s="1">
        <v>2615</v>
      </c>
      <c r="E175" s="1">
        <v>20992</v>
      </c>
      <c r="F175">
        <v>0</v>
      </c>
      <c r="G175">
        <v>0</v>
      </c>
      <c r="H175" s="1">
        <v>449822</v>
      </c>
    </row>
    <row r="176" spans="1:8" x14ac:dyDescent="0.25">
      <c r="A176" s="16">
        <v>23403</v>
      </c>
      <c r="B176" t="s">
        <v>170</v>
      </c>
      <c r="C176" s="1">
        <v>303675</v>
      </c>
      <c r="D176">
        <v>0</v>
      </c>
      <c r="E176" s="1">
        <v>12468</v>
      </c>
      <c r="F176">
        <v>0</v>
      </c>
      <c r="G176">
        <v>0</v>
      </c>
      <c r="H176" s="1">
        <v>316143</v>
      </c>
    </row>
    <row r="177" spans="1:8" x14ac:dyDescent="0.25">
      <c r="A177" s="16">
        <v>25200</v>
      </c>
      <c r="B177" t="s">
        <v>171</v>
      </c>
      <c r="C177" s="1">
        <v>15985</v>
      </c>
      <c r="D177">
        <v>168</v>
      </c>
      <c r="E177" s="1">
        <v>2146</v>
      </c>
      <c r="F177">
        <v>0</v>
      </c>
      <c r="G177">
        <v>0</v>
      </c>
      <c r="H177" s="1">
        <v>18299</v>
      </c>
    </row>
    <row r="178" spans="1:8" x14ac:dyDescent="0.25">
      <c r="A178" s="16">
        <v>34003</v>
      </c>
      <c r="B178" t="s">
        <v>172</v>
      </c>
      <c r="C178" s="1">
        <v>877576</v>
      </c>
      <c r="D178" s="1">
        <v>15561</v>
      </c>
      <c r="E178" s="1">
        <v>30169</v>
      </c>
      <c r="F178">
        <v>206</v>
      </c>
      <c r="G178" s="1">
        <v>4528</v>
      </c>
      <c r="H178" s="1">
        <v>928040</v>
      </c>
    </row>
    <row r="179" spans="1:8" x14ac:dyDescent="0.25">
      <c r="A179" s="16">
        <v>33211</v>
      </c>
      <c r="B179" t="s">
        <v>173</v>
      </c>
      <c r="C179" s="1">
        <v>40666</v>
      </c>
      <c r="D179" s="1">
        <v>5045</v>
      </c>
      <c r="E179" s="1">
        <v>2459</v>
      </c>
      <c r="F179">
        <v>0</v>
      </c>
      <c r="G179">
        <v>0</v>
      </c>
      <c r="H179" s="1">
        <v>48170</v>
      </c>
    </row>
    <row r="180" spans="1:8" x14ac:dyDescent="0.25">
      <c r="A180" s="16">
        <v>17417</v>
      </c>
      <c r="B180" t="s">
        <v>174</v>
      </c>
      <c r="C180" s="1">
        <v>925517</v>
      </c>
      <c r="D180" s="1">
        <v>6791</v>
      </c>
      <c r="E180" s="1">
        <v>52970</v>
      </c>
      <c r="F180">
        <v>0</v>
      </c>
      <c r="G180" s="1">
        <v>33542</v>
      </c>
      <c r="H180" s="1">
        <v>1018820</v>
      </c>
    </row>
    <row r="181" spans="1:8" x14ac:dyDescent="0.25">
      <c r="A181" s="16">
        <v>15201</v>
      </c>
      <c r="B181" t="s">
        <v>175</v>
      </c>
      <c r="C181" s="1">
        <v>233504</v>
      </c>
      <c r="D181" s="1">
        <v>9669</v>
      </c>
      <c r="E181" s="1">
        <v>23139</v>
      </c>
      <c r="F181">
        <v>0</v>
      </c>
      <c r="G181">
        <v>0</v>
      </c>
      <c r="H181" s="1">
        <v>266312</v>
      </c>
    </row>
    <row r="182" spans="1:8" x14ac:dyDescent="0.25">
      <c r="A182" s="16">
        <v>38324</v>
      </c>
      <c r="B182" t="s">
        <v>176</v>
      </c>
      <c r="C182" s="1">
        <v>53391</v>
      </c>
      <c r="D182" s="1">
        <v>2775</v>
      </c>
      <c r="E182" s="1">
        <v>11041</v>
      </c>
      <c r="F182">
        <v>0</v>
      </c>
      <c r="G182">
        <v>0</v>
      </c>
      <c r="H182" s="1">
        <v>67207</v>
      </c>
    </row>
    <row r="183" spans="1:8" x14ac:dyDescent="0.25">
      <c r="A183" s="16">
        <v>14400</v>
      </c>
      <c r="B183" t="s">
        <v>177</v>
      </c>
      <c r="C183" s="1">
        <v>15422</v>
      </c>
      <c r="D183">
        <v>557</v>
      </c>
      <c r="E183" s="1">
        <v>3004</v>
      </c>
      <c r="F183">
        <v>0</v>
      </c>
      <c r="G183" s="1">
        <v>1032</v>
      </c>
      <c r="H183" s="1">
        <v>20015</v>
      </c>
    </row>
    <row r="184" spans="1:8" x14ac:dyDescent="0.25">
      <c r="A184" s="16">
        <v>25101</v>
      </c>
      <c r="B184" t="s">
        <v>178</v>
      </c>
      <c r="C184" s="1">
        <v>176099</v>
      </c>
      <c r="D184">
        <v>11</v>
      </c>
      <c r="E184" s="1">
        <v>23546</v>
      </c>
      <c r="F184">
        <v>0</v>
      </c>
      <c r="G184">
        <v>0</v>
      </c>
      <c r="H184" s="1">
        <v>199656</v>
      </c>
    </row>
    <row r="185" spans="1:8" x14ac:dyDescent="0.25">
      <c r="A185" s="16">
        <v>14172</v>
      </c>
      <c r="B185" t="s">
        <v>179</v>
      </c>
      <c r="C185" s="1">
        <v>52793</v>
      </c>
      <c r="D185" s="1">
        <v>1959</v>
      </c>
      <c r="E185" s="1">
        <v>7614</v>
      </c>
      <c r="F185">
        <v>0</v>
      </c>
      <c r="G185" s="1">
        <v>4937</v>
      </c>
      <c r="H185" s="1">
        <v>67303</v>
      </c>
    </row>
    <row r="186" spans="1:8" x14ac:dyDescent="0.25">
      <c r="A186" s="16">
        <v>22105</v>
      </c>
      <c r="B186" t="s">
        <v>180</v>
      </c>
      <c r="C186" s="1">
        <v>65709</v>
      </c>
      <c r="D186" s="1">
        <v>1207</v>
      </c>
      <c r="E186" s="1">
        <v>9805</v>
      </c>
      <c r="F186">
        <v>0</v>
      </c>
      <c r="G186" s="1">
        <v>1315</v>
      </c>
      <c r="H186" s="1">
        <v>78036</v>
      </c>
    </row>
    <row r="187" spans="1:8" x14ac:dyDescent="0.25">
      <c r="A187" s="16">
        <v>24105</v>
      </c>
      <c r="B187" t="s">
        <v>181</v>
      </c>
      <c r="C187" s="1">
        <v>66153</v>
      </c>
      <c r="D187" s="1">
        <v>17133</v>
      </c>
      <c r="E187" s="1">
        <v>2009</v>
      </c>
      <c r="F187">
        <v>0</v>
      </c>
      <c r="G187">
        <v>129</v>
      </c>
      <c r="H187" s="1">
        <v>85424</v>
      </c>
    </row>
    <row r="188" spans="1:8" x14ac:dyDescent="0.25">
      <c r="A188" s="16">
        <v>34111</v>
      </c>
      <c r="B188" t="s">
        <v>182</v>
      </c>
      <c r="C188" s="1">
        <v>494743</v>
      </c>
      <c r="D188" s="1">
        <v>11840</v>
      </c>
      <c r="E188" s="1">
        <v>26014</v>
      </c>
      <c r="F188">
        <v>0</v>
      </c>
      <c r="G188">
        <v>0</v>
      </c>
      <c r="H188" s="1">
        <v>532597</v>
      </c>
    </row>
    <row r="189" spans="1:8" x14ac:dyDescent="0.25">
      <c r="A189" s="16">
        <v>24019</v>
      </c>
      <c r="B189" t="s">
        <v>183</v>
      </c>
      <c r="C189" s="1">
        <v>90228</v>
      </c>
      <c r="D189" s="1">
        <v>1408</v>
      </c>
      <c r="E189" s="1">
        <v>13672</v>
      </c>
      <c r="F189">
        <v>0</v>
      </c>
      <c r="G189">
        <v>0</v>
      </c>
      <c r="H189" s="1">
        <v>105308</v>
      </c>
    </row>
    <row r="190" spans="1:8" x14ac:dyDescent="0.25">
      <c r="A190" s="16">
        <v>21300</v>
      </c>
      <c r="B190" t="s">
        <v>184</v>
      </c>
      <c r="C190" s="1">
        <v>43231</v>
      </c>
      <c r="D190">
        <v>473</v>
      </c>
      <c r="E190" s="1">
        <v>9628</v>
      </c>
      <c r="F190">
        <v>0</v>
      </c>
      <c r="G190">
        <v>231</v>
      </c>
      <c r="H190" s="1">
        <v>53563</v>
      </c>
    </row>
    <row r="191" spans="1:8" x14ac:dyDescent="0.25">
      <c r="A191" s="16">
        <v>33030</v>
      </c>
      <c r="B191" t="s">
        <v>185</v>
      </c>
      <c r="C191" s="1">
        <v>226522</v>
      </c>
      <c r="D191">
        <v>0</v>
      </c>
      <c r="E191">
        <v>0</v>
      </c>
      <c r="F191">
        <v>0</v>
      </c>
      <c r="G191">
        <v>0</v>
      </c>
      <c r="H191" s="1">
        <v>226522</v>
      </c>
    </row>
    <row r="192" spans="1:8" x14ac:dyDescent="0.25">
      <c r="A192" s="16">
        <v>28137</v>
      </c>
      <c r="B192" t="s">
        <v>186</v>
      </c>
      <c r="C192" s="1">
        <v>31503</v>
      </c>
      <c r="D192">
        <v>401</v>
      </c>
      <c r="E192" s="1">
        <v>2048</v>
      </c>
      <c r="F192">
        <v>0</v>
      </c>
      <c r="G192" s="1">
        <v>3494</v>
      </c>
      <c r="H192" s="1">
        <v>37446</v>
      </c>
    </row>
    <row r="193" spans="1:8" x14ac:dyDescent="0.25">
      <c r="A193" s="16">
        <v>32123</v>
      </c>
      <c r="B193" t="s">
        <v>187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</row>
    <row r="194" spans="1:8" x14ac:dyDescent="0.25">
      <c r="A194" s="16">
        <v>10065</v>
      </c>
      <c r="B194" t="s">
        <v>188</v>
      </c>
      <c r="C194" s="1">
        <v>38064</v>
      </c>
      <c r="D194">
        <v>288</v>
      </c>
      <c r="E194">
        <v>0</v>
      </c>
      <c r="F194">
        <v>0</v>
      </c>
      <c r="G194">
        <v>0</v>
      </c>
      <c r="H194" s="1">
        <v>38352</v>
      </c>
    </row>
    <row r="195" spans="1:8" x14ac:dyDescent="0.25">
      <c r="A195" s="16">
        <v>9013</v>
      </c>
      <c r="B195" t="s">
        <v>189</v>
      </c>
      <c r="C195" s="1">
        <v>44582</v>
      </c>
      <c r="D195" s="1">
        <v>1138</v>
      </c>
      <c r="E195">
        <v>0</v>
      </c>
      <c r="F195">
        <v>0</v>
      </c>
      <c r="G195" s="1">
        <v>3657</v>
      </c>
      <c r="H195" s="1">
        <v>49377</v>
      </c>
    </row>
    <row r="196" spans="1:8" x14ac:dyDescent="0.25">
      <c r="A196" s="16">
        <v>24410</v>
      </c>
      <c r="B196" t="s">
        <v>190</v>
      </c>
      <c r="C196" s="1">
        <v>39124</v>
      </c>
      <c r="D196">
        <v>575</v>
      </c>
      <c r="E196" s="1">
        <v>10587</v>
      </c>
      <c r="F196">
        <v>0</v>
      </c>
      <c r="G196" s="1">
        <v>4990</v>
      </c>
      <c r="H196" s="1">
        <v>55276</v>
      </c>
    </row>
    <row r="197" spans="1:8" x14ac:dyDescent="0.25">
      <c r="A197" s="16">
        <v>27344</v>
      </c>
      <c r="B197" t="s">
        <v>191</v>
      </c>
      <c r="C197" s="1">
        <v>87882</v>
      </c>
      <c r="D197" s="1">
        <v>1637</v>
      </c>
      <c r="E197" s="1">
        <v>7090</v>
      </c>
      <c r="F197">
        <v>0</v>
      </c>
      <c r="G197" s="1">
        <v>4123</v>
      </c>
      <c r="H197" s="1">
        <v>100732</v>
      </c>
    </row>
    <row r="198" spans="1:8" x14ac:dyDescent="0.25">
      <c r="A198" s="16">
        <v>1147</v>
      </c>
      <c r="B198" t="s">
        <v>192</v>
      </c>
      <c r="C198" s="1">
        <v>211643</v>
      </c>
      <c r="D198" s="1">
        <v>3282</v>
      </c>
      <c r="E198" s="1">
        <v>29805</v>
      </c>
      <c r="F198">
        <v>0</v>
      </c>
      <c r="G198" s="1">
        <v>13227</v>
      </c>
      <c r="H198" s="1">
        <v>257957</v>
      </c>
    </row>
    <row r="199" spans="1:8" x14ac:dyDescent="0.25">
      <c r="A199" s="16">
        <v>9102</v>
      </c>
      <c r="B199" t="s">
        <v>193</v>
      </c>
      <c r="C199" s="1">
        <v>27317</v>
      </c>
      <c r="D199">
        <v>0</v>
      </c>
      <c r="E199">
        <v>0</v>
      </c>
      <c r="F199">
        <v>0</v>
      </c>
      <c r="G199">
        <v>0</v>
      </c>
      <c r="H199" s="1">
        <v>27317</v>
      </c>
    </row>
    <row r="200" spans="1:8" x14ac:dyDescent="0.25">
      <c r="A200" s="16">
        <v>38301</v>
      </c>
      <c r="B200" t="s">
        <v>194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</row>
    <row r="201" spans="1:8" x14ac:dyDescent="0.25">
      <c r="A201" s="16">
        <v>11001</v>
      </c>
      <c r="B201" t="s">
        <v>195</v>
      </c>
      <c r="C201" s="1">
        <v>733174</v>
      </c>
      <c r="D201" s="1">
        <v>47114</v>
      </c>
      <c r="E201" s="1">
        <v>38388</v>
      </c>
      <c r="F201">
        <v>0</v>
      </c>
      <c r="G201">
        <v>0</v>
      </c>
      <c r="H201" s="1">
        <v>818676</v>
      </c>
    </row>
    <row r="202" spans="1:8" x14ac:dyDescent="0.25">
      <c r="A202" s="16">
        <v>24122</v>
      </c>
      <c r="B202" t="s">
        <v>196</v>
      </c>
      <c r="C202" s="1">
        <v>25236</v>
      </c>
      <c r="D202">
        <v>792</v>
      </c>
      <c r="E202" s="1">
        <v>11565</v>
      </c>
      <c r="F202">
        <v>0</v>
      </c>
      <c r="G202">
        <v>0</v>
      </c>
      <c r="H202" s="1">
        <v>37593</v>
      </c>
    </row>
    <row r="203" spans="1:8" x14ac:dyDescent="0.25">
      <c r="A203" s="16">
        <v>3050</v>
      </c>
      <c r="B203" t="s">
        <v>197</v>
      </c>
      <c r="C203" s="1">
        <v>52258</v>
      </c>
      <c r="D203">
        <v>155</v>
      </c>
      <c r="E203">
        <v>704</v>
      </c>
      <c r="F203">
        <v>0</v>
      </c>
      <c r="G203">
        <v>0</v>
      </c>
      <c r="H203" s="1">
        <v>53117</v>
      </c>
    </row>
    <row r="204" spans="1:8" x14ac:dyDescent="0.25">
      <c r="A204" s="16">
        <v>21301</v>
      </c>
      <c r="B204" t="s">
        <v>198</v>
      </c>
      <c r="C204" s="1">
        <v>35852</v>
      </c>
      <c r="D204" s="1">
        <v>1300</v>
      </c>
      <c r="E204" s="1">
        <v>10727</v>
      </c>
      <c r="F204">
        <v>0</v>
      </c>
      <c r="G204">
        <v>0</v>
      </c>
      <c r="H204" s="1">
        <v>47879</v>
      </c>
    </row>
    <row r="205" spans="1:8" x14ac:dyDescent="0.25">
      <c r="A205" s="16">
        <v>27401</v>
      </c>
      <c r="B205" t="s">
        <v>199</v>
      </c>
      <c r="C205" s="1">
        <v>1020109</v>
      </c>
      <c r="D205" s="1">
        <v>11431</v>
      </c>
      <c r="E205" s="1">
        <v>48442</v>
      </c>
      <c r="F205" s="1">
        <v>7052</v>
      </c>
      <c r="G205">
        <v>0</v>
      </c>
      <c r="H205" s="1">
        <v>1087034</v>
      </c>
    </row>
    <row r="206" spans="1:8" x14ac:dyDescent="0.25">
      <c r="A206" s="16">
        <v>23402</v>
      </c>
      <c r="B206" t="s">
        <v>200</v>
      </c>
      <c r="C206" s="1">
        <v>109113</v>
      </c>
      <c r="D206">
        <v>775</v>
      </c>
      <c r="E206">
        <v>674</v>
      </c>
      <c r="F206">
        <v>0</v>
      </c>
      <c r="G206">
        <v>0</v>
      </c>
      <c r="H206" s="1">
        <v>110562</v>
      </c>
    </row>
    <row r="207" spans="1:8" x14ac:dyDescent="0.25">
      <c r="A207" s="16">
        <v>12110</v>
      </c>
      <c r="B207" t="s">
        <v>201</v>
      </c>
      <c r="C207" s="1">
        <v>55735</v>
      </c>
      <c r="D207">
        <v>509</v>
      </c>
      <c r="E207" s="1">
        <v>11719</v>
      </c>
      <c r="F207">
        <v>0</v>
      </c>
      <c r="G207">
        <v>0</v>
      </c>
      <c r="H207" s="1">
        <v>67963</v>
      </c>
    </row>
    <row r="208" spans="1:8" x14ac:dyDescent="0.25">
      <c r="A208" s="16">
        <v>5121</v>
      </c>
      <c r="B208" t="s">
        <v>202</v>
      </c>
      <c r="C208" s="1">
        <v>197784</v>
      </c>
      <c r="D208" s="1">
        <v>8718</v>
      </c>
      <c r="E208" s="1">
        <v>18541</v>
      </c>
      <c r="F208">
        <v>0</v>
      </c>
      <c r="G208" s="1">
        <v>9339</v>
      </c>
      <c r="H208" s="1">
        <v>234382</v>
      </c>
    </row>
    <row r="209" spans="1:8" x14ac:dyDescent="0.25">
      <c r="A209" s="16">
        <v>16050</v>
      </c>
      <c r="B209" t="s">
        <v>203</v>
      </c>
      <c r="C209" s="1">
        <v>80457</v>
      </c>
      <c r="D209" s="1">
        <v>3507</v>
      </c>
      <c r="E209" s="1">
        <v>8894</v>
      </c>
      <c r="F209">
        <v>0</v>
      </c>
      <c r="G209">
        <v>0</v>
      </c>
      <c r="H209" s="1">
        <v>92858</v>
      </c>
    </row>
    <row r="210" spans="1:8" x14ac:dyDescent="0.25">
      <c r="A210" s="16">
        <v>36402</v>
      </c>
      <c r="B210" t="s">
        <v>204</v>
      </c>
      <c r="C210" s="1">
        <v>87509</v>
      </c>
      <c r="D210" s="1">
        <v>1082</v>
      </c>
      <c r="E210" s="1">
        <v>6274</v>
      </c>
      <c r="F210">
        <v>0</v>
      </c>
      <c r="G210" s="1">
        <v>7402</v>
      </c>
      <c r="H210" s="1">
        <v>102267</v>
      </c>
    </row>
    <row r="211" spans="1:8" x14ac:dyDescent="0.25">
      <c r="A211" s="16">
        <v>32907</v>
      </c>
      <c r="B211" t="s">
        <v>309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</row>
    <row r="212" spans="1:8" x14ac:dyDescent="0.25">
      <c r="A212" s="16">
        <v>3116</v>
      </c>
      <c r="B212" t="s">
        <v>205</v>
      </c>
      <c r="C212" s="1">
        <v>199896</v>
      </c>
      <c r="D212" s="1">
        <v>4444</v>
      </c>
      <c r="E212" s="1">
        <v>21966</v>
      </c>
      <c r="F212">
        <v>0</v>
      </c>
      <c r="G212">
        <v>0</v>
      </c>
      <c r="H212" s="1">
        <v>226306</v>
      </c>
    </row>
    <row r="213" spans="1:8" x14ac:dyDescent="0.25">
      <c r="A213" s="16">
        <v>17801</v>
      </c>
      <c r="B213" t="s">
        <v>206</v>
      </c>
      <c r="C213" s="1">
        <v>233851</v>
      </c>
      <c r="D213">
        <v>0</v>
      </c>
      <c r="E213">
        <v>0</v>
      </c>
      <c r="F213">
        <v>0</v>
      </c>
      <c r="G213">
        <v>0</v>
      </c>
      <c r="H213" s="1">
        <v>233851</v>
      </c>
    </row>
    <row r="214" spans="1:8" x14ac:dyDescent="0.25">
      <c r="A214" s="16">
        <v>38267</v>
      </c>
      <c r="B214" t="s">
        <v>207</v>
      </c>
      <c r="C214" s="1">
        <v>107091</v>
      </c>
      <c r="D214" s="1">
        <v>1437</v>
      </c>
      <c r="E214" s="1">
        <v>26648</v>
      </c>
      <c r="F214">
        <v>0</v>
      </c>
      <c r="G214" s="1">
        <v>1082</v>
      </c>
      <c r="H214" s="1">
        <v>136258</v>
      </c>
    </row>
    <row r="215" spans="1:8" x14ac:dyDescent="0.25">
      <c r="A215" s="16">
        <v>27003</v>
      </c>
      <c r="B215" t="s">
        <v>208</v>
      </c>
      <c r="C215" s="1">
        <v>1116324</v>
      </c>
      <c r="D215" s="1">
        <v>20455</v>
      </c>
      <c r="E215" s="1">
        <v>11714</v>
      </c>
      <c r="F215">
        <v>285</v>
      </c>
      <c r="G215">
        <v>0</v>
      </c>
      <c r="H215" s="1">
        <v>1148778</v>
      </c>
    </row>
    <row r="216" spans="1:8" x14ac:dyDescent="0.25">
      <c r="A216" s="16">
        <v>16020</v>
      </c>
      <c r="B216" t="s">
        <v>209</v>
      </c>
      <c r="C216" s="1">
        <v>3334</v>
      </c>
      <c r="D216">
        <v>158</v>
      </c>
      <c r="E216">
        <v>0</v>
      </c>
      <c r="F216">
        <v>0</v>
      </c>
      <c r="G216">
        <v>0</v>
      </c>
      <c r="H216" s="1">
        <v>3492</v>
      </c>
    </row>
    <row r="217" spans="1:8" x14ac:dyDescent="0.25">
      <c r="A217" s="16">
        <v>16048</v>
      </c>
      <c r="B217" t="s">
        <v>210</v>
      </c>
      <c r="C217" s="1">
        <v>43706</v>
      </c>
      <c r="D217" s="1">
        <v>5599</v>
      </c>
      <c r="E217" s="1">
        <v>2274</v>
      </c>
      <c r="F217">
        <v>0</v>
      </c>
      <c r="G217">
        <v>101</v>
      </c>
      <c r="H217" s="1">
        <v>51680</v>
      </c>
    </row>
    <row r="218" spans="1:8" x14ac:dyDescent="0.25">
      <c r="A218" s="16">
        <v>5903</v>
      </c>
      <c r="B218" t="s">
        <v>313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</row>
    <row r="219" spans="1:8" x14ac:dyDescent="0.25">
      <c r="A219" s="16">
        <v>5402</v>
      </c>
      <c r="B219" t="s">
        <v>211</v>
      </c>
      <c r="C219" s="1">
        <v>67332</v>
      </c>
      <c r="D219">
        <v>888</v>
      </c>
      <c r="E219" s="1">
        <v>26309</v>
      </c>
      <c r="F219">
        <v>0</v>
      </c>
      <c r="G219">
        <v>0</v>
      </c>
      <c r="H219" s="1">
        <v>94529</v>
      </c>
    </row>
    <row r="220" spans="1:8" x14ac:dyDescent="0.25">
      <c r="A220" s="16">
        <v>13144</v>
      </c>
      <c r="B220" t="s">
        <v>212</v>
      </c>
      <c r="C220" s="1">
        <v>234348</v>
      </c>
      <c r="D220" s="1">
        <v>16787</v>
      </c>
      <c r="E220" s="1">
        <v>9934</v>
      </c>
      <c r="F220">
        <v>0</v>
      </c>
      <c r="G220" s="1">
        <v>7412</v>
      </c>
      <c r="H220" s="1">
        <v>268481</v>
      </c>
    </row>
    <row r="221" spans="1:8" x14ac:dyDescent="0.25">
      <c r="A221" s="16">
        <v>17908</v>
      </c>
      <c r="B221" t="s">
        <v>310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</row>
    <row r="222" spans="1:8" x14ac:dyDescent="0.25">
      <c r="A222" s="16">
        <v>34307</v>
      </c>
      <c r="B222" t="s">
        <v>213</v>
      </c>
      <c r="C222" s="1">
        <v>32411</v>
      </c>
      <c r="D222" s="1">
        <v>1077</v>
      </c>
      <c r="E222" s="1">
        <v>14684</v>
      </c>
      <c r="F222">
        <v>0</v>
      </c>
      <c r="G222">
        <v>0</v>
      </c>
      <c r="H222" s="1">
        <v>48172</v>
      </c>
    </row>
    <row r="223" spans="1:8" x14ac:dyDescent="0.25">
      <c r="A223" s="16">
        <v>25116</v>
      </c>
      <c r="B223" t="s">
        <v>214</v>
      </c>
      <c r="C223" s="1">
        <v>43964</v>
      </c>
      <c r="D223" s="1">
        <v>2520</v>
      </c>
      <c r="E223" s="1">
        <v>9154</v>
      </c>
      <c r="F223">
        <v>0</v>
      </c>
      <c r="G223">
        <v>0</v>
      </c>
      <c r="H223" s="1">
        <v>55638</v>
      </c>
    </row>
    <row r="224" spans="1:8" x14ac:dyDescent="0.25">
      <c r="A224" s="16">
        <v>22009</v>
      </c>
      <c r="B224" t="s">
        <v>215</v>
      </c>
      <c r="C224" s="1">
        <v>114182</v>
      </c>
      <c r="D224" s="1">
        <v>1232</v>
      </c>
      <c r="E224" s="1">
        <v>10678</v>
      </c>
      <c r="F224">
        <v>0</v>
      </c>
      <c r="G224">
        <v>0</v>
      </c>
      <c r="H224" s="1">
        <v>126092</v>
      </c>
    </row>
    <row r="225" spans="1:8" x14ac:dyDescent="0.25">
      <c r="A225" s="16">
        <v>17403</v>
      </c>
      <c r="B225" t="s">
        <v>216</v>
      </c>
      <c r="C225" s="1">
        <v>894387</v>
      </c>
      <c r="D225" s="1">
        <v>4242</v>
      </c>
      <c r="E225" s="1">
        <v>7843</v>
      </c>
      <c r="F225">
        <v>0</v>
      </c>
      <c r="G225">
        <v>282</v>
      </c>
      <c r="H225" s="1">
        <v>906754</v>
      </c>
    </row>
    <row r="226" spans="1:8" x14ac:dyDescent="0.25">
      <c r="A226" s="16">
        <v>10309</v>
      </c>
      <c r="B226" t="s">
        <v>217</v>
      </c>
      <c r="C226" s="1">
        <v>60062</v>
      </c>
      <c r="D226">
        <v>265</v>
      </c>
      <c r="E226" s="1">
        <v>9144</v>
      </c>
      <c r="F226">
        <v>0</v>
      </c>
      <c r="G226">
        <v>0</v>
      </c>
      <c r="H226" s="1">
        <v>69471</v>
      </c>
    </row>
    <row r="227" spans="1:8" x14ac:dyDescent="0.25">
      <c r="A227" s="16">
        <v>3400</v>
      </c>
      <c r="B227" t="s">
        <v>218</v>
      </c>
      <c r="C227" s="1">
        <v>557225</v>
      </c>
      <c r="D227" s="1">
        <v>18934</v>
      </c>
      <c r="E227" s="1">
        <v>40755</v>
      </c>
      <c r="F227">
        <v>0</v>
      </c>
      <c r="G227" s="1">
        <v>1971</v>
      </c>
      <c r="H227" s="1">
        <v>618885</v>
      </c>
    </row>
    <row r="228" spans="1:8" x14ac:dyDescent="0.25">
      <c r="A228" s="16">
        <v>6122</v>
      </c>
      <c r="B228" t="s">
        <v>219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</row>
    <row r="229" spans="1:8" x14ac:dyDescent="0.25">
      <c r="A229" s="16">
        <v>1160</v>
      </c>
      <c r="B229" t="s">
        <v>220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</row>
    <row r="230" spans="1:8" x14ac:dyDescent="0.25">
      <c r="A230" s="16">
        <v>32416</v>
      </c>
      <c r="B230" t="s">
        <v>221</v>
      </c>
      <c r="C230" s="1">
        <v>242228</v>
      </c>
      <c r="D230" s="1">
        <v>9277</v>
      </c>
      <c r="E230">
        <v>933</v>
      </c>
      <c r="F230">
        <v>0</v>
      </c>
      <c r="G230" s="1">
        <v>7894</v>
      </c>
      <c r="H230" s="1">
        <v>260332</v>
      </c>
    </row>
    <row r="231" spans="1:8" x14ac:dyDescent="0.25">
      <c r="A231" s="16">
        <v>17407</v>
      </c>
      <c r="B231" t="s">
        <v>222</v>
      </c>
      <c r="C231" s="1">
        <v>282283</v>
      </c>
      <c r="D231" s="1">
        <v>2853</v>
      </c>
      <c r="E231" s="1">
        <v>8530</v>
      </c>
      <c r="F231">
        <v>0</v>
      </c>
      <c r="G231" s="1">
        <v>8034</v>
      </c>
      <c r="H231" s="1">
        <v>301700</v>
      </c>
    </row>
    <row r="232" spans="1:8" x14ac:dyDescent="0.25">
      <c r="A232" s="16">
        <v>34401</v>
      </c>
      <c r="B232" t="s">
        <v>223</v>
      </c>
      <c r="C232" s="1">
        <v>379082</v>
      </c>
      <c r="D232" s="1">
        <v>7157</v>
      </c>
      <c r="E232" s="1">
        <v>3244</v>
      </c>
      <c r="F232">
        <v>0</v>
      </c>
      <c r="G232" s="1">
        <v>1735</v>
      </c>
      <c r="H232" s="1">
        <v>391218</v>
      </c>
    </row>
    <row r="233" spans="1:8" x14ac:dyDescent="0.25">
      <c r="A233" s="16">
        <v>20403</v>
      </c>
      <c r="B233" t="s">
        <v>224</v>
      </c>
      <c r="C233" s="1">
        <v>24975</v>
      </c>
      <c r="D233">
        <v>0</v>
      </c>
      <c r="E233">
        <v>0</v>
      </c>
      <c r="F233">
        <v>0</v>
      </c>
      <c r="G233">
        <v>107</v>
      </c>
      <c r="H233" s="1">
        <v>25082</v>
      </c>
    </row>
    <row r="234" spans="1:8" x14ac:dyDescent="0.25">
      <c r="A234" s="16">
        <v>38320</v>
      </c>
      <c r="B234" t="s">
        <v>225</v>
      </c>
      <c r="C234" s="1">
        <v>33442</v>
      </c>
      <c r="D234">
        <v>993</v>
      </c>
      <c r="E234" s="1">
        <v>13254</v>
      </c>
      <c r="F234">
        <v>0</v>
      </c>
      <c r="G234">
        <v>0</v>
      </c>
      <c r="H234" s="1">
        <v>47689</v>
      </c>
    </row>
    <row r="235" spans="1:8" x14ac:dyDescent="0.25">
      <c r="A235" s="16">
        <v>13160</v>
      </c>
      <c r="B235" t="s">
        <v>226</v>
      </c>
      <c r="C235" s="1">
        <v>155818</v>
      </c>
      <c r="D235">
        <v>629</v>
      </c>
      <c r="E235" s="1">
        <v>23590</v>
      </c>
      <c r="F235">
        <v>0</v>
      </c>
      <c r="G235" s="1">
        <v>13444</v>
      </c>
      <c r="H235" s="1">
        <v>193481</v>
      </c>
    </row>
    <row r="236" spans="1:8" x14ac:dyDescent="0.25">
      <c r="A236" s="16">
        <v>28149</v>
      </c>
      <c r="B236" t="s">
        <v>227</v>
      </c>
      <c r="C236" s="1">
        <v>47516</v>
      </c>
      <c r="D236" s="1">
        <v>1634</v>
      </c>
      <c r="E236" s="1">
        <v>9217</v>
      </c>
      <c r="F236">
        <v>0</v>
      </c>
      <c r="G236" s="1">
        <v>3749</v>
      </c>
      <c r="H236" s="1">
        <v>62116</v>
      </c>
    </row>
    <row r="237" spans="1:8" x14ac:dyDescent="0.25">
      <c r="A237" s="16">
        <v>14104</v>
      </c>
      <c r="B237" t="s">
        <v>228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</row>
    <row r="238" spans="1:8" x14ac:dyDescent="0.25">
      <c r="A238" s="16">
        <v>17001</v>
      </c>
      <c r="B238" t="s">
        <v>229</v>
      </c>
      <c r="C238" s="1">
        <v>2289148</v>
      </c>
      <c r="D238" s="1">
        <v>40080</v>
      </c>
      <c r="E238" s="1">
        <v>33935</v>
      </c>
      <c r="F238">
        <v>0</v>
      </c>
      <c r="G238" s="1">
        <v>120774</v>
      </c>
      <c r="H238" s="1">
        <v>2483937</v>
      </c>
    </row>
    <row r="239" spans="1:8" x14ac:dyDescent="0.25">
      <c r="A239" s="16">
        <v>29101</v>
      </c>
      <c r="B239" t="s">
        <v>230</v>
      </c>
      <c r="C239" s="1">
        <v>357833</v>
      </c>
      <c r="D239" s="1">
        <v>16321</v>
      </c>
      <c r="E239" s="1">
        <v>11661</v>
      </c>
      <c r="F239">
        <v>0</v>
      </c>
      <c r="G239" s="1">
        <v>7383</v>
      </c>
      <c r="H239" s="1">
        <v>393198</v>
      </c>
    </row>
    <row r="240" spans="1:8" x14ac:dyDescent="0.25">
      <c r="A240" s="16">
        <v>39119</v>
      </c>
      <c r="B240" t="s">
        <v>231</v>
      </c>
      <c r="C240" s="1">
        <v>136937</v>
      </c>
      <c r="D240">
        <v>459</v>
      </c>
      <c r="E240" s="1">
        <v>16738</v>
      </c>
      <c r="F240">
        <v>0</v>
      </c>
      <c r="G240" s="1">
        <v>6822</v>
      </c>
      <c r="H240" s="1">
        <v>160956</v>
      </c>
    </row>
    <row r="241" spans="1:8" x14ac:dyDescent="0.25">
      <c r="A241" s="16">
        <v>26070</v>
      </c>
      <c r="B241" t="s">
        <v>232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</row>
    <row r="242" spans="1:8" x14ac:dyDescent="0.25">
      <c r="A242" s="16">
        <v>5323</v>
      </c>
      <c r="B242" t="s">
        <v>233</v>
      </c>
      <c r="C242" s="1">
        <v>154362</v>
      </c>
      <c r="D242" s="1">
        <v>3661</v>
      </c>
      <c r="E242" s="1">
        <v>16083</v>
      </c>
      <c r="F242">
        <v>0</v>
      </c>
      <c r="G242" s="1">
        <v>8179</v>
      </c>
      <c r="H242" s="1">
        <v>182285</v>
      </c>
    </row>
    <row r="243" spans="1:8" x14ac:dyDescent="0.25">
      <c r="A243" s="16">
        <v>23309</v>
      </c>
      <c r="B243" t="s">
        <v>234</v>
      </c>
      <c r="C243" s="1">
        <v>533241</v>
      </c>
      <c r="D243" s="1">
        <v>4375</v>
      </c>
      <c r="E243" s="1">
        <v>14550</v>
      </c>
      <c r="F243">
        <v>0</v>
      </c>
      <c r="G243">
        <v>332</v>
      </c>
      <c r="H243" s="1">
        <v>552498</v>
      </c>
    </row>
    <row r="244" spans="1:8" x14ac:dyDescent="0.25">
      <c r="A244" s="16">
        <v>17412</v>
      </c>
      <c r="B244" t="s">
        <v>235</v>
      </c>
      <c r="C244" s="1">
        <v>227020</v>
      </c>
      <c r="D244" s="1">
        <v>17503</v>
      </c>
      <c r="E244" s="1">
        <v>15245</v>
      </c>
      <c r="F244">
        <v>0</v>
      </c>
      <c r="G244">
        <v>0</v>
      </c>
      <c r="H244" s="1">
        <v>259768</v>
      </c>
    </row>
    <row r="245" spans="1:8" x14ac:dyDescent="0.25">
      <c r="A245" s="16">
        <v>30002</v>
      </c>
      <c r="B245" t="s">
        <v>236</v>
      </c>
      <c r="C245" s="1">
        <v>15151</v>
      </c>
      <c r="D245">
        <v>32</v>
      </c>
      <c r="E245">
        <v>0</v>
      </c>
      <c r="F245">
        <v>0</v>
      </c>
      <c r="G245">
        <v>331</v>
      </c>
      <c r="H245" s="1">
        <v>15514</v>
      </c>
    </row>
    <row r="246" spans="1:8" x14ac:dyDescent="0.25">
      <c r="A246" s="16">
        <v>17404</v>
      </c>
      <c r="B246" t="s">
        <v>237</v>
      </c>
      <c r="C246" s="1">
        <v>7193</v>
      </c>
      <c r="D246">
        <v>127</v>
      </c>
      <c r="E246">
        <v>704</v>
      </c>
      <c r="F246">
        <v>0</v>
      </c>
      <c r="G246">
        <v>0</v>
      </c>
      <c r="H246" s="1">
        <v>8024</v>
      </c>
    </row>
    <row r="247" spans="1:8" x14ac:dyDescent="0.25">
      <c r="A247" s="16">
        <v>31201</v>
      </c>
      <c r="B247" t="s">
        <v>238</v>
      </c>
      <c r="C247" s="1">
        <v>640925</v>
      </c>
      <c r="D247" s="1">
        <v>9282</v>
      </c>
      <c r="E247" s="1">
        <v>15209</v>
      </c>
      <c r="F247">
        <v>0</v>
      </c>
      <c r="G247" s="1">
        <v>106426</v>
      </c>
      <c r="H247" s="1">
        <v>771842</v>
      </c>
    </row>
    <row r="248" spans="1:8" x14ac:dyDescent="0.25">
      <c r="A248" s="16">
        <v>17410</v>
      </c>
      <c r="B248" t="s">
        <v>239</v>
      </c>
      <c r="C248" s="1">
        <v>287796</v>
      </c>
      <c r="D248" s="1">
        <v>27440</v>
      </c>
      <c r="E248">
        <v>0</v>
      </c>
      <c r="F248">
        <v>0</v>
      </c>
      <c r="G248">
        <v>0</v>
      </c>
      <c r="H248" s="1">
        <v>315236</v>
      </c>
    </row>
    <row r="249" spans="1:8" x14ac:dyDescent="0.25">
      <c r="A249" s="16">
        <v>13156</v>
      </c>
      <c r="B249" t="s">
        <v>240</v>
      </c>
      <c r="C249" s="1">
        <v>50271</v>
      </c>
      <c r="D249">
        <v>730</v>
      </c>
      <c r="E249" s="1">
        <v>5900</v>
      </c>
      <c r="F249">
        <v>0</v>
      </c>
      <c r="G249">
        <v>0</v>
      </c>
      <c r="H249" s="1">
        <v>56901</v>
      </c>
    </row>
    <row r="250" spans="1:8" x14ac:dyDescent="0.25">
      <c r="A250" s="16">
        <v>27909</v>
      </c>
      <c r="B250" t="s">
        <v>311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</row>
    <row r="251" spans="1:8" x14ac:dyDescent="0.25">
      <c r="A251" s="16">
        <v>25118</v>
      </c>
      <c r="B251" t="s">
        <v>241</v>
      </c>
      <c r="C251" s="1">
        <v>33820</v>
      </c>
      <c r="D251" s="1">
        <v>1029</v>
      </c>
      <c r="E251" s="1">
        <v>6033</v>
      </c>
      <c r="F251">
        <v>0</v>
      </c>
      <c r="G251" s="1">
        <v>5921</v>
      </c>
      <c r="H251" s="1">
        <v>46803</v>
      </c>
    </row>
    <row r="252" spans="1:8" x14ac:dyDescent="0.25">
      <c r="A252" s="16">
        <v>18402</v>
      </c>
      <c r="B252" t="s">
        <v>242</v>
      </c>
      <c r="C252" s="1">
        <v>880290</v>
      </c>
      <c r="D252" s="1">
        <v>9518</v>
      </c>
      <c r="E252" s="1">
        <v>19798</v>
      </c>
      <c r="F252">
        <v>0</v>
      </c>
      <c r="G252">
        <v>348</v>
      </c>
      <c r="H252" s="1">
        <v>909954</v>
      </c>
    </row>
    <row r="253" spans="1:8" x14ac:dyDescent="0.25">
      <c r="A253" s="16">
        <v>15206</v>
      </c>
      <c r="B253" t="s">
        <v>243</v>
      </c>
      <c r="C253" s="1">
        <v>142478</v>
      </c>
      <c r="D253">
        <v>0</v>
      </c>
      <c r="E253" s="1">
        <v>9701</v>
      </c>
      <c r="F253">
        <v>0</v>
      </c>
      <c r="G253">
        <v>0</v>
      </c>
      <c r="H253" s="1">
        <v>152179</v>
      </c>
    </row>
    <row r="254" spans="1:8" x14ac:dyDescent="0.25">
      <c r="A254" s="16">
        <v>23042</v>
      </c>
      <c r="B254" t="s">
        <v>244</v>
      </c>
      <c r="C254" s="1">
        <v>13142</v>
      </c>
      <c r="D254">
        <v>51</v>
      </c>
      <c r="E254">
        <v>0</v>
      </c>
      <c r="F254">
        <v>0</v>
      </c>
      <c r="G254">
        <v>0</v>
      </c>
      <c r="H254" s="1">
        <v>13193</v>
      </c>
    </row>
    <row r="255" spans="1:8" x14ac:dyDescent="0.25">
      <c r="A255" s="16">
        <v>32901</v>
      </c>
      <c r="B255" t="s">
        <v>312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</row>
    <row r="256" spans="1:8" x14ac:dyDescent="0.25">
      <c r="A256" s="16">
        <v>32081</v>
      </c>
      <c r="B256" t="s">
        <v>245</v>
      </c>
      <c r="C256" s="1">
        <v>1173207</v>
      </c>
      <c r="D256" s="1">
        <v>35447</v>
      </c>
      <c r="E256" s="1">
        <v>35447</v>
      </c>
      <c r="F256">
        <v>0</v>
      </c>
      <c r="G256">
        <v>0</v>
      </c>
      <c r="H256" s="1">
        <v>1244101</v>
      </c>
    </row>
    <row r="257" spans="1:8" x14ac:dyDescent="0.25">
      <c r="A257" s="16">
        <v>22008</v>
      </c>
      <c r="B257" t="s">
        <v>246</v>
      </c>
      <c r="C257" s="1">
        <v>16507</v>
      </c>
      <c r="D257" s="1">
        <v>2004</v>
      </c>
      <c r="E257" s="1">
        <v>8882</v>
      </c>
      <c r="F257">
        <v>0</v>
      </c>
      <c r="G257" s="1">
        <v>2101</v>
      </c>
      <c r="H257" s="1">
        <v>29494</v>
      </c>
    </row>
    <row r="258" spans="1:8" x14ac:dyDescent="0.25">
      <c r="A258" s="16">
        <v>38322</v>
      </c>
      <c r="B258" t="s">
        <v>247</v>
      </c>
      <c r="C258" s="1">
        <v>67162</v>
      </c>
      <c r="D258">
        <v>6</v>
      </c>
      <c r="E258" s="1">
        <v>19188</v>
      </c>
      <c r="F258">
        <v>0</v>
      </c>
      <c r="G258">
        <v>0</v>
      </c>
      <c r="H258" s="1">
        <v>86356</v>
      </c>
    </row>
    <row r="259" spans="1:8" x14ac:dyDescent="0.25">
      <c r="A259" s="16">
        <v>31401</v>
      </c>
      <c r="B259" t="s">
        <v>248</v>
      </c>
      <c r="C259" s="1">
        <v>547106</v>
      </c>
      <c r="D259" s="1">
        <v>5678</v>
      </c>
      <c r="E259" s="1">
        <v>12585</v>
      </c>
      <c r="F259">
        <v>0</v>
      </c>
      <c r="G259">
        <v>255</v>
      </c>
      <c r="H259" s="1">
        <v>565624</v>
      </c>
    </row>
    <row r="260" spans="1:8" x14ac:dyDescent="0.25">
      <c r="A260" s="16">
        <v>11054</v>
      </c>
      <c r="B260" t="s">
        <v>249</v>
      </c>
      <c r="C260" s="1">
        <v>28729</v>
      </c>
      <c r="D260">
        <v>900</v>
      </c>
      <c r="E260">
        <v>800</v>
      </c>
      <c r="F260">
        <v>0</v>
      </c>
      <c r="G260">
        <v>0</v>
      </c>
      <c r="H260" s="1">
        <v>30429</v>
      </c>
    </row>
    <row r="261" spans="1:8" x14ac:dyDescent="0.25">
      <c r="A261" s="16">
        <v>7035</v>
      </c>
      <c r="B261" t="s">
        <v>250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0</v>
      </c>
    </row>
    <row r="262" spans="1:8" x14ac:dyDescent="0.25">
      <c r="A262" s="16">
        <v>27001</v>
      </c>
      <c r="B262" t="s">
        <v>251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</row>
    <row r="263" spans="1:8" x14ac:dyDescent="0.25">
      <c r="A263" s="16">
        <v>38304</v>
      </c>
      <c r="B263" t="s">
        <v>252</v>
      </c>
      <c r="C263" s="1">
        <v>17637</v>
      </c>
      <c r="D263">
        <v>405</v>
      </c>
      <c r="E263">
        <v>283</v>
      </c>
      <c r="F263">
        <v>0</v>
      </c>
      <c r="G263">
        <v>0</v>
      </c>
      <c r="H263" s="1">
        <v>18325</v>
      </c>
    </row>
    <row r="264" spans="1:8" x14ac:dyDescent="0.25">
      <c r="A264" s="16">
        <v>30303</v>
      </c>
      <c r="B264" t="s">
        <v>253</v>
      </c>
      <c r="C264" s="1">
        <v>92783</v>
      </c>
      <c r="D264" s="1">
        <v>10806</v>
      </c>
      <c r="E264" s="1">
        <v>7963</v>
      </c>
      <c r="F264">
        <v>0</v>
      </c>
      <c r="G264" s="1">
        <v>10801</v>
      </c>
      <c r="H264" s="1">
        <v>122353</v>
      </c>
    </row>
    <row r="265" spans="1:8" x14ac:dyDescent="0.25">
      <c r="A265" s="16">
        <v>31311</v>
      </c>
      <c r="B265" t="s">
        <v>254</v>
      </c>
      <c r="C265" s="1">
        <v>183701</v>
      </c>
      <c r="D265">
        <v>0</v>
      </c>
      <c r="E265" s="1">
        <v>3172</v>
      </c>
      <c r="F265">
        <v>0</v>
      </c>
      <c r="G265">
        <v>0</v>
      </c>
      <c r="H265" s="1">
        <v>186873</v>
      </c>
    </row>
    <row r="266" spans="1:8" x14ac:dyDescent="0.25">
      <c r="A266" s="16">
        <v>17905</v>
      </c>
      <c r="B266" t="s">
        <v>318</v>
      </c>
      <c r="C266">
        <v>0</v>
      </c>
      <c r="D266">
        <v>0</v>
      </c>
      <c r="E266">
        <v>0</v>
      </c>
      <c r="F266">
        <v>0</v>
      </c>
      <c r="G266">
        <v>0</v>
      </c>
      <c r="H266">
        <v>0</v>
      </c>
    </row>
    <row r="267" spans="1:8" x14ac:dyDescent="0.25">
      <c r="A267" s="16">
        <v>27905</v>
      </c>
      <c r="B267" t="s">
        <v>319</v>
      </c>
      <c r="C267">
        <v>0</v>
      </c>
      <c r="D267">
        <v>0</v>
      </c>
      <c r="E267">
        <v>0</v>
      </c>
      <c r="F267">
        <v>0</v>
      </c>
      <c r="G267">
        <v>0</v>
      </c>
      <c r="H267">
        <v>0</v>
      </c>
    </row>
    <row r="268" spans="1:8" x14ac:dyDescent="0.25">
      <c r="A268" s="16">
        <v>17902</v>
      </c>
      <c r="B268" t="s">
        <v>320</v>
      </c>
      <c r="C268">
        <v>0</v>
      </c>
      <c r="D268">
        <v>0</v>
      </c>
      <c r="E268">
        <v>0</v>
      </c>
      <c r="F268">
        <v>0</v>
      </c>
      <c r="G268">
        <v>0</v>
      </c>
      <c r="H268">
        <v>0</v>
      </c>
    </row>
    <row r="269" spans="1:8" x14ac:dyDescent="0.25">
      <c r="A269" s="16">
        <v>33202</v>
      </c>
      <c r="B269" t="s">
        <v>255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0</v>
      </c>
    </row>
    <row r="270" spans="1:8" x14ac:dyDescent="0.25">
      <c r="A270" s="16">
        <v>27320</v>
      </c>
      <c r="B270" t="s">
        <v>256</v>
      </c>
      <c r="C270" s="1">
        <v>487076</v>
      </c>
      <c r="D270" s="1">
        <v>1721</v>
      </c>
      <c r="E270" s="1">
        <v>13439</v>
      </c>
      <c r="F270">
        <v>0</v>
      </c>
      <c r="G270">
        <v>0</v>
      </c>
      <c r="H270" s="1">
        <v>502236</v>
      </c>
    </row>
    <row r="271" spans="1:8" x14ac:dyDescent="0.25">
      <c r="A271" s="16">
        <v>39201</v>
      </c>
      <c r="B271" t="s">
        <v>257</v>
      </c>
      <c r="C271" s="1">
        <v>285087</v>
      </c>
      <c r="D271">
        <v>0</v>
      </c>
      <c r="E271" s="1">
        <v>27018</v>
      </c>
      <c r="F271">
        <v>0</v>
      </c>
      <c r="G271">
        <v>0</v>
      </c>
      <c r="H271" s="1">
        <v>312105</v>
      </c>
    </row>
    <row r="272" spans="1:8" x14ac:dyDescent="0.25">
      <c r="A272" s="16">
        <v>18902</v>
      </c>
      <c r="B272" t="s">
        <v>307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</row>
    <row r="273" spans="1:8" x14ac:dyDescent="0.25">
      <c r="A273" s="16">
        <v>27010</v>
      </c>
      <c r="B273" t="s">
        <v>258</v>
      </c>
      <c r="C273">
        <v>0</v>
      </c>
      <c r="D273">
        <v>0</v>
      </c>
      <c r="E273">
        <v>0</v>
      </c>
      <c r="F273">
        <v>0</v>
      </c>
      <c r="G273">
        <v>0</v>
      </c>
      <c r="H273">
        <v>0</v>
      </c>
    </row>
    <row r="274" spans="1:8" x14ac:dyDescent="0.25">
      <c r="A274" s="16">
        <v>14077</v>
      </c>
      <c r="B274" t="s">
        <v>259</v>
      </c>
      <c r="C274" s="1">
        <v>7012</v>
      </c>
      <c r="D274">
        <v>91</v>
      </c>
      <c r="E274" s="1">
        <v>9130</v>
      </c>
      <c r="F274">
        <v>0</v>
      </c>
      <c r="G274">
        <v>0</v>
      </c>
      <c r="H274" s="1">
        <v>16233</v>
      </c>
    </row>
    <row r="275" spans="1:8" x14ac:dyDescent="0.25">
      <c r="A275" s="16">
        <v>17409</v>
      </c>
      <c r="B275" t="s">
        <v>260</v>
      </c>
      <c r="C275" s="1">
        <v>425330</v>
      </c>
      <c r="D275" s="1">
        <v>7937</v>
      </c>
      <c r="E275" s="1">
        <v>15540</v>
      </c>
      <c r="F275">
        <v>0</v>
      </c>
      <c r="G275">
        <v>0</v>
      </c>
      <c r="H275" s="1">
        <v>448807</v>
      </c>
    </row>
    <row r="276" spans="1:8" x14ac:dyDescent="0.25">
      <c r="A276" s="16">
        <v>38265</v>
      </c>
      <c r="B276" t="s">
        <v>261</v>
      </c>
      <c r="C276" s="1">
        <v>15446</v>
      </c>
      <c r="D276" s="1">
        <v>1381</v>
      </c>
      <c r="E276">
        <v>0</v>
      </c>
      <c r="F276" s="1">
        <v>10146</v>
      </c>
      <c r="G276" s="1">
        <v>5715</v>
      </c>
      <c r="H276" s="1">
        <v>32688</v>
      </c>
    </row>
    <row r="277" spans="1:8" x14ac:dyDescent="0.25">
      <c r="A277" s="16">
        <v>34402</v>
      </c>
      <c r="B277" t="s">
        <v>262</v>
      </c>
      <c r="C277" s="1">
        <v>121130</v>
      </c>
      <c r="D277" s="1">
        <v>5827</v>
      </c>
      <c r="E277" s="1">
        <v>15290</v>
      </c>
      <c r="F277">
        <v>0</v>
      </c>
      <c r="G277">
        <v>0</v>
      </c>
      <c r="H277" s="1">
        <v>142247</v>
      </c>
    </row>
    <row r="278" spans="1:8" x14ac:dyDescent="0.25">
      <c r="A278" s="16">
        <v>19400</v>
      </c>
      <c r="B278" t="s">
        <v>263</v>
      </c>
      <c r="C278" s="1">
        <v>21962</v>
      </c>
      <c r="D278">
        <v>257</v>
      </c>
      <c r="E278" s="1">
        <v>3237</v>
      </c>
      <c r="F278" s="1">
        <v>2326</v>
      </c>
      <c r="G278">
        <v>804</v>
      </c>
      <c r="H278" s="1">
        <v>28586</v>
      </c>
    </row>
    <row r="279" spans="1:8" x14ac:dyDescent="0.25">
      <c r="A279" s="16">
        <v>21237</v>
      </c>
      <c r="B279" t="s">
        <v>264</v>
      </c>
      <c r="C279" s="1">
        <v>77831</v>
      </c>
      <c r="D279" s="1">
        <v>1096</v>
      </c>
      <c r="E279" s="1">
        <v>10000</v>
      </c>
      <c r="F279">
        <v>0</v>
      </c>
      <c r="G279">
        <v>261</v>
      </c>
      <c r="H279" s="1">
        <v>89188</v>
      </c>
    </row>
    <row r="280" spans="1:8" x14ac:dyDescent="0.25">
      <c r="A280" s="16">
        <v>24404</v>
      </c>
      <c r="B280" t="s">
        <v>265</v>
      </c>
      <c r="C280" s="1">
        <v>127357</v>
      </c>
      <c r="D280" s="1">
        <v>2603</v>
      </c>
      <c r="E280" s="1">
        <v>13660</v>
      </c>
      <c r="F280">
        <v>0</v>
      </c>
      <c r="G280" s="1">
        <v>31182</v>
      </c>
      <c r="H280" s="1">
        <v>174802</v>
      </c>
    </row>
    <row r="281" spans="1:8" x14ac:dyDescent="0.25">
      <c r="A281" s="16">
        <v>39202</v>
      </c>
      <c r="B281" t="s">
        <v>266</v>
      </c>
      <c r="C281" s="1">
        <v>103893</v>
      </c>
      <c r="D281" s="1">
        <v>7486</v>
      </c>
      <c r="E281" s="1">
        <v>14530</v>
      </c>
      <c r="F281">
        <v>0</v>
      </c>
      <c r="G281">
        <v>0</v>
      </c>
      <c r="H281" s="1">
        <v>125909</v>
      </c>
    </row>
    <row r="282" spans="1:8" x14ac:dyDescent="0.25">
      <c r="A282" s="16">
        <v>36300</v>
      </c>
      <c r="B282" t="s">
        <v>267</v>
      </c>
      <c r="C282" s="1">
        <v>22816</v>
      </c>
      <c r="D282" s="1">
        <v>1200</v>
      </c>
      <c r="E282" s="1">
        <v>5124</v>
      </c>
      <c r="F282">
        <v>0</v>
      </c>
      <c r="G282">
        <v>0</v>
      </c>
      <c r="H282" s="1">
        <v>29140</v>
      </c>
    </row>
    <row r="283" spans="1:8" x14ac:dyDescent="0.25">
      <c r="A283" s="16">
        <v>8130</v>
      </c>
      <c r="B283" t="s">
        <v>268</v>
      </c>
      <c r="C283" s="1">
        <v>50320</v>
      </c>
      <c r="D283">
        <v>169</v>
      </c>
      <c r="E283" s="1">
        <v>6186</v>
      </c>
      <c r="F283">
        <v>0</v>
      </c>
      <c r="G283">
        <v>0</v>
      </c>
      <c r="H283" s="1">
        <v>56675</v>
      </c>
    </row>
    <row r="284" spans="1:8" x14ac:dyDescent="0.25">
      <c r="A284" s="16">
        <v>20400</v>
      </c>
      <c r="B284" t="s">
        <v>269</v>
      </c>
      <c r="C284" s="1">
        <v>14973</v>
      </c>
      <c r="D284" s="1">
        <v>2126</v>
      </c>
      <c r="E284" s="1">
        <v>8873</v>
      </c>
      <c r="F284">
        <v>0</v>
      </c>
      <c r="G284">
        <v>0</v>
      </c>
      <c r="H284" s="1">
        <v>25972</v>
      </c>
    </row>
    <row r="285" spans="1:8" x14ac:dyDescent="0.25">
      <c r="A285" s="16">
        <v>17406</v>
      </c>
      <c r="B285" t="s">
        <v>270</v>
      </c>
      <c r="C285" s="1">
        <v>94886</v>
      </c>
      <c r="D285" s="1">
        <v>1295</v>
      </c>
      <c r="E285" s="1">
        <v>4535</v>
      </c>
      <c r="F285">
        <v>0</v>
      </c>
      <c r="G285" s="1">
        <v>4351</v>
      </c>
      <c r="H285" s="1">
        <v>105067</v>
      </c>
    </row>
    <row r="286" spans="1:8" x14ac:dyDescent="0.25">
      <c r="A286" s="16">
        <v>34033</v>
      </c>
      <c r="B286" t="s">
        <v>271</v>
      </c>
      <c r="C286" s="1">
        <v>507168</v>
      </c>
      <c r="D286" s="1">
        <v>49877</v>
      </c>
      <c r="E286">
        <v>0</v>
      </c>
      <c r="F286">
        <v>0</v>
      </c>
      <c r="G286">
        <v>0</v>
      </c>
      <c r="H286" s="1">
        <v>557045</v>
      </c>
    </row>
    <row r="287" spans="1:8" x14ac:dyDescent="0.25">
      <c r="A287" s="16">
        <v>39002</v>
      </c>
      <c r="B287" t="s">
        <v>272</v>
      </c>
      <c r="C287" s="1">
        <v>5037</v>
      </c>
      <c r="D287">
        <v>385</v>
      </c>
      <c r="E287" s="1">
        <v>1287</v>
      </c>
      <c r="F287">
        <v>0</v>
      </c>
      <c r="G287" s="1">
        <v>1217</v>
      </c>
      <c r="H287" s="1">
        <v>7926</v>
      </c>
    </row>
    <row r="288" spans="1:8" x14ac:dyDescent="0.25">
      <c r="A288" s="16">
        <v>27083</v>
      </c>
      <c r="B288" t="s">
        <v>273</v>
      </c>
      <c r="C288" s="1">
        <v>175155</v>
      </c>
      <c r="D288" s="1">
        <v>14122</v>
      </c>
      <c r="E288" s="1">
        <v>8111</v>
      </c>
      <c r="F288">
        <v>0</v>
      </c>
      <c r="G288" s="1">
        <v>7607</v>
      </c>
      <c r="H288" s="1">
        <v>204995</v>
      </c>
    </row>
    <row r="289" spans="1:8" x14ac:dyDescent="0.25">
      <c r="A289" s="16">
        <v>33070</v>
      </c>
      <c r="B289" t="s">
        <v>274</v>
      </c>
      <c r="C289" s="1">
        <v>170389</v>
      </c>
      <c r="D289" s="1">
        <v>6352</v>
      </c>
      <c r="E289" s="1">
        <v>1084</v>
      </c>
      <c r="F289">
        <v>0</v>
      </c>
      <c r="G289">
        <v>0</v>
      </c>
      <c r="H289" s="1">
        <v>177825</v>
      </c>
    </row>
    <row r="290" spans="1:8" x14ac:dyDescent="0.25">
      <c r="A290" s="16">
        <v>6037</v>
      </c>
      <c r="B290" t="s">
        <v>275</v>
      </c>
      <c r="C290" s="1">
        <v>785694</v>
      </c>
      <c r="D290" s="1">
        <v>15097</v>
      </c>
      <c r="E290" s="1">
        <v>46857</v>
      </c>
      <c r="F290">
        <v>0</v>
      </c>
      <c r="G290">
        <v>0</v>
      </c>
      <c r="H290" s="1">
        <v>847648</v>
      </c>
    </row>
    <row r="291" spans="1:8" x14ac:dyDescent="0.25">
      <c r="A291" s="16">
        <v>17402</v>
      </c>
      <c r="B291" t="s">
        <v>276</v>
      </c>
      <c r="C291" s="1">
        <v>115500</v>
      </c>
      <c r="D291">
        <v>707</v>
      </c>
      <c r="E291" s="1">
        <v>3167</v>
      </c>
      <c r="F291">
        <v>0</v>
      </c>
      <c r="G291">
        <v>0</v>
      </c>
      <c r="H291" s="1">
        <v>119374</v>
      </c>
    </row>
    <row r="292" spans="1:8" x14ac:dyDescent="0.25">
      <c r="A292" s="16">
        <v>34901</v>
      </c>
      <c r="B292" t="s">
        <v>321</v>
      </c>
      <c r="C292">
        <v>0</v>
      </c>
      <c r="D292">
        <v>0</v>
      </c>
      <c r="E292">
        <v>0</v>
      </c>
      <c r="F292">
        <v>0</v>
      </c>
      <c r="G292">
        <v>0</v>
      </c>
      <c r="H292">
        <v>0</v>
      </c>
    </row>
    <row r="293" spans="1:8" x14ac:dyDescent="0.25">
      <c r="A293" s="16">
        <v>35200</v>
      </c>
      <c r="B293" t="s">
        <v>277</v>
      </c>
      <c r="C293" s="1">
        <v>52966</v>
      </c>
      <c r="D293" s="1">
        <v>3650</v>
      </c>
      <c r="E293" s="1">
        <v>10563</v>
      </c>
      <c r="F293">
        <v>0</v>
      </c>
      <c r="G293">
        <v>0</v>
      </c>
      <c r="H293" s="1">
        <v>67179</v>
      </c>
    </row>
    <row r="294" spans="1:8" x14ac:dyDescent="0.25">
      <c r="A294" s="16">
        <v>13073</v>
      </c>
      <c r="B294" t="s">
        <v>278</v>
      </c>
      <c r="C294" s="1">
        <v>109002</v>
      </c>
      <c r="D294">
        <v>601</v>
      </c>
      <c r="E294" s="1">
        <v>5601</v>
      </c>
      <c r="F294">
        <v>0</v>
      </c>
      <c r="G294">
        <v>0</v>
      </c>
      <c r="H294" s="1">
        <v>115204</v>
      </c>
    </row>
    <row r="295" spans="1:8" x14ac:dyDescent="0.25">
      <c r="A295" s="16">
        <v>36401</v>
      </c>
      <c r="B295" t="s">
        <v>279</v>
      </c>
      <c r="C295" s="1">
        <v>15606</v>
      </c>
      <c r="D295">
        <v>344</v>
      </c>
      <c r="E295">
        <v>547</v>
      </c>
      <c r="F295">
        <v>0</v>
      </c>
      <c r="G295">
        <v>0</v>
      </c>
      <c r="H295" s="1">
        <v>16497</v>
      </c>
    </row>
    <row r="296" spans="1:8" x14ac:dyDescent="0.25">
      <c r="A296" s="16">
        <v>36140</v>
      </c>
      <c r="B296" t="s">
        <v>280</v>
      </c>
      <c r="C296" s="1">
        <v>215544</v>
      </c>
      <c r="D296" s="1">
        <v>8769</v>
      </c>
      <c r="E296" s="1">
        <v>34065</v>
      </c>
      <c r="F296">
        <v>0</v>
      </c>
      <c r="G296" s="1">
        <v>5698</v>
      </c>
      <c r="H296" s="1">
        <v>264076</v>
      </c>
    </row>
    <row r="297" spans="1:8" x14ac:dyDescent="0.25">
      <c r="A297" s="16">
        <v>39207</v>
      </c>
      <c r="B297" t="s">
        <v>281</v>
      </c>
      <c r="C297" s="1">
        <v>215258</v>
      </c>
      <c r="D297">
        <v>0</v>
      </c>
      <c r="E297" s="1">
        <v>10485</v>
      </c>
      <c r="F297">
        <v>0</v>
      </c>
      <c r="G297" s="1">
        <v>1439</v>
      </c>
      <c r="H297" s="1">
        <v>227182</v>
      </c>
    </row>
    <row r="298" spans="1:8" x14ac:dyDescent="0.25">
      <c r="A298" s="16">
        <v>13146</v>
      </c>
      <c r="B298" t="s">
        <v>282</v>
      </c>
      <c r="C298" s="1">
        <v>31312</v>
      </c>
      <c r="D298" s="1">
        <v>2256</v>
      </c>
      <c r="E298" s="1">
        <v>12181</v>
      </c>
      <c r="F298">
        <v>0</v>
      </c>
      <c r="G298" s="1">
        <v>9558</v>
      </c>
      <c r="H298" s="1">
        <v>55307</v>
      </c>
    </row>
    <row r="299" spans="1:8" x14ac:dyDescent="0.25">
      <c r="A299" s="16">
        <v>6112</v>
      </c>
      <c r="B299" t="s">
        <v>283</v>
      </c>
      <c r="C299" s="1">
        <v>249780</v>
      </c>
      <c r="D299" s="1">
        <v>2686</v>
      </c>
      <c r="E299" s="1">
        <v>17713</v>
      </c>
      <c r="F299">
        <v>0</v>
      </c>
      <c r="G299" s="1">
        <v>1045</v>
      </c>
      <c r="H299" s="1">
        <v>271224</v>
      </c>
    </row>
    <row r="300" spans="1:8" x14ac:dyDescent="0.25">
      <c r="A300" s="16">
        <v>1109</v>
      </c>
      <c r="B300" t="s">
        <v>284</v>
      </c>
      <c r="C300" s="1">
        <v>45527</v>
      </c>
      <c r="D300" s="1">
        <v>2223</v>
      </c>
      <c r="E300" s="1">
        <v>4431</v>
      </c>
      <c r="F300">
        <v>0</v>
      </c>
      <c r="G300" s="1">
        <v>3002</v>
      </c>
      <c r="H300" s="1">
        <v>55183</v>
      </c>
    </row>
    <row r="301" spans="1:8" x14ac:dyDescent="0.25">
      <c r="A301" s="16">
        <v>9209</v>
      </c>
      <c r="B301" t="s">
        <v>285</v>
      </c>
      <c r="C301" s="1">
        <v>27254</v>
      </c>
      <c r="D301">
        <v>193</v>
      </c>
      <c r="E301" s="1">
        <v>5318</v>
      </c>
      <c r="F301">
        <v>0</v>
      </c>
      <c r="G301" s="1">
        <v>8253</v>
      </c>
      <c r="H301" s="1">
        <v>41018</v>
      </c>
    </row>
    <row r="302" spans="1:8" x14ac:dyDescent="0.25">
      <c r="A302" s="16">
        <v>33049</v>
      </c>
      <c r="B302" t="s">
        <v>286</v>
      </c>
      <c r="C302">
        <v>0</v>
      </c>
      <c r="D302">
        <v>0</v>
      </c>
      <c r="E302">
        <v>0</v>
      </c>
      <c r="F302">
        <v>0</v>
      </c>
      <c r="G302">
        <v>0</v>
      </c>
      <c r="H302">
        <v>0</v>
      </c>
    </row>
    <row r="303" spans="1:8" x14ac:dyDescent="0.25">
      <c r="A303" s="16">
        <v>4246</v>
      </c>
      <c r="B303" t="s">
        <v>287</v>
      </c>
      <c r="C303" s="1">
        <v>194780</v>
      </c>
      <c r="D303" s="1">
        <v>7657</v>
      </c>
      <c r="E303" s="1">
        <v>9915</v>
      </c>
      <c r="F303">
        <v>0</v>
      </c>
      <c r="G303" s="1">
        <v>8450</v>
      </c>
      <c r="H303" s="1">
        <v>220802</v>
      </c>
    </row>
    <row r="304" spans="1:8" x14ac:dyDescent="0.25">
      <c r="A304" s="16">
        <v>32363</v>
      </c>
      <c r="B304" t="s">
        <v>288</v>
      </c>
      <c r="C304" s="1">
        <v>118482</v>
      </c>
      <c r="D304">
        <v>0</v>
      </c>
      <c r="E304">
        <v>0</v>
      </c>
      <c r="F304">
        <v>0</v>
      </c>
      <c r="G304">
        <v>0</v>
      </c>
      <c r="H304" s="1">
        <v>118482</v>
      </c>
    </row>
    <row r="305" spans="1:8" x14ac:dyDescent="0.25">
      <c r="A305" s="16">
        <v>39208</v>
      </c>
      <c r="B305" t="s">
        <v>289</v>
      </c>
      <c r="C305" s="1">
        <v>273919</v>
      </c>
      <c r="D305" s="1">
        <v>24311</v>
      </c>
      <c r="E305" s="1">
        <v>2572</v>
      </c>
      <c r="F305">
        <v>0</v>
      </c>
      <c r="G305">
        <v>0</v>
      </c>
      <c r="H305" s="1">
        <v>300802</v>
      </c>
    </row>
    <row r="306" spans="1:8" x14ac:dyDescent="0.25">
      <c r="A306" s="16">
        <v>21303</v>
      </c>
      <c r="B306" t="s">
        <v>290</v>
      </c>
      <c r="C306" s="1">
        <v>65503</v>
      </c>
      <c r="D306">
        <v>221</v>
      </c>
      <c r="E306" s="1">
        <v>13638</v>
      </c>
      <c r="F306">
        <v>0</v>
      </c>
      <c r="G306">
        <v>0</v>
      </c>
      <c r="H306" s="1">
        <v>79362</v>
      </c>
    </row>
    <row r="307" spans="1:8" x14ac:dyDescent="0.25">
      <c r="A307" s="16">
        <v>27416</v>
      </c>
      <c r="B307" t="s">
        <v>291</v>
      </c>
      <c r="C307" s="1">
        <v>304407</v>
      </c>
      <c r="D307" s="1">
        <v>3346</v>
      </c>
      <c r="E307" s="1">
        <v>8806</v>
      </c>
      <c r="F307">
        <v>0</v>
      </c>
      <c r="G307" s="1">
        <v>1507</v>
      </c>
      <c r="H307" s="1">
        <v>318066</v>
      </c>
    </row>
    <row r="308" spans="1:8" x14ac:dyDescent="0.25">
      <c r="A308" s="16">
        <v>20405</v>
      </c>
      <c r="B308" t="s">
        <v>292</v>
      </c>
      <c r="C308" s="1">
        <v>900002</v>
      </c>
      <c r="D308" s="1">
        <v>4619</v>
      </c>
      <c r="E308" s="1">
        <v>146303</v>
      </c>
      <c r="F308">
        <v>0</v>
      </c>
      <c r="G308">
        <v>0</v>
      </c>
      <c r="H308" s="1">
        <v>1050924</v>
      </c>
    </row>
    <row r="309" spans="1:8" x14ac:dyDescent="0.25">
      <c r="A309" s="16">
        <v>22200</v>
      </c>
      <c r="B309" t="s">
        <v>293</v>
      </c>
      <c r="C309">
        <v>0</v>
      </c>
      <c r="D309">
        <v>0</v>
      </c>
      <c r="E309">
        <v>0</v>
      </c>
      <c r="F309">
        <v>0</v>
      </c>
      <c r="G309">
        <v>0</v>
      </c>
      <c r="H309">
        <v>0</v>
      </c>
    </row>
    <row r="310" spans="1:8" x14ac:dyDescent="0.25">
      <c r="A310" s="16">
        <v>25160</v>
      </c>
      <c r="B310" t="s">
        <v>294</v>
      </c>
      <c r="C310" s="1">
        <v>73117</v>
      </c>
      <c r="D310" s="1">
        <v>1960</v>
      </c>
      <c r="E310" s="1">
        <v>7715</v>
      </c>
      <c r="F310">
        <v>0</v>
      </c>
      <c r="G310">
        <v>0</v>
      </c>
      <c r="H310" s="1">
        <v>82792</v>
      </c>
    </row>
    <row r="311" spans="1:8" x14ac:dyDescent="0.25">
      <c r="A311" s="16">
        <v>36901</v>
      </c>
      <c r="B311" t="s">
        <v>322</v>
      </c>
      <c r="C311">
        <v>0</v>
      </c>
      <c r="D311">
        <v>0</v>
      </c>
      <c r="E311">
        <v>0</v>
      </c>
      <c r="F311">
        <v>0</v>
      </c>
      <c r="G311">
        <v>0</v>
      </c>
      <c r="H311">
        <v>0</v>
      </c>
    </row>
    <row r="312" spans="1:8" x14ac:dyDescent="0.25">
      <c r="A312" s="16">
        <v>13167</v>
      </c>
      <c r="B312" t="s">
        <v>295</v>
      </c>
      <c r="C312" s="1">
        <v>12344</v>
      </c>
      <c r="D312">
        <v>0</v>
      </c>
      <c r="E312" s="1">
        <v>4608</v>
      </c>
      <c r="F312">
        <v>0</v>
      </c>
      <c r="G312" s="1">
        <v>1645</v>
      </c>
      <c r="H312" s="1">
        <v>18597</v>
      </c>
    </row>
    <row r="313" spans="1:8" x14ac:dyDescent="0.25">
      <c r="A313" s="16">
        <v>21232</v>
      </c>
      <c r="B313" t="s">
        <v>296</v>
      </c>
      <c r="C313" s="1">
        <v>62507</v>
      </c>
      <c r="D313">
        <v>387</v>
      </c>
      <c r="E313" s="1">
        <v>7203</v>
      </c>
      <c r="F313">
        <v>0</v>
      </c>
      <c r="G313">
        <v>0</v>
      </c>
      <c r="H313" s="1">
        <v>70097</v>
      </c>
    </row>
    <row r="314" spans="1:8" x14ac:dyDescent="0.25">
      <c r="A314" s="16">
        <v>14117</v>
      </c>
      <c r="B314" t="s">
        <v>297</v>
      </c>
      <c r="C314" s="1">
        <v>18923</v>
      </c>
      <c r="D314" s="1">
        <v>1675</v>
      </c>
      <c r="E314" s="1">
        <v>2246</v>
      </c>
      <c r="F314">
        <v>0</v>
      </c>
      <c r="G314">
        <v>19</v>
      </c>
      <c r="H314" s="1">
        <v>22863</v>
      </c>
    </row>
    <row r="315" spans="1:8" x14ac:dyDescent="0.25">
      <c r="A315" s="16">
        <v>20094</v>
      </c>
      <c r="B315" t="s">
        <v>298</v>
      </c>
      <c r="C315" s="1">
        <v>6343</v>
      </c>
      <c r="D315">
        <v>653</v>
      </c>
      <c r="E315" s="1">
        <v>10692</v>
      </c>
      <c r="F315">
        <v>0</v>
      </c>
      <c r="G315" s="1">
        <v>5124</v>
      </c>
      <c r="H315" s="1">
        <v>22812</v>
      </c>
    </row>
    <row r="316" spans="1:8" x14ac:dyDescent="0.25">
      <c r="A316" s="16">
        <v>8404</v>
      </c>
      <c r="B316" t="s">
        <v>299</v>
      </c>
      <c r="C316" s="1">
        <v>933431</v>
      </c>
      <c r="D316" s="1">
        <v>9192</v>
      </c>
      <c r="E316" s="1">
        <v>37355</v>
      </c>
      <c r="F316">
        <v>0</v>
      </c>
      <c r="G316">
        <v>0</v>
      </c>
      <c r="H316" s="1">
        <v>979978</v>
      </c>
    </row>
    <row r="317" spans="1:8" x14ac:dyDescent="0.25">
      <c r="A317" s="16">
        <v>39007</v>
      </c>
      <c r="B317" t="s">
        <v>300</v>
      </c>
      <c r="C317" s="1">
        <v>385698</v>
      </c>
      <c r="D317" s="1">
        <v>10138</v>
      </c>
      <c r="E317" s="1">
        <v>28734</v>
      </c>
      <c r="F317">
        <v>0</v>
      </c>
      <c r="G317">
        <v>0</v>
      </c>
      <c r="H317" s="1">
        <v>424570</v>
      </c>
    </row>
    <row r="318" spans="1:8" x14ac:dyDescent="0.25">
      <c r="A318" s="16">
        <v>34002</v>
      </c>
      <c r="B318" t="s">
        <v>301</v>
      </c>
      <c r="C318" s="1">
        <v>479154</v>
      </c>
      <c r="D318">
        <v>285</v>
      </c>
      <c r="E318" s="1">
        <v>18174</v>
      </c>
      <c r="F318">
        <v>0</v>
      </c>
      <c r="G318" s="1">
        <v>12378</v>
      </c>
      <c r="H318" s="1">
        <v>509991</v>
      </c>
    </row>
    <row r="319" spans="1:8" x14ac:dyDescent="0.25">
      <c r="A319" s="16">
        <v>39205</v>
      </c>
      <c r="B319" t="s">
        <v>302</v>
      </c>
      <c r="C319" s="1">
        <v>36112</v>
      </c>
      <c r="D319" s="1">
        <v>2036</v>
      </c>
      <c r="E319" s="1">
        <v>8455</v>
      </c>
      <c r="F319">
        <v>0</v>
      </c>
      <c r="G319">
        <v>0</v>
      </c>
      <c r="H319" s="1">
        <v>46603</v>
      </c>
    </row>
    <row r="320" spans="1:8" x14ac:dyDescent="0.25">
      <c r="C320" s="1"/>
      <c r="D320" s="1"/>
      <c r="E320" s="1"/>
      <c r="H320" s="1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9B232-5049-49FA-80ED-1A2E0142A12F}">
  <dimension ref="A1:H327"/>
  <sheetViews>
    <sheetView topLeftCell="A45" workbookViewId="0">
      <selection activeCell="L23" sqref="L23"/>
    </sheetView>
  </sheetViews>
  <sheetFormatPr defaultRowHeight="15" x14ac:dyDescent="0.25"/>
  <cols>
    <col min="1" max="1" width="9.5703125" customWidth="1"/>
    <col min="2" max="2" width="43.5703125" bestFit="1" customWidth="1"/>
    <col min="3" max="3" width="10" bestFit="1" customWidth="1"/>
    <col min="4" max="4" width="11.140625" bestFit="1" customWidth="1"/>
    <col min="5" max="5" width="17.28515625" bestFit="1" customWidth="1"/>
    <col min="6" max="6" width="11.140625" bestFit="1" customWidth="1"/>
    <col min="7" max="7" width="9.140625" bestFit="1" customWidth="1"/>
    <col min="8" max="8" width="12.710937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>
        <v>14005</v>
      </c>
      <c r="B2" t="s">
        <v>8</v>
      </c>
      <c r="C2" s="1">
        <v>90529</v>
      </c>
      <c r="D2">
        <v>825</v>
      </c>
      <c r="E2" s="1">
        <v>12242</v>
      </c>
      <c r="F2">
        <v>0</v>
      </c>
      <c r="G2">
        <v>0</v>
      </c>
      <c r="H2" s="1">
        <v>103596</v>
      </c>
    </row>
    <row r="3" spans="1:8" x14ac:dyDescent="0.25">
      <c r="A3">
        <v>21226</v>
      </c>
      <c r="B3" t="s">
        <v>9</v>
      </c>
      <c r="C3" s="1">
        <v>43166</v>
      </c>
      <c r="D3">
        <v>0</v>
      </c>
      <c r="E3" s="1">
        <v>7041</v>
      </c>
      <c r="F3">
        <v>0</v>
      </c>
      <c r="G3">
        <v>0</v>
      </c>
      <c r="H3" s="1">
        <v>50207</v>
      </c>
    </row>
    <row r="4" spans="1:8" x14ac:dyDescent="0.25">
      <c r="A4">
        <v>22017</v>
      </c>
      <c r="B4" t="s">
        <v>10</v>
      </c>
      <c r="C4" s="1">
        <v>39828</v>
      </c>
      <c r="D4">
        <v>0</v>
      </c>
      <c r="E4" s="1">
        <v>4639</v>
      </c>
      <c r="F4">
        <v>0</v>
      </c>
      <c r="G4">
        <v>0</v>
      </c>
      <c r="H4" s="1">
        <v>44467</v>
      </c>
    </row>
    <row r="5" spans="1:8" x14ac:dyDescent="0.25">
      <c r="A5">
        <v>29103</v>
      </c>
      <c r="B5" t="s">
        <v>11</v>
      </c>
      <c r="C5" s="1">
        <v>131491</v>
      </c>
      <c r="D5">
        <v>0</v>
      </c>
      <c r="E5" s="1">
        <v>8455</v>
      </c>
      <c r="F5">
        <v>0</v>
      </c>
      <c r="G5">
        <v>0</v>
      </c>
      <c r="H5" s="1">
        <v>139946</v>
      </c>
    </row>
    <row r="6" spans="1:8" x14ac:dyDescent="0.25">
      <c r="A6">
        <v>31016</v>
      </c>
      <c r="B6" t="s">
        <v>12</v>
      </c>
      <c r="C6" s="1">
        <v>478625</v>
      </c>
      <c r="D6">
        <v>166</v>
      </c>
      <c r="E6" s="1">
        <v>5194</v>
      </c>
      <c r="F6">
        <v>0</v>
      </c>
      <c r="G6" s="1">
        <v>27600</v>
      </c>
      <c r="H6" s="1">
        <v>511585</v>
      </c>
    </row>
    <row r="7" spans="1:8" x14ac:dyDescent="0.25">
      <c r="A7">
        <v>2420</v>
      </c>
      <c r="B7" t="s">
        <v>13</v>
      </c>
      <c r="C7" s="1">
        <v>104762</v>
      </c>
      <c r="D7" s="1">
        <v>1011</v>
      </c>
      <c r="E7" s="1">
        <v>12580</v>
      </c>
      <c r="F7">
        <v>0</v>
      </c>
      <c r="G7">
        <v>0</v>
      </c>
      <c r="H7" s="1">
        <v>118353</v>
      </c>
    </row>
    <row r="8" spans="1:8" x14ac:dyDescent="0.25">
      <c r="A8">
        <v>17408</v>
      </c>
      <c r="B8" t="s">
        <v>14</v>
      </c>
      <c r="C8" s="1">
        <v>635021</v>
      </c>
      <c r="D8" s="1">
        <v>8783</v>
      </c>
      <c r="E8">
        <v>91</v>
      </c>
      <c r="F8">
        <v>0</v>
      </c>
      <c r="G8" s="1">
        <v>3434</v>
      </c>
      <c r="H8" s="1">
        <v>647329</v>
      </c>
    </row>
    <row r="9" spans="1:8" x14ac:dyDescent="0.25">
      <c r="A9">
        <v>18303</v>
      </c>
      <c r="B9" t="s">
        <v>15</v>
      </c>
      <c r="C9" s="1">
        <v>50656</v>
      </c>
      <c r="D9">
        <v>308</v>
      </c>
      <c r="E9" s="1">
        <v>2217</v>
      </c>
      <c r="F9">
        <v>0</v>
      </c>
      <c r="G9">
        <v>345</v>
      </c>
      <c r="H9" s="1">
        <v>53526</v>
      </c>
    </row>
    <row r="10" spans="1:8" x14ac:dyDescent="0.25">
      <c r="A10">
        <v>6119</v>
      </c>
      <c r="B10" t="s">
        <v>16</v>
      </c>
      <c r="C10" s="1">
        <v>773449</v>
      </c>
      <c r="D10">
        <v>0</v>
      </c>
      <c r="E10">
        <v>0</v>
      </c>
      <c r="F10">
        <v>0</v>
      </c>
      <c r="G10">
        <v>0</v>
      </c>
      <c r="H10" s="1">
        <v>773449</v>
      </c>
    </row>
    <row r="11" spans="1:8" x14ac:dyDescent="0.25">
      <c r="A11">
        <v>17405</v>
      </c>
      <c r="B11" t="s">
        <v>17</v>
      </c>
      <c r="C11" s="1">
        <v>423022</v>
      </c>
      <c r="D11" s="1">
        <v>40431</v>
      </c>
      <c r="E11">
        <v>0</v>
      </c>
      <c r="F11">
        <v>0</v>
      </c>
      <c r="G11" s="1">
        <v>13516</v>
      </c>
      <c r="H11" s="1">
        <v>476969</v>
      </c>
    </row>
    <row r="12" spans="1:8" x14ac:dyDescent="0.25">
      <c r="A12">
        <v>37501</v>
      </c>
      <c r="B12" t="s">
        <v>18</v>
      </c>
      <c r="C12" s="1">
        <v>394663</v>
      </c>
      <c r="D12" s="1">
        <v>12752</v>
      </c>
      <c r="E12">
        <v>0</v>
      </c>
      <c r="F12">
        <v>0</v>
      </c>
      <c r="G12" s="1">
        <v>9208</v>
      </c>
      <c r="H12" s="1">
        <v>416623</v>
      </c>
    </row>
    <row r="13" spans="1:8" x14ac:dyDescent="0.25">
      <c r="A13">
        <v>1122</v>
      </c>
      <c r="B13" t="s">
        <v>19</v>
      </c>
      <c r="C13" s="1">
        <v>21101</v>
      </c>
      <c r="D13">
        <v>77</v>
      </c>
      <c r="E13">
        <v>0</v>
      </c>
      <c r="F13">
        <v>0</v>
      </c>
      <c r="G13">
        <v>0</v>
      </c>
      <c r="H13" s="1">
        <v>21178</v>
      </c>
    </row>
    <row r="14" spans="1:8" x14ac:dyDescent="0.25">
      <c r="A14">
        <v>27403</v>
      </c>
      <c r="B14" t="s">
        <v>20</v>
      </c>
      <c r="C14" s="1">
        <v>1245361</v>
      </c>
      <c r="D14">
        <v>773</v>
      </c>
      <c r="E14" s="1">
        <v>1210</v>
      </c>
      <c r="F14">
        <v>0</v>
      </c>
      <c r="G14" s="1">
        <v>95605</v>
      </c>
      <c r="H14" s="1">
        <v>1342949</v>
      </c>
    </row>
    <row r="15" spans="1:8" x14ac:dyDescent="0.25">
      <c r="A15">
        <v>20203</v>
      </c>
      <c r="B15" t="s">
        <v>21</v>
      </c>
      <c r="C15" s="1">
        <v>50654</v>
      </c>
      <c r="D15">
        <v>0</v>
      </c>
      <c r="E15" s="1">
        <v>2149</v>
      </c>
      <c r="F15">
        <v>0</v>
      </c>
      <c r="G15">
        <v>0</v>
      </c>
      <c r="H15" s="1">
        <v>52803</v>
      </c>
    </row>
    <row r="16" spans="1:8" x14ac:dyDescent="0.25">
      <c r="A16">
        <v>37503</v>
      </c>
      <c r="B16" t="s">
        <v>22</v>
      </c>
      <c r="C16" s="1">
        <v>87625</v>
      </c>
      <c r="D16">
        <v>0</v>
      </c>
      <c r="E16" s="1">
        <v>6278</v>
      </c>
      <c r="F16">
        <v>0</v>
      </c>
      <c r="G16">
        <v>27</v>
      </c>
      <c r="H16" s="1">
        <v>93930</v>
      </c>
    </row>
    <row r="17" spans="1:8" x14ac:dyDescent="0.25">
      <c r="A17">
        <v>21234</v>
      </c>
      <c r="B17" t="s">
        <v>23</v>
      </c>
      <c r="C17" s="1">
        <v>20752</v>
      </c>
      <c r="D17">
        <v>823</v>
      </c>
      <c r="E17">
        <v>0</v>
      </c>
      <c r="F17">
        <v>0</v>
      </c>
      <c r="G17">
        <v>0</v>
      </c>
      <c r="H17" s="1">
        <v>21575</v>
      </c>
    </row>
    <row r="18" spans="1:8" x14ac:dyDescent="0.25">
      <c r="A18">
        <v>18100</v>
      </c>
      <c r="B18" t="s">
        <v>24</v>
      </c>
      <c r="C18" s="1">
        <v>133499</v>
      </c>
      <c r="D18">
        <v>31</v>
      </c>
      <c r="E18" s="1">
        <v>4343</v>
      </c>
      <c r="F18">
        <v>0</v>
      </c>
      <c r="G18" s="1">
        <v>19644</v>
      </c>
      <c r="H18" s="1">
        <v>157517</v>
      </c>
    </row>
    <row r="19" spans="1:8" x14ac:dyDescent="0.25">
      <c r="A19">
        <v>24111</v>
      </c>
      <c r="B19" t="s">
        <v>25</v>
      </c>
      <c r="C19" s="1">
        <v>28471</v>
      </c>
      <c r="D19" s="1">
        <v>1690</v>
      </c>
      <c r="E19" s="1">
        <v>7413</v>
      </c>
      <c r="F19">
        <v>0</v>
      </c>
      <c r="G19" s="1">
        <v>9256</v>
      </c>
      <c r="H19" s="1">
        <v>46830</v>
      </c>
    </row>
    <row r="20" spans="1:8" x14ac:dyDescent="0.25">
      <c r="A20">
        <v>9075</v>
      </c>
      <c r="B20" t="s">
        <v>26</v>
      </c>
      <c r="C20" s="1">
        <v>28788</v>
      </c>
      <c r="D20">
        <v>215</v>
      </c>
      <c r="E20" s="1">
        <v>4687</v>
      </c>
      <c r="F20">
        <v>0</v>
      </c>
      <c r="G20" s="1">
        <v>1569</v>
      </c>
      <c r="H20" s="1">
        <v>35259</v>
      </c>
    </row>
    <row r="21" spans="1:8" x14ac:dyDescent="0.25">
      <c r="A21">
        <v>16046</v>
      </c>
      <c r="B21" t="s">
        <v>27</v>
      </c>
      <c r="C21" s="1">
        <v>18318</v>
      </c>
      <c r="D21">
        <v>91</v>
      </c>
      <c r="E21">
        <v>0</v>
      </c>
      <c r="F21">
        <v>0</v>
      </c>
      <c r="G21">
        <v>0</v>
      </c>
      <c r="H21" s="1">
        <v>18409</v>
      </c>
    </row>
    <row r="22" spans="1:8" x14ac:dyDescent="0.25">
      <c r="A22">
        <v>29100</v>
      </c>
      <c r="B22" t="s">
        <v>28</v>
      </c>
      <c r="C22" s="1">
        <v>211274</v>
      </c>
      <c r="D22">
        <v>76</v>
      </c>
      <c r="E22" s="1">
        <v>6031</v>
      </c>
      <c r="F22">
        <v>0</v>
      </c>
      <c r="G22">
        <v>0</v>
      </c>
      <c r="H22" s="1">
        <v>217381</v>
      </c>
    </row>
    <row r="23" spans="1:8" x14ac:dyDescent="0.25">
      <c r="A23">
        <v>6117</v>
      </c>
      <c r="B23" t="s">
        <v>29</v>
      </c>
      <c r="C23" s="1">
        <v>339361</v>
      </c>
      <c r="D23">
        <v>263</v>
      </c>
      <c r="E23" s="1">
        <v>7109</v>
      </c>
      <c r="F23">
        <v>0</v>
      </c>
      <c r="G23" s="1">
        <v>8856</v>
      </c>
      <c r="H23" s="1">
        <v>355589</v>
      </c>
    </row>
    <row r="24" spans="1:8" x14ac:dyDescent="0.25">
      <c r="A24">
        <v>5401</v>
      </c>
      <c r="B24" t="s">
        <v>30</v>
      </c>
      <c r="C24" s="1">
        <v>16177</v>
      </c>
      <c r="D24">
        <v>7</v>
      </c>
      <c r="E24" s="1">
        <v>7764</v>
      </c>
      <c r="F24">
        <v>48</v>
      </c>
      <c r="G24">
        <v>789</v>
      </c>
      <c r="H24" s="1">
        <v>24785</v>
      </c>
    </row>
    <row r="25" spans="1:8" x14ac:dyDescent="0.25">
      <c r="A25">
        <v>27019</v>
      </c>
      <c r="B25" t="s">
        <v>31</v>
      </c>
      <c r="C25" s="1">
        <v>16439</v>
      </c>
      <c r="D25">
        <v>0</v>
      </c>
      <c r="E25">
        <v>0</v>
      </c>
      <c r="F25">
        <v>0</v>
      </c>
      <c r="G25">
        <v>0</v>
      </c>
      <c r="H25" s="1">
        <v>16439</v>
      </c>
    </row>
    <row r="26" spans="1:8" x14ac:dyDescent="0.25">
      <c r="A26">
        <v>4228</v>
      </c>
      <c r="B26" t="s">
        <v>32</v>
      </c>
      <c r="C26" s="1">
        <v>92517</v>
      </c>
      <c r="D26">
        <v>0</v>
      </c>
      <c r="E26" s="1">
        <v>9590</v>
      </c>
      <c r="F26">
        <v>0</v>
      </c>
      <c r="G26">
        <v>0</v>
      </c>
      <c r="H26" s="1">
        <v>102107</v>
      </c>
    </row>
    <row r="27" spans="1:8" x14ac:dyDescent="0.25">
      <c r="A27">
        <v>4222</v>
      </c>
      <c r="B27" t="s">
        <v>33</v>
      </c>
      <c r="C27" s="1">
        <v>67429</v>
      </c>
      <c r="D27">
        <v>163</v>
      </c>
      <c r="E27" s="1">
        <v>8223</v>
      </c>
      <c r="F27">
        <v>0</v>
      </c>
      <c r="G27">
        <v>0</v>
      </c>
      <c r="H27" s="1">
        <v>75815</v>
      </c>
    </row>
    <row r="28" spans="1:8" x14ac:dyDescent="0.25">
      <c r="A28">
        <v>8401</v>
      </c>
      <c r="B28" t="s">
        <v>34</v>
      </c>
      <c r="C28" s="1">
        <v>277207</v>
      </c>
      <c r="D28">
        <v>14</v>
      </c>
      <c r="E28" s="1">
        <v>7827</v>
      </c>
      <c r="F28">
        <v>0</v>
      </c>
      <c r="G28">
        <v>0</v>
      </c>
      <c r="H28" s="1">
        <v>285048</v>
      </c>
    </row>
    <row r="29" spans="1:8" x14ac:dyDescent="0.25">
      <c r="A29">
        <v>18901</v>
      </c>
      <c r="B29" t="s">
        <v>334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</row>
    <row r="30" spans="1:8" x14ac:dyDescent="0.25">
      <c r="A30">
        <v>20215</v>
      </c>
      <c r="B30" t="s">
        <v>35</v>
      </c>
      <c r="C30" s="1">
        <v>25062</v>
      </c>
      <c r="D30">
        <v>101</v>
      </c>
      <c r="E30">
        <v>770</v>
      </c>
      <c r="F30">
        <v>0</v>
      </c>
      <c r="G30">
        <v>0</v>
      </c>
      <c r="H30" s="1">
        <v>25933</v>
      </c>
    </row>
    <row r="31" spans="1:8" x14ac:dyDescent="0.25">
      <c r="A31">
        <v>18401</v>
      </c>
      <c r="B31" t="s">
        <v>36</v>
      </c>
      <c r="C31" s="1">
        <v>578601</v>
      </c>
      <c r="D31" s="1">
        <v>10454</v>
      </c>
      <c r="E31">
        <v>0</v>
      </c>
      <c r="F31">
        <v>0</v>
      </c>
      <c r="G31">
        <v>0</v>
      </c>
      <c r="H31" s="1">
        <v>589055</v>
      </c>
    </row>
    <row r="32" spans="1:8" x14ac:dyDescent="0.25">
      <c r="A32">
        <v>32356</v>
      </c>
      <c r="B32" t="s">
        <v>37</v>
      </c>
      <c r="C32" s="1">
        <v>741091</v>
      </c>
      <c r="D32" s="1">
        <v>2445</v>
      </c>
      <c r="E32" s="1">
        <v>10507</v>
      </c>
      <c r="F32">
        <v>0</v>
      </c>
      <c r="G32" s="1">
        <v>3968</v>
      </c>
      <c r="H32" s="1">
        <v>758011</v>
      </c>
    </row>
    <row r="33" spans="1:8" x14ac:dyDescent="0.25">
      <c r="A33">
        <v>21401</v>
      </c>
      <c r="B33" t="s">
        <v>38</v>
      </c>
      <c r="C33" s="1">
        <v>140266</v>
      </c>
      <c r="D33">
        <v>292</v>
      </c>
      <c r="E33" s="1">
        <v>2434</v>
      </c>
      <c r="F33">
        <v>0</v>
      </c>
      <c r="G33">
        <v>0</v>
      </c>
      <c r="H33" s="1">
        <v>142992</v>
      </c>
    </row>
    <row r="34" spans="1:8" x14ac:dyDescent="0.25">
      <c r="A34">
        <v>21302</v>
      </c>
      <c r="B34" t="s">
        <v>39</v>
      </c>
      <c r="C34" s="1">
        <v>109677</v>
      </c>
      <c r="D34">
        <v>63</v>
      </c>
      <c r="E34" s="1">
        <v>5143</v>
      </c>
      <c r="F34">
        <v>0</v>
      </c>
      <c r="G34">
        <v>0</v>
      </c>
      <c r="H34" s="1">
        <v>114883</v>
      </c>
    </row>
    <row r="35" spans="1:8" x14ac:dyDescent="0.25">
      <c r="A35">
        <v>32360</v>
      </c>
      <c r="B35" t="s">
        <v>40</v>
      </c>
      <c r="C35" s="1">
        <v>491234</v>
      </c>
      <c r="D35">
        <v>390</v>
      </c>
      <c r="E35" s="1">
        <v>15225</v>
      </c>
      <c r="F35" s="1">
        <v>1211</v>
      </c>
      <c r="G35">
        <v>0</v>
      </c>
      <c r="H35" s="1">
        <v>508060</v>
      </c>
    </row>
    <row r="36" spans="1:8" x14ac:dyDescent="0.25">
      <c r="A36">
        <v>33036</v>
      </c>
      <c r="B36" t="s">
        <v>41</v>
      </c>
      <c r="C36" s="1">
        <v>72088</v>
      </c>
      <c r="D36">
        <v>501</v>
      </c>
      <c r="E36" s="1">
        <v>7185</v>
      </c>
      <c r="F36">
        <v>0</v>
      </c>
      <c r="G36" s="1">
        <v>1547</v>
      </c>
      <c r="H36" s="1">
        <v>81321</v>
      </c>
    </row>
    <row r="37" spans="1:8" x14ac:dyDescent="0.25">
      <c r="A37">
        <v>27901</v>
      </c>
      <c r="B37" t="s">
        <v>331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</row>
    <row r="38" spans="1:8" x14ac:dyDescent="0.25">
      <c r="A38">
        <v>16049</v>
      </c>
      <c r="B38" t="s">
        <v>42</v>
      </c>
      <c r="C38" s="1">
        <v>134613</v>
      </c>
      <c r="D38" s="1">
        <v>4897</v>
      </c>
      <c r="E38">
        <v>20</v>
      </c>
      <c r="F38">
        <v>0</v>
      </c>
      <c r="G38">
        <v>0</v>
      </c>
      <c r="H38" s="1">
        <v>139530</v>
      </c>
    </row>
    <row r="39" spans="1:8" x14ac:dyDescent="0.25">
      <c r="A39">
        <v>2250</v>
      </c>
      <c r="B39" t="s">
        <v>43</v>
      </c>
      <c r="C39" s="1">
        <v>146091</v>
      </c>
      <c r="D39" s="1">
        <v>1694</v>
      </c>
      <c r="E39" s="1">
        <v>11430</v>
      </c>
      <c r="F39">
        <v>0</v>
      </c>
      <c r="G39">
        <v>0</v>
      </c>
      <c r="H39" s="1">
        <v>159215</v>
      </c>
    </row>
    <row r="40" spans="1:8" x14ac:dyDescent="0.25">
      <c r="A40">
        <v>19404</v>
      </c>
      <c r="B40" t="s">
        <v>44</v>
      </c>
      <c r="C40" s="1">
        <v>62615</v>
      </c>
      <c r="D40">
        <v>224</v>
      </c>
      <c r="E40" s="1">
        <v>9527</v>
      </c>
      <c r="F40">
        <v>0</v>
      </c>
      <c r="G40">
        <v>0</v>
      </c>
      <c r="H40" s="1">
        <v>72366</v>
      </c>
    </row>
    <row r="41" spans="1:8" x14ac:dyDescent="0.25">
      <c r="A41">
        <v>27400</v>
      </c>
      <c r="B41" t="s">
        <v>45</v>
      </c>
      <c r="C41" s="1">
        <v>528095</v>
      </c>
      <c r="D41">
        <v>247</v>
      </c>
      <c r="E41">
        <v>0</v>
      </c>
      <c r="F41">
        <v>0</v>
      </c>
      <c r="G41">
        <v>0</v>
      </c>
      <c r="H41" s="1">
        <v>528342</v>
      </c>
    </row>
    <row r="42" spans="1:8" x14ac:dyDescent="0.25">
      <c r="A42">
        <v>38300</v>
      </c>
      <c r="B42" t="s">
        <v>46</v>
      </c>
      <c r="C42" s="1">
        <v>100699</v>
      </c>
      <c r="D42">
        <v>600</v>
      </c>
      <c r="E42" s="1">
        <v>8909</v>
      </c>
      <c r="F42">
        <v>0</v>
      </c>
      <c r="G42">
        <v>0</v>
      </c>
      <c r="H42" s="1">
        <v>110208</v>
      </c>
    </row>
    <row r="43" spans="1:8" x14ac:dyDescent="0.25">
      <c r="A43">
        <v>36250</v>
      </c>
      <c r="B43" t="s">
        <v>47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</row>
    <row r="44" spans="1:8" x14ac:dyDescent="0.25">
      <c r="A44">
        <v>38306</v>
      </c>
      <c r="B44" t="s">
        <v>48</v>
      </c>
      <c r="C44" s="1">
        <v>23276</v>
      </c>
      <c r="D44">
        <v>0</v>
      </c>
      <c r="E44" s="1">
        <v>4037</v>
      </c>
      <c r="F44">
        <v>0</v>
      </c>
      <c r="G44">
        <v>0</v>
      </c>
      <c r="H44" s="1">
        <v>27313</v>
      </c>
    </row>
    <row r="45" spans="1:8" x14ac:dyDescent="0.25">
      <c r="A45">
        <v>33206</v>
      </c>
      <c r="B45" t="s">
        <v>49</v>
      </c>
      <c r="C45" s="1">
        <v>60051</v>
      </c>
      <c r="D45">
        <v>664</v>
      </c>
      <c r="E45" s="1">
        <v>6781</v>
      </c>
      <c r="F45">
        <v>0</v>
      </c>
      <c r="G45">
        <v>0</v>
      </c>
      <c r="H45" s="1">
        <v>67496</v>
      </c>
    </row>
    <row r="46" spans="1:8" x14ac:dyDescent="0.25">
      <c r="A46">
        <v>36400</v>
      </c>
      <c r="B46" t="s">
        <v>50</v>
      </c>
      <c r="C46" s="1">
        <v>50173</v>
      </c>
      <c r="D46">
        <v>34</v>
      </c>
      <c r="E46" s="1">
        <v>4592</v>
      </c>
      <c r="F46">
        <v>0</v>
      </c>
      <c r="G46" s="1">
        <v>3489</v>
      </c>
      <c r="H46" s="1">
        <v>58288</v>
      </c>
    </row>
    <row r="47" spans="1:8" x14ac:dyDescent="0.25">
      <c r="A47">
        <v>33115</v>
      </c>
      <c r="B47" t="s">
        <v>51</v>
      </c>
      <c r="C47" s="1">
        <v>271045</v>
      </c>
      <c r="D47" s="1">
        <v>15720</v>
      </c>
      <c r="E47">
        <v>0</v>
      </c>
      <c r="F47">
        <v>0</v>
      </c>
      <c r="G47">
        <v>0</v>
      </c>
      <c r="H47" s="1">
        <v>286765</v>
      </c>
    </row>
    <row r="48" spans="1:8" x14ac:dyDescent="0.25">
      <c r="A48">
        <v>29011</v>
      </c>
      <c r="B48" t="s">
        <v>52</v>
      </c>
      <c r="C48" s="1">
        <v>93406</v>
      </c>
      <c r="D48">
        <v>0</v>
      </c>
      <c r="E48" s="1">
        <v>2109</v>
      </c>
      <c r="F48">
        <v>0</v>
      </c>
      <c r="G48" s="1">
        <v>18050</v>
      </c>
      <c r="H48" s="1">
        <v>113565</v>
      </c>
    </row>
    <row r="49" spans="1:8" x14ac:dyDescent="0.25">
      <c r="A49">
        <v>29317</v>
      </c>
      <c r="B49" t="s">
        <v>53</v>
      </c>
      <c r="C49" s="1">
        <v>20129</v>
      </c>
      <c r="D49">
        <v>0</v>
      </c>
      <c r="E49">
        <v>0</v>
      </c>
      <c r="F49">
        <v>0</v>
      </c>
      <c r="G49">
        <v>0</v>
      </c>
      <c r="H49" s="1">
        <v>20129</v>
      </c>
    </row>
    <row r="50" spans="1:8" x14ac:dyDescent="0.25">
      <c r="A50">
        <v>14099</v>
      </c>
      <c r="B50" t="s">
        <v>54</v>
      </c>
      <c r="C50" s="1">
        <v>6961</v>
      </c>
      <c r="D50">
        <v>0</v>
      </c>
      <c r="E50">
        <v>0</v>
      </c>
      <c r="F50">
        <v>0</v>
      </c>
      <c r="G50">
        <v>0</v>
      </c>
      <c r="H50" s="1">
        <v>6961</v>
      </c>
    </row>
    <row r="51" spans="1:8" x14ac:dyDescent="0.25">
      <c r="A51">
        <v>13151</v>
      </c>
      <c r="B51" t="s">
        <v>55</v>
      </c>
      <c r="C51" s="1">
        <v>76190</v>
      </c>
      <c r="D51">
        <v>0</v>
      </c>
      <c r="E51" s="1">
        <v>2479</v>
      </c>
      <c r="F51">
        <v>0</v>
      </c>
      <c r="G51">
        <v>0</v>
      </c>
      <c r="H51" s="1">
        <v>78669</v>
      </c>
    </row>
    <row r="52" spans="1:8" x14ac:dyDescent="0.25">
      <c r="A52">
        <v>15204</v>
      </c>
      <c r="B52" t="s">
        <v>56</v>
      </c>
      <c r="C52" s="1">
        <v>42267</v>
      </c>
      <c r="D52">
        <v>334</v>
      </c>
      <c r="E52" s="1">
        <v>4839</v>
      </c>
      <c r="F52">
        <v>0</v>
      </c>
      <c r="G52">
        <v>0</v>
      </c>
      <c r="H52" s="1">
        <v>47440</v>
      </c>
    </row>
    <row r="53" spans="1:8" x14ac:dyDescent="0.25">
      <c r="A53">
        <v>5313</v>
      </c>
      <c r="B53" t="s">
        <v>57</v>
      </c>
      <c r="C53" s="1">
        <v>16669</v>
      </c>
      <c r="D53">
        <v>45</v>
      </c>
      <c r="E53" s="1">
        <v>1805</v>
      </c>
      <c r="F53">
        <v>0</v>
      </c>
      <c r="G53">
        <v>179</v>
      </c>
      <c r="H53" s="1">
        <v>18698</v>
      </c>
    </row>
    <row r="54" spans="1:8" x14ac:dyDescent="0.25">
      <c r="A54">
        <v>22073</v>
      </c>
      <c r="B54" t="s">
        <v>58</v>
      </c>
      <c r="C54" s="1">
        <v>99088</v>
      </c>
      <c r="D54">
        <v>54</v>
      </c>
      <c r="E54" s="1">
        <v>17563</v>
      </c>
      <c r="F54">
        <v>0</v>
      </c>
      <c r="G54">
        <v>0</v>
      </c>
      <c r="H54" s="1">
        <v>116705</v>
      </c>
    </row>
    <row r="55" spans="1:8" x14ac:dyDescent="0.25">
      <c r="A55">
        <v>10050</v>
      </c>
      <c r="B55" t="s">
        <v>59</v>
      </c>
      <c r="C55" s="1">
        <v>45528</v>
      </c>
      <c r="D55" s="1">
        <v>3856</v>
      </c>
      <c r="E55" s="1">
        <v>7065</v>
      </c>
      <c r="F55">
        <v>0</v>
      </c>
      <c r="G55">
        <v>0</v>
      </c>
      <c r="H55" s="1">
        <v>56449</v>
      </c>
    </row>
    <row r="56" spans="1:8" x14ac:dyDescent="0.25">
      <c r="A56">
        <v>26059</v>
      </c>
      <c r="B56" t="s">
        <v>60</v>
      </c>
      <c r="C56" s="1">
        <v>29811</v>
      </c>
      <c r="D56">
        <v>338</v>
      </c>
      <c r="E56" s="1">
        <v>4328</v>
      </c>
      <c r="F56">
        <v>0</v>
      </c>
      <c r="G56">
        <v>0</v>
      </c>
      <c r="H56" s="1">
        <v>34477</v>
      </c>
    </row>
    <row r="57" spans="1:8" x14ac:dyDescent="0.25">
      <c r="A57">
        <v>31330</v>
      </c>
      <c r="B57" t="s">
        <v>61</v>
      </c>
      <c r="C57" s="1">
        <v>31912</v>
      </c>
      <c r="D57">
        <v>0</v>
      </c>
      <c r="E57">
        <v>900</v>
      </c>
      <c r="F57">
        <v>0</v>
      </c>
      <c r="G57">
        <v>118</v>
      </c>
      <c r="H57" s="1">
        <v>32930</v>
      </c>
    </row>
    <row r="58" spans="1:8" x14ac:dyDescent="0.25">
      <c r="A58">
        <v>22207</v>
      </c>
      <c r="B58" t="s">
        <v>62</v>
      </c>
      <c r="C58" s="1">
        <v>81471</v>
      </c>
      <c r="D58">
        <v>0</v>
      </c>
      <c r="E58" s="1">
        <v>9549</v>
      </c>
      <c r="F58">
        <v>0</v>
      </c>
      <c r="G58">
        <v>0</v>
      </c>
      <c r="H58" s="1">
        <v>91020</v>
      </c>
    </row>
    <row r="59" spans="1:8" x14ac:dyDescent="0.25">
      <c r="A59">
        <v>7002</v>
      </c>
      <c r="B59" t="s">
        <v>63</v>
      </c>
      <c r="C59" s="1">
        <v>48172</v>
      </c>
      <c r="D59">
        <v>389</v>
      </c>
      <c r="E59" s="1">
        <v>8957</v>
      </c>
      <c r="F59">
        <v>0</v>
      </c>
      <c r="G59">
        <v>0</v>
      </c>
      <c r="H59" s="1">
        <v>57518</v>
      </c>
    </row>
    <row r="60" spans="1:8" x14ac:dyDescent="0.25">
      <c r="A60">
        <v>32414</v>
      </c>
      <c r="B60" t="s">
        <v>64</v>
      </c>
      <c r="C60" s="1">
        <v>279494</v>
      </c>
      <c r="D60">
        <v>648</v>
      </c>
      <c r="E60" s="1">
        <v>5771</v>
      </c>
      <c r="F60">
        <v>0</v>
      </c>
      <c r="G60">
        <v>0</v>
      </c>
      <c r="H60" s="1">
        <v>285913</v>
      </c>
    </row>
    <row r="61" spans="1:8" x14ac:dyDescent="0.25">
      <c r="A61">
        <v>27343</v>
      </c>
      <c r="B61" t="s">
        <v>65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</row>
    <row r="62" spans="1:8" x14ac:dyDescent="0.25">
      <c r="A62">
        <v>36101</v>
      </c>
      <c r="B62" t="s">
        <v>66</v>
      </c>
      <c r="C62" s="1">
        <v>17065</v>
      </c>
      <c r="D62">
        <v>0</v>
      </c>
      <c r="E62">
        <v>0</v>
      </c>
      <c r="F62">
        <v>0</v>
      </c>
      <c r="G62">
        <v>0</v>
      </c>
      <c r="H62" s="1">
        <v>17065</v>
      </c>
    </row>
    <row r="63" spans="1:8" x14ac:dyDescent="0.25">
      <c r="A63">
        <v>32361</v>
      </c>
      <c r="B63" t="s">
        <v>67</v>
      </c>
      <c r="C63" s="1">
        <v>491999</v>
      </c>
      <c r="D63">
        <v>0</v>
      </c>
      <c r="E63" s="1">
        <v>5580</v>
      </c>
      <c r="F63">
        <v>0</v>
      </c>
      <c r="G63">
        <v>0</v>
      </c>
      <c r="H63" s="1">
        <v>497579</v>
      </c>
    </row>
    <row r="64" spans="1:8" x14ac:dyDescent="0.25">
      <c r="A64">
        <v>39090</v>
      </c>
      <c r="B64" t="s">
        <v>68</v>
      </c>
      <c r="C64" s="1">
        <v>209183</v>
      </c>
      <c r="D64">
        <v>0</v>
      </c>
      <c r="E64" s="1">
        <v>4660</v>
      </c>
      <c r="F64">
        <v>0</v>
      </c>
      <c r="G64">
        <v>0</v>
      </c>
      <c r="H64" s="1">
        <v>213843</v>
      </c>
    </row>
    <row r="65" spans="1:8" x14ac:dyDescent="0.25">
      <c r="A65">
        <v>9206</v>
      </c>
      <c r="B65" t="s">
        <v>69</v>
      </c>
      <c r="C65" s="1">
        <v>241599</v>
      </c>
      <c r="D65" s="1">
        <v>3641</v>
      </c>
      <c r="E65" s="1">
        <v>12199</v>
      </c>
      <c r="F65">
        <v>0</v>
      </c>
      <c r="G65" s="1">
        <v>11818</v>
      </c>
      <c r="H65" s="1">
        <v>269257</v>
      </c>
    </row>
    <row r="66" spans="1:8" x14ac:dyDescent="0.25">
      <c r="A66">
        <v>19028</v>
      </c>
      <c r="B66" t="s">
        <v>70</v>
      </c>
      <c r="C66" s="1">
        <v>14023</v>
      </c>
      <c r="D66">
        <v>0</v>
      </c>
      <c r="E66">
        <v>0</v>
      </c>
      <c r="F66">
        <v>0</v>
      </c>
      <c r="G66">
        <v>0</v>
      </c>
      <c r="H66" s="1">
        <v>14023</v>
      </c>
    </row>
    <row r="67" spans="1:8" x14ac:dyDescent="0.25">
      <c r="A67">
        <v>27404</v>
      </c>
      <c r="B67" t="s">
        <v>71</v>
      </c>
      <c r="C67" s="1">
        <v>198332</v>
      </c>
      <c r="D67" s="1">
        <v>1352</v>
      </c>
      <c r="E67" s="1">
        <v>5920</v>
      </c>
      <c r="F67">
        <v>0</v>
      </c>
      <c r="G67">
        <v>0</v>
      </c>
      <c r="H67" s="1">
        <v>205604</v>
      </c>
    </row>
    <row r="68" spans="1:8" x14ac:dyDescent="0.25">
      <c r="A68">
        <v>31015</v>
      </c>
      <c r="B68" t="s">
        <v>72</v>
      </c>
      <c r="C68" s="1">
        <v>466280</v>
      </c>
      <c r="D68">
        <v>0</v>
      </c>
      <c r="E68" s="1">
        <v>4551</v>
      </c>
      <c r="F68">
        <v>0</v>
      </c>
      <c r="G68" s="1">
        <v>47042</v>
      </c>
      <c r="H68" s="1">
        <v>517873</v>
      </c>
    </row>
    <row r="69" spans="1:8" x14ac:dyDescent="0.25">
      <c r="A69">
        <v>39801</v>
      </c>
      <c r="B69" t="s">
        <v>308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</row>
    <row r="70" spans="1:8" x14ac:dyDescent="0.25">
      <c r="A70">
        <v>6801</v>
      </c>
      <c r="B70" t="s">
        <v>73</v>
      </c>
      <c r="C70" s="1">
        <v>794991</v>
      </c>
      <c r="D70">
        <v>0</v>
      </c>
      <c r="E70">
        <v>0</v>
      </c>
      <c r="F70">
        <v>0</v>
      </c>
      <c r="G70">
        <v>0</v>
      </c>
      <c r="H70" s="1">
        <v>794991</v>
      </c>
    </row>
    <row r="71" spans="1:8" x14ac:dyDescent="0.25">
      <c r="A71">
        <v>34801</v>
      </c>
      <c r="B71" t="s">
        <v>74</v>
      </c>
      <c r="C71" s="1">
        <v>14376</v>
      </c>
      <c r="D71">
        <v>0</v>
      </c>
      <c r="E71">
        <v>0</v>
      </c>
      <c r="F71">
        <v>0</v>
      </c>
      <c r="G71">
        <v>765</v>
      </c>
      <c r="H71" s="1">
        <v>15141</v>
      </c>
    </row>
    <row r="72" spans="1:8" x14ac:dyDescent="0.25">
      <c r="A72">
        <v>19401</v>
      </c>
      <c r="B72" t="s">
        <v>75</v>
      </c>
      <c r="C72" s="1">
        <v>228636</v>
      </c>
      <c r="D72" s="1">
        <v>1737</v>
      </c>
      <c r="E72" s="1">
        <v>11057</v>
      </c>
      <c r="F72">
        <v>0</v>
      </c>
      <c r="G72" s="1">
        <v>2459</v>
      </c>
      <c r="H72" s="1">
        <v>243889</v>
      </c>
    </row>
    <row r="73" spans="1:8" x14ac:dyDescent="0.25">
      <c r="A73">
        <v>14068</v>
      </c>
      <c r="B73" t="s">
        <v>76</v>
      </c>
      <c r="C73" s="1">
        <v>92126</v>
      </c>
      <c r="D73">
        <v>321</v>
      </c>
      <c r="E73" s="1">
        <v>9196</v>
      </c>
      <c r="F73">
        <v>0</v>
      </c>
      <c r="G73">
        <v>0</v>
      </c>
      <c r="H73" s="1">
        <v>101643</v>
      </c>
    </row>
    <row r="74" spans="1:8" x14ac:dyDescent="0.25">
      <c r="A74">
        <v>38308</v>
      </c>
      <c r="B74" t="s">
        <v>77</v>
      </c>
      <c r="C74" s="1">
        <v>36101</v>
      </c>
      <c r="D74">
        <v>362</v>
      </c>
      <c r="E74" s="1">
        <v>4105</v>
      </c>
      <c r="F74">
        <v>0</v>
      </c>
      <c r="G74">
        <v>0</v>
      </c>
      <c r="H74" s="1">
        <v>40568</v>
      </c>
    </row>
    <row r="75" spans="1:8" x14ac:dyDescent="0.25">
      <c r="A75">
        <v>4127</v>
      </c>
      <c r="B75" t="s">
        <v>78</v>
      </c>
      <c r="C75" s="1">
        <v>47863</v>
      </c>
      <c r="D75">
        <v>0</v>
      </c>
      <c r="E75" s="1">
        <v>3983</v>
      </c>
      <c r="F75">
        <v>0</v>
      </c>
      <c r="G75" s="1">
        <v>2729</v>
      </c>
      <c r="H75" s="1">
        <v>54575</v>
      </c>
    </row>
    <row r="76" spans="1:8" x14ac:dyDescent="0.25">
      <c r="A76">
        <v>17216</v>
      </c>
      <c r="B76" t="s">
        <v>79</v>
      </c>
      <c r="C76" s="1">
        <v>364008</v>
      </c>
      <c r="D76" s="1">
        <v>3909</v>
      </c>
      <c r="E76">
        <v>0</v>
      </c>
      <c r="F76">
        <v>0</v>
      </c>
      <c r="G76" s="1">
        <v>2569</v>
      </c>
      <c r="H76" s="1">
        <v>370486</v>
      </c>
    </row>
    <row r="77" spans="1:8" x14ac:dyDescent="0.25">
      <c r="A77">
        <v>13165</v>
      </c>
      <c r="B77" t="s">
        <v>80</v>
      </c>
      <c r="C77" s="1">
        <v>227886</v>
      </c>
      <c r="D77">
        <v>51</v>
      </c>
      <c r="E77" s="1">
        <v>10819</v>
      </c>
      <c r="F77">
        <v>0</v>
      </c>
      <c r="G77">
        <v>0</v>
      </c>
      <c r="H77" s="1">
        <v>238756</v>
      </c>
    </row>
    <row r="78" spans="1:8" x14ac:dyDescent="0.25">
      <c r="A78">
        <v>21036</v>
      </c>
      <c r="B78" t="s">
        <v>81</v>
      </c>
      <c r="C78" s="1">
        <v>5685</v>
      </c>
      <c r="D78">
        <v>0</v>
      </c>
      <c r="E78">
        <v>0</v>
      </c>
      <c r="F78">
        <v>0</v>
      </c>
      <c r="G78">
        <v>0</v>
      </c>
      <c r="H78" s="1">
        <v>5685</v>
      </c>
    </row>
    <row r="79" spans="1:8" x14ac:dyDescent="0.25">
      <c r="A79">
        <v>31002</v>
      </c>
      <c r="B79" t="s">
        <v>82</v>
      </c>
      <c r="C79" s="1">
        <v>711015</v>
      </c>
      <c r="D79">
        <v>80</v>
      </c>
      <c r="E79" s="1">
        <v>10825</v>
      </c>
      <c r="F79">
        <v>0</v>
      </c>
      <c r="G79">
        <v>0</v>
      </c>
      <c r="H79" s="1">
        <v>721920</v>
      </c>
    </row>
    <row r="80" spans="1:8" x14ac:dyDescent="0.25">
      <c r="A80">
        <v>6114</v>
      </c>
      <c r="B80" t="s">
        <v>83</v>
      </c>
      <c r="C80" s="1">
        <v>1111637</v>
      </c>
      <c r="D80" s="1">
        <v>1852</v>
      </c>
      <c r="E80" s="1">
        <v>16217</v>
      </c>
      <c r="F80">
        <v>0</v>
      </c>
      <c r="G80" s="1">
        <v>46068</v>
      </c>
      <c r="H80" s="1">
        <v>1175774</v>
      </c>
    </row>
    <row r="81" spans="1:8" x14ac:dyDescent="0.25">
      <c r="A81">
        <v>33205</v>
      </c>
      <c r="B81" t="s">
        <v>84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</row>
    <row r="82" spans="1:8" x14ac:dyDescent="0.25">
      <c r="A82">
        <v>17210</v>
      </c>
      <c r="B82" t="s">
        <v>85</v>
      </c>
      <c r="C82" s="1">
        <v>472339</v>
      </c>
      <c r="D82" s="1">
        <v>13050</v>
      </c>
      <c r="E82">
        <v>0</v>
      </c>
      <c r="F82">
        <v>0</v>
      </c>
      <c r="G82">
        <v>0</v>
      </c>
      <c r="H82" s="1">
        <v>485389</v>
      </c>
    </row>
    <row r="83" spans="1:8" x14ac:dyDescent="0.25">
      <c r="A83">
        <v>37502</v>
      </c>
      <c r="B83" t="s">
        <v>86</v>
      </c>
      <c r="C83" s="1">
        <v>289493</v>
      </c>
      <c r="D83">
        <v>60</v>
      </c>
      <c r="E83" s="1">
        <v>6670</v>
      </c>
      <c r="F83">
        <v>0</v>
      </c>
      <c r="G83">
        <v>0</v>
      </c>
      <c r="H83" s="1">
        <v>296223</v>
      </c>
    </row>
    <row r="84" spans="1:8" x14ac:dyDescent="0.25">
      <c r="A84">
        <v>27417</v>
      </c>
      <c r="B84" t="s">
        <v>87</v>
      </c>
      <c r="C84" s="1">
        <v>93065</v>
      </c>
      <c r="D84">
        <v>126</v>
      </c>
      <c r="E84" s="1">
        <v>4136</v>
      </c>
      <c r="F84">
        <v>0</v>
      </c>
      <c r="G84" s="1">
        <v>2792</v>
      </c>
      <c r="H84" s="1">
        <v>100119</v>
      </c>
    </row>
    <row r="85" spans="1:8" x14ac:dyDescent="0.25">
      <c r="A85">
        <v>3053</v>
      </c>
      <c r="B85" t="s">
        <v>88</v>
      </c>
      <c r="C85" s="1">
        <v>48484</v>
      </c>
      <c r="D85" s="1">
        <v>2790</v>
      </c>
      <c r="E85">
        <v>0</v>
      </c>
      <c r="F85">
        <v>0</v>
      </c>
      <c r="G85">
        <v>407</v>
      </c>
      <c r="H85" s="1">
        <v>51681</v>
      </c>
    </row>
    <row r="86" spans="1:8" x14ac:dyDescent="0.25">
      <c r="A86">
        <v>17901</v>
      </c>
      <c r="B86" t="s">
        <v>304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</row>
    <row r="87" spans="1:8" x14ac:dyDescent="0.25">
      <c r="A87">
        <v>27402</v>
      </c>
      <c r="B87" t="s">
        <v>89</v>
      </c>
      <c r="C87" s="1">
        <v>233747</v>
      </c>
      <c r="D87" s="1">
        <v>1604</v>
      </c>
      <c r="E87" s="1">
        <v>4992</v>
      </c>
      <c r="F87">
        <v>0</v>
      </c>
      <c r="G87">
        <v>0</v>
      </c>
      <c r="H87" s="1">
        <v>240343</v>
      </c>
    </row>
    <row r="88" spans="1:8" x14ac:dyDescent="0.25">
      <c r="A88">
        <v>32358</v>
      </c>
      <c r="B88" t="s">
        <v>90</v>
      </c>
      <c r="C88" s="1">
        <v>122205</v>
      </c>
      <c r="D88">
        <v>0</v>
      </c>
      <c r="E88" s="1">
        <v>4681</v>
      </c>
      <c r="F88">
        <v>0</v>
      </c>
      <c r="G88" s="1">
        <v>2672</v>
      </c>
      <c r="H88" s="1">
        <v>129558</v>
      </c>
    </row>
    <row r="89" spans="1:8" x14ac:dyDescent="0.25">
      <c r="A89">
        <v>38302</v>
      </c>
      <c r="B89" t="s">
        <v>91</v>
      </c>
      <c r="C89" s="1">
        <v>56427</v>
      </c>
      <c r="D89">
        <v>782</v>
      </c>
      <c r="E89" s="1">
        <v>6157</v>
      </c>
      <c r="F89">
        <v>0</v>
      </c>
      <c r="G89" s="1">
        <v>63994</v>
      </c>
      <c r="H89" s="1">
        <v>127360</v>
      </c>
    </row>
    <row r="90" spans="1:8" x14ac:dyDescent="0.25">
      <c r="A90">
        <v>20401</v>
      </c>
      <c r="B90" t="s">
        <v>92</v>
      </c>
      <c r="C90" s="1">
        <v>21265</v>
      </c>
      <c r="D90" s="1">
        <v>1294</v>
      </c>
      <c r="E90">
        <v>0</v>
      </c>
      <c r="F90">
        <v>0</v>
      </c>
      <c r="G90">
        <v>0</v>
      </c>
      <c r="H90" s="1">
        <v>22559</v>
      </c>
    </row>
    <row r="91" spans="1:8" x14ac:dyDescent="0.25">
      <c r="A91">
        <v>20404</v>
      </c>
      <c r="B91" t="s">
        <v>93</v>
      </c>
      <c r="C91" s="1">
        <v>80928</v>
      </c>
      <c r="D91">
        <v>0</v>
      </c>
      <c r="E91" s="1">
        <v>13024</v>
      </c>
      <c r="F91">
        <v>0</v>
      </c>
      <c r="G91">
        <v>0</v>
      </c>
      <c r="H91" s="1">
        <v>93952</v>
      </c>
    </row>
    <row r="92" spans="1:8" x14ac:dyDescent="0.25">
      <c r="A92">
        <v>13301</v>
      </c>
      <c r="B92" t="s">
        <v>94</v>
      </c>
      <c r="C92" s="1">
        <v>63881</v>
      </c>
      <c r="D92">
        <v>134</v>
      </c>
      <c r="E92" s="1">
        <v>6029</v>
      </c>
      <c r="F92">
        <v>0</v>
      </c>
      <c r="G92">
        <v>0</v>
      </c>
      <c r="H92" s="1">
        <v>70044</v>
      </c>
    </row>
    <row r="93" spans="1:8" x14ac:dyDescent="0.25">
      <c r="A93">
        <v>39200</v>
      </c>
      <c r="B93" t="s">
        <v>95</v>
      </c>
      <c r="C93" s="1">
        <v>127363</v>
      </c>
      <c r="D93">
        <v>18</v>
      </c>
      <c r="E93" s="1">
        <v>9534</v>
      </c>
      <c r="F93" s="1">
        <v>14713</v>
      </c>
      <c r="G93">
        <v>0</v>
      </c>
      <c r="H93" s="1">
        <v>151628</v>
      </c>
    </row>
    <row r="94" spans="1:8" x14ac:dyDescent="0.25">
      <c r="A94">
        <v>39204</v>
      </c>
      <c r="B94" t="s">
        <v>96</v>
      </c>
      <c r="C94" s="1">
        <v>37956</v>
      </c>
      <c r="D94">
        <v>0</v>
      </c>
      <c r="E94" s="1">
        <v>10765</v>
      </c>
      <c r="F94">
        <v>0</v>
      </c>
      <c r="G94">
        <v>0</v>
      </c>
      <c r="H94" s="1">
        <v>48721</v>
      </c>
    </row>
    <row r="95" spans="1:8" x14ac:dyDescent="0.25">
      <c r="A95">
        <v>31332</v>
      </c>
      <c r="B95" t="s">
        <v>97</v>
      </c>
      <c r="C95" s="1">
        <v>136904</v>
      </c>
      <c r="D95">
        <v>0</v>
      </c>
      <c r="E95" s="1">
        <v>3787</v>
      </c>
      <c r="F95">
        <v>0</v>
      </c>
      <c r="G95">
        <v>0</v>
      </c>
      <c r="H95" s="1">
        <v>140691</v>
      </c>
    </row>
    <row r="96" spans="1:8" x14ac:dyDescent="0.25">
      <c r="A96">
        <v>23054</v>
      </c>
      <c r="B96" t="s">
        <v>98</v>
      </c>
      <c r="C96" s="1">
        <v>12693</v>
      </c>
      <c r="D96">
        <v>0</v>
      </c>
      <c r="E96">
        <v>0</v>
      </c>
      <c r="F96">
        <v>0</v>
      </c>
      <c r="G96">
        <v>0</v>
      </c>
      <c r="H96" s="1">
        <v>12693</v>
      </c>
    </row>
    <row r="97" spans="1:8" x14ac:dyDescent="0.25">
      <c r="A97">
        <v>32312</v>
      </c>
      <c r="B97" t="s">
        <v>99</v>
      </c>
      <c r="C97" s="1">
        <v>21972</v>
      </c>
      <c r="D97">
        <v>0</v>
      </c>
      <c r="E97">
        <v>0</v>
      </c>
      <c r="F97">
        <v>0</v>
      </c>
      <c r="G97">
        <v>0</v>
      </c>
      <c r="H97" s="1">
        <v>21972</v>
      </c>
    </row>
    <row r="98" spans="1:8" x14ac:dyDescent="0.25">
      <c r="A98">
        <v>27904</v>
      </c>
      <c r="B98" t="s">
        <v>314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</row>
    <row r="99" spans="1:8" x14ac:dyDescent="0.25">
      <c r="A99">
        <v>17906</v>
      </c>
      <c r="B99" t="s">
        <v>315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</row>
    <row r="100" spans="1:8" x14ac:dyDescent="0.25">
      <c r="A100">
        <v>17910</v>
      </c>
      <c r="B100" t="s">
        <v>316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</row>
    <row r="101" spans="1:8" x14ac:dyDescent="0.25">
      <c r="A101">
        <v>6103</v>
      </c>
      <c r="B101" t="s">
        <v>100</v>
      </c>
      <c r="C101" s="1">
        <v>24929</v>
      </c>
      <c r="D101">
        <v>0</v>
      </c>
      <c r="E101">
        <v>0</v>
      </c>
      <c r="F101">
        <v>0</v>
      </c>
      <c r="G101">
        <v>0</v>
      </c>
      <c r="H101" s="1">
        <v>24929</v>
      </c>
    </row>
    <row r="102" spans="1:8" x14ac:dyDescent="0.25">
      <c r="A102">
        <v>34324</v>
      </c>
      <c r="B102" t="s">
        <v>101</v>
      </c>
      <c r="C102" s="1">
        <v>41778</v>
      </c>
      <c r="D102">
        <v>15</v>
      </c>
      <c r="E102">
        <v>0</v>
      </c>
      <c r="F102">
        <v>0</v>
      </c>
      <c r="G102">
        <v>0</v>
      </c>
      <c r="H102" s="1">
        <v>41793</v>
      </c>
    </row>
    <row r="103" spans="1:8" x14ac:dyDescent="0.25">
      <c r="A103">
        <v>22204</v>
      </c>
      <c r="B103" t="s">
        <v>102</v>
      </c>
      <c r="C103" s="1">
        <v>45488</v>
      </c>
      <c r="D103" s="1">
        <v>1040</v>
      </c>
      <c r="E103" s="1">
        <v>3761</v>
      </c>
      <c r="F103">
        <v>0</v>
      </c>
      <c r="G103">
        <v>0</v>
      </c>
      <c r="H103" s="1">
        <v>50289</v>
      </c>
    </row>
    <row r="104" spans="1:8" x14ac:dyDescent="0.25">
      <c r="A104">
        <v>39203</v>
      </c>
      <c r="B104" t="s">
        <v>103</v>
      </c>
      <c r="C104" s="1">
        <v>105191</v>
      </c>
      <c r="D104">
        <v>40</v>
      </c>
      <c r="E104" s="1">
        <v>6154</v>
      </c>
      <c r="F104">
        <v>0</v>
      </c>
      <c r="G104">
        <v>440</v>
      </c>
      <c r="H104" s="1">
        <v>111825</v>
      </c>
    </row>
    <row r="105" spans="1:8" x14ac:dyDescent="0.25">
      <c r="A105">
        <v>17401</v>
      </c>
      <c r="B105" t="s">
        <v>104</v>
      </c>
      <c r="C105" s="1">
        <v>409311</v>
      </c>
      <c r="D105" s="1">
        <v>1865</v>
      </c>
      <c r="E105" s="1">
        <v>8311</v>
      </c>
      <c r="F105">
        <v>0</v>
      </c>
      <c r="G105">
        <v>0</v>
      </c>
      <c r="H105" s="1">
        <v>419487</v>
      </c>
    </row>
    <row r="106" spans="1:8" x14ac:dyDescent="0.25">
      <c r="A106">
        <v>6098</v>
      </c>
      <c r="B106" t="s">
        <v>105</v>
      </c>
      <c r="C106">
        <v>0</v>
      </c>
      <c r="D106">
        <v>0</v>
      </c>
      <c r="E106" s="1">
        <v>1718</v>
      </c>
      <c r="F106">
        <v>0</v>
      </c>
      <c r="G106">
        <v>0</v>
      </c>
      <c r="H106" s="1">
        <v>1718</v>
      </c>
    </row>
    <row r="107" spans="1:8" x14ac:dyDescent="0.25">
      <c r="A107">
        <v>23404</v>
      </c>
      <c r="B107" t="s">
        <v>106</v>
      </c>
      <c r="C107" s="1">
        <v>40002</v>
      </c>
      <c r="D107">
        <v>332</v>
      </c>
      <c r="E107">
        <v>352</v>
      </c>
      <c r="F107">
        <v>0</v>
      </c>
      <c r="G107" s="1">
        <v>4812</v>
      </c>
      <c r="H107" s="1">
        <v>45498</v>
      </c>
    </row>
    <row r="108" spans="1:8" x14ac:dyDescent="0.25">
      <c r="A108">
        <v>14028</v>
      </c>
      <c r="B108" t="s">
        <v>107</v>
      </c>
      <c r="C108" s="1">
        <v>48047</v>
      </c>
      <c r="D108">
        <v>0</v>
      </c>
      <c r="E108" s="1">
        <v>7051</v>
      </c>
      <c r="F108">
        <v>0</v>
      </c>
      <c r="G108">
        <v>0</v>
      </c>
      <c r="H108" s="1">
        <v>55098</v>
      </c>
    </row>
    <row r="109" spans="1:8" x14ac:dyDescent="0.25">
      <c r="A109">
        <v>27902</v>
      </c>
      <c r="B109" t="s">
        <v>338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</row>
    <row r="110" spans="1:8" x14ac:dyDescent="0.25">
      <c r="A110">
        <v>17911</v>
      </c>
      <c r="B110" t="s">
        <v>317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</row>
    <row r="111" spans="1:8" x14ac:dyDescent="0.25">
      <c r="A111">
        <v>17916</v>
      </c>
      <c r="B111" t="s">
        <v>335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</row>
    <row r="112" spans="1:8" x14ac:dyDescent="0.25">
      <c r="A112">
        <v>10070</v>
      </c>
      <c r="B112" t="s">
        <v>108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</row>
    <row r="113" spans="1:8" x14ac:dyDescent="0.25">
      <c r="A113">
        <v>31063</v>
      </c>
      <c r="B113" t="s">
        <v>109</v>
      </c>
      <c r="C113" s="1">
        <v>19524</v>
      </c>
      <c r="D113">
        <v>0</v>
      </c>
      <c r="E113">
        <v>0</v>
      </c>
      <c r="F113">
        <v>0</v>
      </c>
      <c r="G113">
        <v>0</v>
      </c>
      <c r="H113" s="1">
        <v>19524</v>
      </c>
    </row>
    <row r="114" spans="1:8" x14ac:dyDescent="0.25">
      <c r="A114">
        <v>36901</v>
      </c>
      <c r="B114" t="s">
        <v>339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</row>
    <row r="115" spans="1:8" x14ac:dyDescent="0.25">
      <c r="A115">
        <v>17411</v>
      </c>
      <c r="B115" t="s">
        <v>110</v>
      </c>
      <c r="C115" s="1">
        <v>734150</v>
      </c>
      <c r="D115" s="1">
        <v>4272</v>
      </c>
      <c r="E115">
        <v>0</v>
      </c>
      <c r="F115">
        <v>0</v>
      </c>
      <c r="G115">
        <v>0</v>
      </c>
      <c r="H115" s="1">
        <v>738422</v>
      </c>
    </row>
    <row r="116" spans="1:8" x14ac:dyDescent="0.25">
      <c r="A116">
        <v>11056</v>
      </c>
      <c r="B116" t="s">
        <v>111</v>
      </c>
      <c r="C116" s="1">
        <v>12797</v>
      </c>
      <c r="D116">
        <v>93</v>
      </c>
      <c r="E116" s="1">
        <v>10639</v>
      </c>
      <c r="F116">
        <v>0</v>
      </c>
      <c r="G116">
        <v>0</v>
      </c>
      <c r="H116" s="1">
        <v>23529</v>
      </c>
    </row>
    <row r="117" spans="1:8" x14ac:dyDescent="0.25">
      <c r="A117">
        <v>8402</v>
      </c>
      <c r="B117" t="s">
        <v>112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</row>
    <row r="118" spans="1:8" x14ac:dyDescent="0.25">
      <c r="A118">
        <v>10003</v>
      </c>
      <c r="B118" t="s">
        <v>113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</row>
    <row r="119" spans="1:8" x14ac:dyDescent="0.25">
      <c r="A119">
        <v>8458</v>
      </c>
      <c r="B119" t="s">
        <v>114</v>
      </c>
      <c r="C119" s="1">
        <v>571497</v>
      </c>
      <c r="D119">
        <v>290</v>
      </c>
      <c r="E119" s="1">
        <v>14559</v>
      </c>
      <c r="F119">
        <v>0</v>
      </c>
      <c r="G119">
        <v>0</v>
      </c>
      <c r="H119" s="1">
        <v>586346</v>
      </c>
    </row>
    <row r="120" spans="1:8" x14ac:dyDescent="0.25">
      <c r="A120">
        <v>3017</v>
      </c>
      <c r="B120" t="s">
        <v>115</v>
      </c>
      <c r="C120" s="1">
        <v>823738</v>
      </c>
      <c r="D120" s="1">
        <v>1753</v>
      </c>
      <c r="E120" s="1">
        <v>9854</v>
      </c>
      <c r="F120">
        <v>0</v>
      </c>
      <c r="G120" s="1">
        <v>23697</v>
      </c>
      <c r="H120" s="1">
        <v>859042</v>
      </c>
    </row>
    <row r="121" spans="1:8" x14ac:dyDescent="0.25">
      <c r="A121">
        <v>17415</v>
      </c>
      <c r="B121" t="s">
        <v>116</v>
      </c>
      <c r="C121" s="1">
        <v>436195</v>
      </c>
      <c r="D121" s="1">
        <v>17691</v>
      </c>
      <c r="E121" s="1">
        <v>8022</v>
      </c>
      <c r="F121">
        <v>0</v>
      </c>
      <c r="G121" s="1">
        <v>15243</v>
      </c>
      <c r="H121" s="1">
        <v>477151</v>
      </c>
    </row>
    <row r="122" spans="1:8" x14ac:dyDescent="0.25">
      <c r="A122">
        <v>33212</v>
      </c>
      <c r="B122" t="s">
        <v>117</v>
      </c>
      <c r="C122" s="1">
        <v>176122</v>
      </c>
      <c r="D122">
        <v>891</v>
      </c>
      <c r="E122" s="1">
        <v>8995</v>
      </c>
      <c r="F122">
        <v>0</v>
      </c>
      <c r="G122">
        <v>0</v>
      </c>
      <c r="H122" s="1">
        <v>186008</v>
      </c>
    </row>
    <row r="123" spans="1:8" x14ac:dyDescent="0.25">
      <c r="A123">
        <v>3052</v>
      </c>
      <c r="B123" t="s">
        <v>118</v>
      </c>
      <c r="C123" s="1">
        <v>94322</v>
      </c>
      <c r="D123">
        <v>101</v>
      </c>
      <c r="E123">
        <v>0</v>
      </c>
      <c r="F123">
        <v>0</v>
      </c>
      <c r="G123">
        <v>0</v>
      </c>
      <c r="H123" s="1">
        <v>94423</v>
      </c>
    </row>
    <row r="124" spans="1:8" x14ac:dyDescent="0.25">
      <c r="A124">
        <v>19403</v>
      </c>
      <c r="B124" t="s">
        <v>119</v>
      </c>
      <c r="C124" s="1">
        <v>68321</v>
      </c>
      <c r="D124">
        <v>0</v>
      </c>
      <c r="E124" s="1">
        <v>5459</v>
      </c>
      <c r="F124">
        <v>0</v>
      </c>
      <c r="G124" s="1">
        <v>3464</v>
      </c>
      <c r="H124" s="1">
        <v>77244</v>
      </c>
    </row>
    <row r="125" spans="1:8" x14ac:dyDescent="0.25">
      <c r="A125">
        <v>20402</v>
      </c>
      <c r="B125" t="s">
        <v>120</v>
      </c>
      <c r="C125" s="1">
        <v>22979</v>
      </c>
      <c r="D125" s="1">
        <v>1324</v>
      </c>
      <c r="E125" s="1">
        <v>1605</v>
      </c>
      <c r="F125">
        <v>0</v>
      </c>
      <c r="G125" s="1">
        <v>4255</v>
      </c>
      <c r="H125" s="1">
        <v>30163</v>
      </c>
    </row>
    <row r="126" spans="1:8" x14ac:dyDescent="0.25">
      <c r="A126">
        <v>6101</v>
      </c>
      <c r="B126" t="s">
        <v>121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</row>
    <row r="127" spans="1:8" x14ac:dyDescent="0.25">
      <c r="A127">
        <v>29311</v>
      </c>
      <c r="B127" t="s">
        <v>122</v>
      </c>
      <c r="C127" s="1">
        <v>76880</v>
      </c>
      <c r="D127">
        <v>110</v>
      </c>
      <c r="E127" s="1">
        <v>4502</v>
      </c>
      <c r="F127">
        <v>0</v>
      </c>
      <c r="G127">
        <v>0</v>
      </c>
      <c r="H127" s="1">
        <v>81492</v>
      </c>
    </row>
    <row r="128" spans="1:8" x14ac:dyDescent="0.25">
      <c r="A128">
        <v>38126</v>
      </c>
      <c r="B128" t="s">
        <v>123</v>
      </c>
      <c r="C128" s="1">
        <v>53955</v>
      </c>
      <c r="D128">
        <v>0</v>
      </c>
      <c r="E128" s="1">
        <v>5836</v>
      </c>
      <c r="F128">
        <v>0</v>
      </c>
      <c r="G128">
        <v>0</v>
      </c>
      <c r="H128" s="1">
        <v>59791</v>
      </c>
    </row>
    <row r="129" spans="1:8" x14ac:dyDescent="0.25">
      <c r="A129">
        <v>4129</v>
      </c>
      <c r="B129" t="s">
        <v>124</v>
      </c>
      <c r="C129" s="1">
        <v>90158</v>
      </c>
      <c r="D129" s="1">
        <v>8377</v>
      </c>
      <c r="E129">
        <v>0</v>
      </c>
      <c r="F129">
        <v>0</v>
      </c>
      <c r="G129" s="1">
        <v>94813</v>
      </c>
      <c r="H129" s="1">
        <v>193348</v>
      </c>
    </row>
    <row r="130" spans="1:8" x14ac:dyDescent="0.25">
      <c r="A130">
        <v>14097</v>
      </c>
      <c r="B130" t="s">
        <v>125</v>
      </c>
      <c r="C130" s="1">
        <v>41437</v>
      </c>
      <c r="D130">
        <v>677</v>
      </c>
      <c r="E130" s="1">
        <v>1323</v>
      </c>
      <c r="F130">
        <v>0</v>
      </c>
      <c r="G130">
        <v>0</v>
      </c>
      <c r="H130" s="1">
        <v>43437</v>
      </c>
    </row>
    <row r="131" spans="1:8" x14ac:dyDescent="0.25">
      <c r="A131">
        <v>31004</v>
      </c>
      <c r="B131" t="s">
        <v>126</v>
      </c>
      <c r="C131" s="1">
        <v>315676</v>
      </c>
      <c r="D131">
        <v>0</v>
      </c>
      <c r="E131" s="1">
        <v>3707</v>
      </c>
      <c r="F131">
        <v>0</v>
      </c>
      <c r="G131">
        <v>0</v>
      </c>
      <c r="H131" s="1">
        <v>319383</v>
      </c>
    </row>
    <row r="132" spans="1:8" x14ac:dyDescent="0.25">
      <c r="A132">
        <v>17414</v>
      </c>
      <c r="B132" t="s">
        <v>127</v>
      </c>
      <c r="C132" s="1">
        <v>573931</v>
      </c>
      <c r="D132">
        <v>0</v>
      </c>
      <c r="E132" s="1">
        <v>4306</v>
      </c>
      <c r="F132">
        <v>0</v>
      </c>
      <c r="G132" s="1">
        <v>70124</v>
      </c>
      <c r="H132" s="1">
        <v>648361</v>
      </c>
    </row>
    <row r="133" spans="1:8" x14ac:dyDescent="0.25">
      <c r="A133">
        <v>31306</v>
      </c>
      <c r="B133" t="s">
        <v>128</v>
      </c>
      <c r="C133" s="1">
        <v>123432</v>
      </c>
      <c r="D133">
        <v>0</v>
      </c>
      <c r="E133" s="1">
        <v>4091</v>
      </c>
      <c r="F133">
        <v>0</v>
      </c>
      <c r="G133">
        <v>0</v>
      </c>
      <c r="H133" s="1">
        <v>127523</v>
      </c>
    </row>
    <row r="134" spans="1:8" x14ac:dyDescent="0.25">
      <c r="A134">
        <v>38264</v>
      </c>
      <c r="B134" t="s">
        <v>129</v>
      </c>
      <c r="C134" s="1">
        <v>9918</v>
      </c>
      <c r="D134">
        <v>183</v>
      </c>
      <c r="E134" s="1">
        <v>1760</v>
      </c>
      <c r="F134">
        <v>0</v>
      </c>
      <c r="G134">
        <v>0</v>
      </c>
      <c r="H134" s="1">
        <v>11861</v>
      </c>
    </row>
    <row r="135" spans="1:8" x14ac:dyDescent="0.25">
      <c r="A135">
        <v>32362</v>
      </c>
      <c r="B135" t="s">
        <v>130</v>
      </c>
      <c r="C135" s="1">
        <v>110765</v>
      </c>
      <c r="D135">
        <v>104</v>
      </c>
      <c r="E135" s="1">
        <v>6523</v>
      </c>
      <c r="F135">
        <v>0</v>
      </c>
      <c r="G135" s="1">
        <v>5028</v>
      </c>
      <c r="H135" s="1">
        <v>122420</v>
      </c>
    </row>
    <row r="136" spans="1:8" x14ac:dyDescent="0.25">
      <c r="A136">
        <v>1158</v>
      </c>
      <c r="B136" t="s">
        <v>131</v>
      </c>
      <c r="C136" s="1">
        <v>163890</v>
      </c>
      <c r="D136">
        <v>922</v>
      </c>
      <c r="E136" s="1">
        <v>17381</v>
      </c>
      <c r="F136">
        <v>0</v>
      </c>
      <c r="G136">
        <v>0</v>
      </c>
      <c r="H136" s="1">
        <v>182193</v>
      </c>
    </row>
    <row r="137" spans="1:8" x14ac:dyDescent="0.25">
      <c r="A137">
        <v>8122</v>
      </c>
      <c r="B137" t="s">
        <v>132</v>
      </c>
      <c r="C137" s="1">
        <v>278470</v>
      </c>
      <c r="D137" s="1">
        <v>4286</v>
      </c>
      <c r="E137" s="1">
        <v>16261</v>
      </c>
      <c r="F137">
        <v>0</v>
      </c>
      <c r="G137" s="1">
        <v>6101</v>
      </c>
      <c r="H137" s="1">
        <v>305118</v>
      </c>
    </row>
    <row r="138" spans="1:8" x14ac:dyDescent="0.25">
      <c r="A138">
        <v>33183</v>
      </c>
      <c r="B138" t="s">
        <v>133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</row>
    <row r="139" spans="1:8" x14ac:dyDescent="0.25">
      <c r="A139">
        <v>28144</v>
      </c>
      <c r="B139" t="s">
        <v>134</v>
      </c>
      <c r="C139" s="1">
        <v>5112</v>
      </c>
      <c r="D139">
        <v>36</v>
      </c>
      <c r="E139">
        <v>0</v>
      </c>
      <c r="F139">
        <v>0</v>
      </c>
      <c r="G139">
        <v>0</v>
      </c>
      <c r="H139" s="1">
        <v>5148</v>
      </c>
    </row>
    <row r="140" spans="1:8" x14ac:dyDescent="0.25">
      <c r="A140">
        <v>32903</v>
      </c>
      <c r="B140" t="s">
        <v>340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</row>
    <row r="141" spans="1:8" x14ac:dyDescent="0.25">
      <c r="A141">
        <v>37903</v>
      </c>
      <c r="B141" t="s">
        <v>305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</row>
    <row r="142" spans="1:8" x14ac:dyDescent="0.25">
      <c r="A142">
        <v>20406</v>
      </c>
      <c r="B142" t="s">
        <v>135</v>
      </c>
      <c r="C142" s="1">
        <v>41787</v>
      </c>
      <c r="D142">
        <v>72</v>
      </c>
      <c r="E142" s="1">
        <v>2434</v>
      </c>
      <c r="F142">
        <v>0</v>
      </c>
      <c r="G142">
        <v>0</v>
      </c>
      <c r="H142" s="1">
        <v>44293</v>
      </c>
    </row>
    <row r="143" spans="1:8" x14ac:dyDescent="0.25">
      <c r="A143">
        <v>37504</v>
      </c>
      <c r="B143" t="s">
        <v>136</v>
      </c>
      <c r="C143" s="1">
        <v>189075</v>
      </c>
      <c r="D143">
        <v>262</v>
      </c>
      <c r="E143" s="1">
        <v>7210</v>
      </c>
      <c r="F143">
        <v>0</v>
      </c>
      <c r="G143" s="1">
        <v>4397</v>
      </c>
      <c r="H143" s="1">
        <v>200944</v>
      </c>
    </row>
    <row r="144" spans="1:8" x14ac:dyDescent="0.25">
      <c r="A144">
        <v>39120</v>
      </c>
      <c r="B144" t="s">
        <v>137</v>
      </c>
      <c r="C144" s="1">
        <v>15966</v>
      </c>
      <c r="D144">
        <v>0</v>
      </c>
      <c r="E144" s="1">
        <v>3076</v>
      </c>
      <c r="F144">
        <v>0</v>
      </c>
      <c r="G144" s="1">
        <v>5343</v>
      </c>
      <c r="H144" s="1">
        <v>24385</v>
      </c>
    </row>
    <row r="145" spans="1:8" x14ac:dyDescent="0.25">
      <c r="A145">
        <v>9207</v>
      </c>
      <c r="B145" t="s">
        <v>138</v>
      </c>
      <c r="C145" s="1">
        <v>31461</v>
      </c>
      <c r="D145">
        <v>0</v>
      </c>
      <c r="E145" s="1">
        <v>5532</v>
      </c>
      <c r="F145">
        <v>0</v>
      </c>
      <c r="G145">
        <v>435</v>
      </c>
      <c r="H145" s="1">
        <v>37428</v>
      </c>
    </row>
    <row r="146" spans="1:8" x14ac:dyDescent="0.25">
      <c r="A146">
        <v>4019</v>
      </c>
      <c r="B146" t="s">
        <v>139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</row>
    <row r="147" spans="1:8" x14ac:dyDescent="0.25">
      <c r="A147">
        <v>23311</v>
      </c>
      <c r="B147" t="s">
        <v>140</v>
      </c>
      <c r="C147" s="1">
        <v>18697</v>
      </c>
      <c r="D147">
        <v>126</v>
      </c>
      <c r="E147">
        <v>409</v>
      </c>
      <c r="F147">
        <v>0</v>
      </c>
      <c r="G147">
        <v>0</v>
      </c>
      <c r="H147" s="1">
        <v>19232</v>
      </c>
    </row>
    <row r="148" spans="1:8" x14ac:dyDescent="0.25">
      <c r="A148">
        <v>33207</v>
      </c>
      <c r="B148" t="s">
        <v>141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</row>
    <row r="149" spans="1:8" x14ac:dyDescent="0.25">
      <c r="A149">
        <v>31025</v>
      </c>
      <c r="B149" t="s">
        <v>142</v>
      </c>
      <c r="C149" s="1">
        <v>547197</v>
      </c>
      <c r="D149">
        <v>345</v>
      </c>
      <c r="E149" s="1">
        <v>3860</v>
      </c>
      <c r="F149">
        <v>0</v>
      </c>
      <c r="G149" s="1">
        <v>2222</v>
      </c>
      <c r="H149" s="1">
        <v>553624</v>
      </c>
    </row>
    <row r="150" spans="1:8" x14ac:dyDescent="0.25">
      <c r="A150">
        <v>14065</v>
      </c>
      <c r="B150" t="s">
        <v>143</v>
      </c>
      <c r="C150" s="1">
        <v>8223</v>
      </c>
      <c r="D150">
        <v>0</v>
      </c>
      <c r="E150">
        <v>0</v>
      </c>
      <c r="F150">
        <v>0</v>
      </c>
      <c r="G150">
        <v>0</v>
      </c>
      <c r="H150" s="1">
        <v>8223</v>
      </c>
    </row>
    <row r="151" spans="1:8" x14ac:dyDescent="0.25">
      <c r="A151">
        <v>32354</v>
      </c>
      <c r="B151" t="s">
        <v>144</v>
      </c>
      <c r="C151" s="1">
        <v>982513</v>
      </c>
      <c r="D151">
        <v>0</v>
      </c>
      <c r="E151" s="1">
        <v>52623</v>
      </c>
      <c r="F151">
        <v>0</v>
      </c>
      <c r="G151" s="1">
        <v>1882</v>
      </c>
      <c r="H151" s="1">
        <v>1037018</v>
      </c>
    </row>
    <row r="152" spans="1:8" x14ac:dyDescent="0.25">
      <c r="A152">
        <v>32326</v>
      </c>
      <c r="B152" t="s">
        <v>145</v>
      </c>
      <c r="C152" s="1">
        <v>181629</v>
      </c>
      <c r="D152">
        <v>480</v>
      </c>
      <c r="E152" s="1">
        <v>5116</v>
      </c>
      <c r="F152">
        <v>0</v>
      </c>
      <c r="G152" s="1">
        <v>5147</v>
      </c>
      <c r="H152" s="1">
        <v>192372</v>
      </c>
    </row>
    <row r="153" spans="1:8" x14ac:dyDescent="0.25">
      <c r="A153">
        <v>17400</v>
      </c>
      <c r="B153" t="s">
        <v>146</v>
      </c>
      <c r="C153" s="1">
        <v>124430</v>
      </c>
      <c r="D153">
        <v>8</v>
      </c>
      <c r="E153" s="1">
        <v>2569</v>
      </c>
      <c r="F153">
        <v>0</v>
      </c>
      <c r="G153">
        <v>0</v>
      </c>
      <c r="H153" s="1">
        <v>127007</v>
      </c>
    </row>
    <row r="154" spans="1:8" x14ac:dyDescent="0.25">
      <c r="A154">
        <v>37505</v>
      </c>
      <c r="B154" t="s">
        <v>147</v>
      </c>
      <c r="C154" s="1">
        <v>106731</v>
      </c>
      <c r="D154">
        <v>0</v>
      </c>
      <c r="E154" s="1">
        <v>3745</v>
      </c>
      <c r="F154">
        <v>0</v>
      </c>
      <c r="G154" s="1">
        <v>2141</v>
      </c>
      <c r="H154" s="1">
        <v>112617</v>
      </c>
    </row>
    <row r="155" spans="1:8" x14ac:dyDescent="0.25">
      <c r="A155">
        <v>24350</v>
      </c>
      <c r="B155" t="s">
        <v>148</v>
      </c>
      <c r="C155" s="1">
        <v>155111</v>
      </c>
      <c r="D155" s="1">
        <v>1261</v>
      </c>
      <c r="E155" s="1">
        <v>12492</v>
      </c>
      <c r="F155">
        <v>118</v>
      </c>
      <c r="G155" s="1">
        <v>8857</v>
      </c>
      <c r="H155" s="1">
        <v>177839</v>
      </c>
    </row>
    <row r="156" spans="1:8" x14ac:dyDescent="0.25">
      <c r="A156">
        <v>30031</v>
      </c>
      <c r="B156" t="s">
        <v>149</v>
      </c>
      <c r="C156" s="1">
        <v>23901</v>
      </c>
      <c r="D156">
        <v>323</v>
      </c>
      <c r="E156">
        <v>0</v>
      </c>
      <c r="F156">
        <v>0</v>
      </c>
      <c r="G156" s="1">
        <v>1264</v>
      </c>
      <c r="H156" s="1">
        <v>25488</v>
      </c>
    </row>
    <row r="157" spans="1:8" x14ac:dyDescent="0.25">
      <c r="A157">
        <v>31103</v>
      </c>
      <c r="B157" t="s">
        <v>150</v>
      </c>
      <c r="C157" s="1">
        <v>382001</v>
      </c>
      <c r="D157">
        <v>0</v>
      </c>
      <c r="E157" s="1">
        <v>5669</v>
      </c>
      <c r="F157">
        <v>0</v>
      </c>
      <c r="G157" s="1">
        <v>2273</v>
      </c>
      <c r="H157" s="1">
        <v>389943</v>
      </c>
    </row>
    <row r="158" spans="1:8" x14ac:dyDescent="0.25">
      <c r="A158">
        <v>14066</v>
      </c>
      <c r="B158" t="s">
        <v>151</v>
      </c>
      <c r="C158" s="1">
        <v>47061</v>
      </c>
      <c r="D158">
        <v>240</v>
      </c>
      <c r="E158" s="1">
        <v>5575</v>
      </c>
      <c r="F158">
        <v>0</v>
      </c>
      <c r="G158">
        <v>278</v>
      </c>
      <c r="H158" s="1">
        <v>53154</v>
      </c>
    </row>
    <row r="159" spans="1:8" x14ac:dyDescent="0.25">
      <c r="A159">
        <v>21214</v>
      </c>
      <c r="B159" t="s">
        <v>152</v>
      </c>
      <c r="C159" s="1">
        <v>42802</v>
      </c>
      <c r="D159">
        <v>0</v>
      </c>
      <c r="E159" s="1">
        <v>4992</v>
      </c>
      <c r="F159">
        <v>0</v>
      </c>
      <c r="G159">
        <v>0</v>
      </c>
      <c r="H159" s="1">
        <v>47794</v>
      </c>
    </row>
    <row r="160" spans="1:8" x14ac:dyDescent="0.25">
      <c r="A160">
        <v>13161</v>
      </c>
      <c r="B160" t="s">
        <v>153</v>
      </c>
      <c r="C160" s="1">
        <v>704813</v>
      </c>
      <c r="D160" s="1">
        <v>2551</v>
      </c>
      <c r="E160" s="1">
        <v>8431</v>
      </c>
      <c r="F160">
        <v>0</v>
      </c>
      <c r="G160">
        <v>0</v>
      </c>
      <c r="H160" s="1">
        <v>715795</v>
      </c>
    </row>
    <row r="161" spans="1:8" x14ac:dyDescent="0.25">
      <c r="A161">
        <v>21206</v>
      </c>
      <c r="B161" t="s">
        <v>154</v>
      </c>
      <c r="C161" s="1">
        <v>55601</v>
      </c>
      <c r="D161">
        <v>13</v>
      </c>
      <c r="E161" s="1">
        <v>4661</v>
      </c>
      <c r="F161">
        <v>0</v>
      </c>
      <c r="G161">
        <v>840</v>
      </c>
      <c r="H161" s="1">
        <v>61115</v>
      </c>
    </row>
    <row r="162" spans="1:8" x14ac:dyDescent="0.25">
      <c r="A162">
        <v>39209</v>
      </c>
      <c r="B162" t="s">
        <v>155</v>
      </c>
      <c r="C162" s="1">
        <v>91154</v>
      </c>
      <c r="D162">
        <v>0</v>
      </c>
      <c r="E162" s="1">
        <v>5543</v>
      </c>
      <c r="F162">
        <v>0</v>
      </c>
      <c r="G162">
        <v>367</v>
      </c>
      <c r="H162" s="1">
        <v>97064</v>
      </c>
    </row>
    <row r="163" spans="1:8" x14ac:dyDescent="0.25">
      <c r="A163">
        <v>37507</v>
      </c>
      <c r="B163" t="s">
        <v>156</v>
      </c>
      <c r="C163" s="1">
        <v>214849</v>
      </c>
      <c r="D163">
        <v>639</v>
      </c>
      <c r="E163" s="1">
        <v>4019</v>
      </c>
      <c r="F163">
        <v>0</v>
      </c>
      <c r="G163" s="1">
        <v>37927</v>
      </c>
      <c r="H163" s="1">
        <v>257434</v>
      </c>
    </row>
    <row r="164" spans="1:8" x14ac:dyDescent="0.25">
      <c r="A164">
        <v>30029</v>
      </c>
      <c r="B164" t="s">
        <v>157</v>
      </c>
      <c r="C164" s="1">
        <v>5486</v>
      </c>
      <c r="D164">
        <v>0</v>
      </c>
      <c r="E164">
        <v>0</v>
      </c>
      <c r="F164">
        <v>0</v>
      </c>
      <c r="G164">
        <v>0</v>
      </c>
      <c r="H164" s="1">
        <v>5486</v>
      </c>
    </row>
    <row r="165" spans="1:8" x14ac:dyDescent="0.25">
      <c r="A165">
        <v>29320</v>
      </c>
      <c r="B165" t="s">
        <v>158</v>
      </c>
      <c r="C165" s="1">
        <v>348933</v>
      </c>
      <c r="D165">
        <v>135</v>
      </c>
      <c r="E165" s="1">
        <v>7424</v>
      </c>
      <c r="F165">
        <v>0</v>
      </c>
      <c r="G165">
        <v>0</v>
      </c>
      <c r="H165" s="1">
        <v>356492</v>
      </c>
    </row>
    <row r="166" spans="1:8" x14ac:dyDescent="0.25">
      <c r="A166">
        <v>17903</v>
      </c>
      <c r="B166" t="s">
        <v>306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</row>
    <row r="167" spans="1:8" x14ac:dyDescent="0.25">
      <c r="A167">
        <v>31006</v>
      </c>
      <c r="B167" t="s">
        <v>159</v>
      </c>
      <c r="C167" s="1">
        <v>298317</v>
      </c>
      <c r="D167">
        <v>0</v>
      </c>
      <c r="E167" s="1">
        <v>7815</v>
      </c>
      <c r="F167">
        <v>0</v>
      </c>
      <c r="G167">
        <v>0</v>
      </c>
      <c r="H167" s="1">
        <v>306132</v>
      </c>
    </row>
    <row r="168" spans="1:8" x14ac:dyDescent="0.25">
      <c r="A168">
        <v>39003</v>
      </c>
      <c r="B168" t="s">
        <v>160</v>
      </c>
      <c r="C168" s="1">
        <v>104519</v>
      </c>
      <c r="D168">
        <v>0</v>
      </c>
      <c r="E168" s="1">
        <v>10067</v>
      </c>
      <c r="F168">
        <v>0</v>
      </c>
      <c r="G168">
        <v>0</v>
      </c>
      <c r="H168" s="1">
        <v>114586</v>
      </c>
    </row>
    <row r="169" spans="1:8" x14ac:dyDescent="0.25">
      <c r="A169">
        <v>21014</v>
      </c>
      <c r="B169" t="s">
        <v>161</v>
      </c>
      <c r="C169" s="1">
        <v>27340</v>
      </c>
      <c r="D169">
        <v>0</v>
      </c>
      <c r="E169" s="1">
        <v>6669</v>
      </c>
      <c r="F169">
        <v>0</v>
      </c>
      <c r="G169">
        <v>0</v>
      </c>
      <c r="H169" s="1">
        <v>34009</v>
      </c>
    </row>
    <row r="170" spans="1:8" x14ac:dyDescent="0.25">
      <c r="A170">
        <v>25155</v>
      </c>
      <c r="B170" t="s">
        <v>162</v>
      </c>
      <c r="C170" s="1">
        <v>34920</v>
      </c>
      <c r="D170">
        <v>440</v>
      </c>
      <c r="E170" s="1">
        <v>3759</v>
      </c>
      <c r="F170">
        <v>0</v>
      </c>
      <c r="G170">
        <v>0</v>
      </c>
      <c r="H170" s="1">
        <v>39119</v>
      </c>
    </row>
    <row r="171" spans="1:8" x14ac:dyDescent="0.25">
      <c r="A171">
        <v>24014</v>
      </c>
      <c r="B171" t="s">
        <v>163</v>
      </c>
      <c r="C171">
        <v>807</v>
      </c>
      <c r="D171">
        <v>0</v>
      </c>
      <c r="E171">
        <v>0</v>
      </c>
      <c r="F171">
        <v>0</v>
      </c>
      <c r="G171" s="1">
        <v>3037</v>
      </c>
      <c r="H171" s="1">
        <v>3844</v>
      </c>
    </row>
    <row r="172" spans="1:8" x14ac:dyDescent="0.25">
      <c r="A172">
        <v>26056</v>
      </c>
      <c r="B172" t="s">
        <v>164</v>
      </c>
      <c r="C172" s="1">
        <v>196147</v>
      </c>
      <c r="D172" s="1">
        <v>18003</v>
      </c>
      <c r="E172">
        <v>0</v>
      </c>
      <c r="F172">
        <v>0</v>
      </c>
      <c r="G172">
        <v>0</v>
      </c>
      <c r="H172" s="1">
        <v>214150</v>
      </c>
    </row>
    <row r="173" spans="1:8" x14ac:dyDescent="0.25">
      <c r="A173">
        <v>32325</v>
      </c>
      <c r="B173" t="s">
        <v>165</v>
      </c>
      <c r="C173">
        <v>0</v>
      </c>
      <c r="D173">
        <v>283</v>
      </c>
      <c r="E173" s="1">
        <v>7015</v>
      </c>
      <c r="F173">
        <v>0</v>
      </c>
      <c r="G173">
        <v>0</v>
      </c>
      <c r="H173" s="1">
        <v>7298</v>
      </c>
    </row>
    <row r="174" spans="1:8" x14ac:dyDescent="0.25">
      <c r="A174">
        <v>37506</v>
      </c>
      <c r="B174" t="s">
        <v>166</v>
      </c>
      <c r="C174" s="1">
        <v>160608</v>
      </c>
      <c r="D174">
        <v>144</v>
      </c>
      <c r="E174" s="1">
        <v>5289</v>
      </c>
      <c r="F174">
        <v>0</v>
      </c>
      <c r="G174">
        <v>0</v>
      </c>
      <c r="H174" s="1">
        <v>166041</v>
      </c>
    </row>
    <row r="175" spans="1:8" x14ac:dyDescent="0.25">
      <c r="A175">
        <v>14064</v>
      </c>
      <c r="B175" t="s">
        <v>167</v>
      </c>
      <c r="C175" s="1">
        <v>87758</v>
      </c>
      <c r="D175">
        <v>674</v>
      </c>
      <c r="E175" s="1">
        <v>7128</v>
      </c>
      <c r="F175">
        <v>0</v>
      </c>
      <c r="G175" s="1">
        <v>2353</v>
      </c>
      <c r="H175" s="1">
        <v>97913</v>
      </c>
    </row>
    <row r="176" spans="1:8" x14ac:dyDescent="0.25">
      <c r="A176">
        <v>11051</v>
      </c>
      <c r="B176" t="s">
        <v>168</v>
      </c>
      <c r="C176" s="1">
        <v>286678</v>
      </c>
      <c r="D176">
        <v>0</v>
      </c>
      <c r="E176" s="1">
        <v>17106</v>
      </c>
      <c r="F176">
        <v>34</v>
      </c>
      <c r="G176" s="1">
        <v>10788</v>
      </c>
      <c r="H176" s="1">
        <v>314606</v>
      </c>
    </row>
    <row r="177" spans="1:8" x14ac:dyDescent="0.25">
      <c r="A177">
        <v>18400</v>
      </c>
      <c r="B177" t="s">
        <v>169</v>
      </c>
      <c r="C177" s="1">
        <v>297857</v>
      </c>
      <c r="D177">
        <v>0</v>
      </c>
      <c r="E177">
        <v>0</v>
      </c>
      <c r="F177">
        <v>0</v>
      </c>
      <c r="G177">
        <v>0</v>
      </c>
      <c r="H177" s="1">
        <v>297857</v>
      </c>
    </row>
    <row r="178" spans="1:8" x14ac:dyDescent="0.25">
      <c r="A178">
        <v>23403</v>
      </c>
      <c r="B178" t="s">
        <v>170</v>
      </c>
      <c r="C178" s="1">
        <v>162849</v>
      </c>
      <c r="D178">
        <v>0</v>
      </c>
      <c r="E178" s="1">
        <v>4901</v>
      </c>
      <c r="F178">
        <v>0</v>
      </c>
      <c r="G178">
        <v>0</v>
      </c>
      <c r="H178" s="1">
        <v>167750</v>
      </c>
    </row>
    <row r="179" spans="1:8" x14ac:dyDescent="0.25">
      <c r="A179">
        <v>25200</v>
      </c>
      <c r="B179" t="s">
        <v>171</v>
      </c>
      <c r="C179" s="1">
        <v>19056</v>
      </c>
      <c r="D179">
        <v>0</v>
      </c>
      <c r="E179" s="1">
        <v>1339</v>
      </c>
      <c r="F179">
        <v>0</v>
      </c>
      <c r="G179">
        <v>0</v>
      </c>
      <c r="H179" s="1">
        <v>20395</v>
      </c>
    </row>
    <row r="180" spans="1:8" x14ac:dyDescent="0.25">
      <c r="A180">
        <v>34003</v>
      </c>
      <c r="B180" t="s">
        <v>172</v>
      </c>
      <c r="C180" s="1">
        <v>518270</v>
      </c>
      <c r="D180">
        <v>0</v>
      </c>
      <c r="E180">
        <v>0</v>
      </c>
      <c r="F180">
        <v>0</v>
      </c>
      <c r="G180" s="1">
        <v>40656</v>
      </c>
      <c r="H180" s="1">
        <v>558926</v>
      </c>
    </row>
    <row r="181" spans="1:8" x14ac:dyDescent="0.25">
      <c r="A181">
        <v>33211</v>
      </c>
      <c r="B181" t="s">
        <v>173</v>
      </c>
      <c r="C181" s="1">
        <v>60180</v>
      </c>
      <c r="D181">
        <v>332</v>
      </c>
      <c r="E181" s="1">
        <v>3378</v>
      </c>
      <c r="F181">
        <v>0</v>
      </c>
      <c r="G181">
        <v>0</v>
      </c>
      <c r="H181" s="1">
        <v>63890</v>
      </c>
    </row>
    <row r="182" spans="1:8" x14ac:dyDescent="0.25">
      <c r="A182">
        <v>17417</v>
      </c>
      <c r="B182" t="s">
        <v>174</v>
      </c>
      <c r="C182" s="1">
        <v>359086</v>
      </c>
      <c r="D182">
        <v>78</v>
      </c>
      <c r="E182">
        <v>0</v>
      </c>
      <c r="F182">
        <v>0</v>
      </c>
      <c r="G182" s="1">
        <v>126918</v>
      </c>
      <c r="H182" s="1">
        <v>486082</v>
      </c>
    </row>
    <row r="183" spans="1:8" x14ac:dyDescent="0.25">
      <c r="A183">
        <v>15201</v>
      </c>
      <c r="B183" t="s">
        <v>175</v>
      </c>
      <c r="C183" s="1">
        <v>388569</v>
      </c>
      <c r="D183" s="1">
        <v>6584</v>
      </c>
      <c r="E183" s="1">
        <v>17536</v>
      </c>
      <c r="F183">
        <v>0</v>
      </c>
      <c r="G183">
        <v>0</v>
      </c>
      <c r="H183" s="1">
        <v>412689</v>
      </c>
    </row>
    <row r="184" spans="1:8" x14ac:dyDescent="0.25">
      <c r="A184">
        <v>38324</v>
      </c>
      <c r="B184" t="s">
        <v>176</v>
      </c>
      <c r="C184" s="1">
        <v>52022</v>
      </c>
      <c r="D184">
        <v>891</v>
      </c>
      <c r="E184" s="1">
        <v>5381</v>
      </c>
      <c r="F184">
        <v>0</v>
      </c>
      <c r="G184">
        <v>0</v>
      </c>
      <c r="H184" s="1">
        <v>58294</v>
      </c>
    </row>
    <row r="185" spans="1:8" x14ac:dyDescent="0.25">
      <c r="A185">
        <v>14400</v>
      </c>
      <c r="B185" t="s">
        <v>177</v>
      </c>
      <c r="C185" s="1">
        <v>21847</v>
      </c>
      <c r="D185">
        <v>0</v>
      </c>
      <c r="E185" s="1">
        <v>1703</v>
      </c>
      <c r="F185">
        <v>0</v>
      </c>
      <c r="G185" s="1">
        <v>1499</v>
      </c>
      <c r="H185" s="1">
        <v>25049</v>
      </c>
    </row>
    <row r="186" spans="1:8" x14ac:dyDescent="0.25">
      <c r="A186">
        <v>25101</v>
      </c>
      <c r="B186" t="s">
        <v>178</v>
      </c>
      <c r="C186" s="1">
        <v>187325</v>
      </c>
      <c r="D186">
        <v>0</v>
      </c>
      <c r="E186" s="1">
        <v>10923</v>
      </c>
      <c r="F186">
        <v>0</v>
      </c>
      <c r="G186">
        <v>0</v>
      </c>
      <c r="H186" s="1">
        <v>198248</v>
      </c>
    </row>
    <row r="187" spans="1:8" x14ac:dyDescent="0.25">
      <c r="A187">
        <v>14172</v>
      </c>
      <c r="B187" t="s">
        <v>179</v>
      </c>
      <c r="C187" s="1">
        <v>27793</v>
      </c>
      <c r="D187">
        <v>0</v>
      </c>
      <c r="E187" s="1">
        <v>2828</v>
      </c>
      <c r="F187" s="1">
        <v>1853</v>
      </c>
      <c r="G187">
        <v>0</v>
      </c>
      <c r="H187" s="1">
        <v>32474</v>
      </c>
    </row>
    <row r="188" spans="1:8" x14ac:dyDescent="0.25">
      <c r="A188">
        <v>22105</v>
      </c>
      <c r="B188" t="s">
        <v>180</v>
      </c>
      <c r="C188" s="1">
        <v>84976</v>
      </c>
      <c r="D188">
        <v>0</v>
      </c>
      <c r="E188">
        <v>489</v>
      </c>
      <c r="F188" s="1">
        <v>1931</v>
      </c>
      <c r="G188" s="1">
        <v>4106</v>
      </c>
      <c r="H188" s="1">
        <v>91502</v>
      </c>
    </row>
    <row r="189" spans="1:8" x14ac:dyDescent="0.25">
      <c r="A189">
        <v>24105</v>
      </c>
      <c r="B189" t="s">
        <v>181</v>
      </c>
      <c r="C189" s="1">
        <v>64027</v>
      </c>
      <c r="D189">
        <v>190</v>
      </c>
      <c r="E189" s="1">
        <v>13448</v>
      </c>
      <c r="F189">
        <v>0</v>
      </c>
      <c r="G189" s="1">
        <v>3055</v>
      </c>
      <c r="H189" s="1">
        <v>80720</v>
      </c>
    </row>
    <row r="190" spans="1:8" x14ac:dyDescent="0.25">
      <c r="A190">
        <v>34111</v>
      </c>
      <c r="B190" t="s">
        <v>182</v>
      </c>
      <c r="C190" s="1">
        <v>309550</v>
      </c>
      <c r="D190">
        <v>448</v>
      </c>
      <c r="E190" s="1">
        <v>6351</v>
      </c>
      <c r="F190">
        <v>0</v>
      </c>
      <c r="G190">
        <v>0</v>
      </c>
      <c r="H190" s="1">
        <v>316349</v>
      </c>
    </row>
    <row r="191" spans="1:8" x14ac:dyDescent="0.25">
      <c r="A191">
        <v>24019</v>
      </c>
      <c r="B191" t="s">
        <v>183</v>
      </c>
      <c r="C191" s="1">
        <v>112797</v>
      </c>
      <c r="D191">
        <v>151</v>
      </c>
      <c r="E191" s="1">
        <v>8947</v>
      </c>
      <c r="F191">
        <v>0</v>
      </c>
      <c r="G191">
        <v>0</v>
      </c>
      <c r="H191" s="1">
        <v>121895</v>
      </c>
    </row>
    <row r="192" spans="1:8" x14ac:dyDescent="0.25">
      <c r="A192">
        <v>21300</v>
      </c>
      <c r="B192" t="s">
        <v>184</v>
      </c>
      <c r="C192" s="1">
        <v>58116</v>
      </c>
      <c r="D192">
        <v>19</v>
      </c>
      <c r="E192" s="1">
        <v>5054</v>
      </c>
      <c r="F192">
        <v>0</v>
      </c>
      <c r="G192">
        <v>18</v>
      </c>
      <c r="H192" s="1">
        <v>63207</v>
      </c>
    </row>
    <row r="193" spans="1:8" x14ac:dyDescent="0.25">
      <c r="A193">
        <v>33030</v>
      </c>
      <c r="B193" t="s">
        <v>185</v>
      </c>
      <c r="C193" s="1">
        <v>16790</v>
      </c>
      <c r="D193">
        <v>0</v>
      </c>
      <c r="E193">
        <v>0</v>
      </c>
      <c r="F193">
        <v>0</v>
      </c>
      <c r="G193">
        <v>0</v>
      </c>
      <c r="H193" s="1">
        <v>16790</v>
      </c>
    </row>
    <row r="194" spans="1:8" x14ac:dyDescent="0.25">
      <c r="A194">
        <v>28137</v>
      </c>
      <c r="B194" t="s">
        <v>186</v>
      </c>
      <c r="C194" s="1">
        <v>11245</v>
      </c>
      <c r="D194">
        <v>0</v>
      </c>
      <c r="E194" s="1">
        <v>3086</v>
      </c>
      <c r="F194">
        <v>0</v>
      </c>
      <c r="G194" s="1">
        <v>1007</v>
      </c>
      <c r="H194" s="1">
        <v>15338</v>
      </c>
    </row>
    <row r="195" spans="1:8" x14ac:dyDescent="0.25">
      <c r="A195">
        <v>32123</v>
      </c>
      <c r="B195" t="s">
        <v>187</v>
      </c>
      <c r="C195" s="1">
        <v>4867</v>
      </c>
      <c r="D195">
        <v>72</v>
      </c>
      <c r="E195">
        <v>0</v>
      </c>
      <c r="F195">
        <v>0</v>
      </c>
      <c r="G195">
        <v>99</v>
      </c>
      <c r="H195" s="1">
        <v>5038</v>
      </c>
    </row>
    <row r="196" spans="1:8" x14ac:dyDescent="0.25">
      <c r="A196">
        <v>10065</v>
      </c>
      <c r="B196" t="s">
        <v>188</v>
      </c>
      <c r="C196" s="1">
        <v>40200</v>
      </c>
      <c r="D196">
        <v>0</v>
      </c>
      <c r="E196">
        <v>0</v>
      </c>
      <c r="F196">
        <v>0</v>
      </c>
      <c r="G196">
        <v>0</v>
      </c>
      <c r="H196" s="1">
        <v>40200</v>
      </c>
    </row>
    <row r="197" spans="1:8" x14ac:dyDescent="0.25">
      <c r="A197">
        <v>9013</v>
      </c>
      <c r="B197" t="s">
        <v>189</v>
      </c>
      <c r="C197" s="1">
        <v>48820</v>
      </c>
      <c r="D197">
        <v>0</v>
      </c>
      <c r="E197">
        <v>0</v>
      </c>
      <c r="F197">
        <v>0</v>
      </c>
      <c r="G197" s="1">
        <v>1110</v>
      </c>
      <c r="H197" s="1">
        <v>49930</v>
      </c>
    </row>
    <row r="198" spans="1:8" x14ac:dyDescent="0.25">
      <c r="A198">
        <v>24410</v>
      </c>
      <c r="B198" t="s">
        <v>190</v>
      </c>
      <c r="C198" s="1">
        <v>31633</v>
      </c>
      <c r="D198">
        <v>353</v>
      </c>
      <c r="E198" s="1">
        <v>9999</v>
      </c>
      <c r="F198">
        <v>0</v>
      </c>
      <c r="G198">
        <v>0</v>
      </c>
      <c r="H198" s="1">
        <v>41985</v>
      </c>
    </row>
    <row r="199" spans="1:8" x14ac:dyDescent="0.25">
      <c r="A199">
        <v>27344</v>
      </c>
      <c r="B199" t="s">
        <v>191</v>
      </c>
      <c r="C199" s="1">
        <v>123229</v>
      </c>
      <c r="D199">
        <v>0</v>
      </c>
      <c r="E199" s="1">
        <v>3682</v>
      </c>
      <c r="F199">
        <v>0</v>
      </c>
      <c r="G199">
        <v>0</v>
      </c>
      <c r="H199" s="1">
        <v>126911</v>
      </c>
    </row>
    <row r="200" spans="1:8" x14ac:dyDescent="0.25">
      <c r="A200">
        <v>1147</v>
      </c>
      <c r="B200" t="s">
        <v>192</v>
      </c>
      <c r="C200" s="1">
        <v>220794</v>
      </c>
      <c r="D200">
        <v>394</v>
      </c>
      <c r="E200" s="1">
        <v>22339</v>
      </c>
      <c r="F200">
        <v>0</v>
      </c>
      <c r="G200" s="1">
        <v>14161</v>
      </c>
      <c r="H200" s="1">
        <v>257688</v>
      </c>
    </row>
    <row r="201" spans="1:8" x14ac:dyDescent="0.25">
      <c r="A201">
        <v>9102</v>
      </c>
      <c r="B201" t="s">
        <v>193</v>
      </c>
      <c r="C201" s="1">
        <v>18784</v>
      </c>
      <c r="D201">
        <v>0</v>
      </c>
      <c r="E201">
        <v>0</v>
      </c>
      <c r="F201">
        <v>0</v>
      </c>
      <c r="G201">
        <v>0</v>
      </c>
      <c r="H201" s="1">
        <v>18784</v>
      </c>
    </row>
    <row r="202" spans="1:8" x14ac:dyDescent="0.25">
      <c r="A202">
        <v>38301</v>
      </c>
      <c r="B202" t="s">
        <v>194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</row>
    <row r="203" spans="1:8" x14ac:dyDescent="0.25">
      <c r="A203">
        <v>11001</v>
      </c>
      <c r="B203" t="s">
        <v>195</v>
      </c>
      <c r="C203" s="1">
        <v>1469998</v>
      </c>
      <c r="D203">
        <v>0</v>
      </c>
      <c r="E203" s="1">
        <v>10098</v>
      </c>
      <c r="F203">
        <v>0</v>
      </c>
      <c r="G203">
        <v>0</v>
      </c>
      <c r="H203" s="1">
        <v>1480096</v>
      </c>
    </row>
    <row r="204" spans="1:8" x14ac:dyDescent="0.25">
      <c r="A204">
        <v>24122</v>
      </c>
      <c r="B204" t="s">
        <v>196</v>
      </c>
      <c r="C204" s="1">
        <v>25236</v>
      </c>
      <c r="D204">
        <v>792</v>
      </c>
      <c r="E204" s="1">
        <v>11565</v>
      </c>
      <c r="F204">
        <v>0</v>
      </c>
      <c r="G204">
        <v>0</v>
      </c>
      <c r="H204" s="1">
        <v>37593</v>
      </c>
    </row>
    <row r="205" spans="1:8" x14ac:dyDescent="0.25">
      <c r="A205">
        <v>3050</v>
      </c>
      <c r="B205" t="s">
        <v>197</v>
      </c>
      <c r="C205" s="1">
        <v>43024</v>
      </c>
      <c r="D205">
        <v>0</v>
      </c>
      <c r="E205">
        <v>0</v>
      </c>
      <c r="F205">
        <v>0</v>
      </c>
      <c r="G205" s="1">
        <v>2485</v>
      </c>
      <c r="H205" s="1">
        <v>45509</v>
      </c>
    </row>
    <row r="206" spans="1:8" x14ac:dyDescent="0.25">
      <c r="A206">
        <v>21301</v>
      </c>
      <c r="B206" t="s">
        <v>198</v>
      </c>
      <c r="C206" s="1">
        <v>34508</v>
      </c>
      <c r="D206">
        <v>273</v>
      </c>
      <c r="E206" s="1">
        <v>6602</v>
      </c>
      <c r="F206" s="1">
        <v>12187</v>
      </c>
      <c r="G206">
        <v>0</v>
      </c>
      <c r="H206" s="1">
        <v>53570</v>
      </c>
    </row>
    <row r="207" spans="1:8" x14ac:dyDescent="0.25">
      <c r="A207">
        <v>27401</v>
      </c>
      <c r="B207" t="s">
        <v>199</v>
      </c>
      <c r="C207" s="1">
        <v>1002971</v>
      </c>
      <c r="D207">
        <v>0</v>
      </c>
      <c r="E207" s="1">
        <v>8060</v>
      </c>
      <c r="F207" s="1">
        <v>11975</v>
      </c>
      <c r="G207">
        <v>0</v>
      </c>
      <c r="H207" s="1">
        <v>1023006</v>
      </c>
    </row>
    <row r="208" spans="1:8" x14ac:dyDescent="0.25">
      <c r="A208">
        <v>4901</v>
      </c>
      <c r="B208" t="s">
        <v>341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</row>
    <row r="209" spans="1:8" x14ac:dyDescent="0.25">
      <c r="A209">
        <v>23402</v>
      </c>
      <c r="B209" t="s">
        <v>200</v>
      </c>
      <c r="C209" s="1">
        <v>66557</v>
      </c>
      <c r="D209">
        <v>0</v>
      </c>
      <c r="E209">
        <v>0</v>
      </c>
      <c r="F209">
        <v>0</v>
      </c>
      <c r="G209">
        <v>0</v>
      </c>
      <c r="H209" s="1">
        <v>66557</v>
      </c>
    </row>
    <row r="210" spans="1:8" x14ac:dyDescent="0.25">
      <c r="A210">
        <v>12110</v>
      </c>
      <c r="B210" t="s">
        <v>201</v>
      </c>
      <c r="C210" s="1">
        <v>81398</v>
      </c>
      <c r="D210">
        <v>164</v>
      </c>
      <c r="E210" s="1">
        <v>6740</v>
      </c>
      <c r="F210">
        <v>476</v>
      </c>
      <c r="G210">
        <v>0</v>
      </c>
      <c r="H210" s="1">
        <v>88778</v>
      </c>
    </row>
    <row r="211" spans="1:8" x14ac:dyDescent="0.25">
      <c r="A211">
        <v>5121</v>
      </c>
      <c r="B211" t="s">
        <v>202</v>
      </c>
      <c r="C211" s="1">
        <v>197144</v>
      </c>
      <c r="D211">
        <v>388</v>
      </c>
      <c r="E211" s="1">
        <v>11750</v>
      </c>
      <c r="F211">
        <v>0</v>
      </c>
      <c r="G211" s="1">
        <v>8028</v>
      </c>
      <c r="H211" s="1">
        <v>217310</v>
      </c>
    </row>
    <row r="212" spans="1:8" x14ac:dyDescent="0.25">
      <c r="A212">
        <v>16050</v>
      </c>
      <c r="B212" t="s">
        <v>203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</row>
    <row r="213" spans="1:8" x14ac:dyDescent="0.25">
      <c r="A213">
        <v>36402</v>
      </c>
      <c r="B213" t="s">
        <v>204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</row>
    <row r="214" spans="1:8" x14ac:dyDescent="0.25">
      <c r="A214">
        <v>32907</v>
      </c>
      <c r="B214" t="s">
        <v>309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</row>
    <row r="215" spans="1:8" x14ac:dyDescent="0.25">
      <c r="A215">
        <v>3116</v>
      </c>
      <c r="B215" t="s">
        <v>205</v>
      </c>
      <c r="C215" s="1">
        <v>160991</v>
      </c>
      <c r="D215">
        <v>8</v>
      </c>
      <c r="E215" s="1">
        <v>8023</v>
      </c>
      <c r="F215">
        <v>0</v>
      </c>
      <c r="G215" s="1">
        <v>8281</v>
      </c>
      <c r="H215" s="1">
        <v>177303</v>
      </c>
    </row>
    <row r="216" spans="1:8" x14ac:dyDescent="0.25">
      <c r="A216">
        <v>17801</v>
      </c>
      <c r="B216" t="s">
        <v>206</v>
      </c>
      <c r="C216" s="1">
        <v>90256</v>
      </c>
      <c r="D216">
        <v>0</v>
      </c>
      <c r="E216">
        <v>0</v>
      </c>
      <c r="F216">
        <v>0</v>
      </c>
      <c r="G216">
        <v>0</v>
      </c>
      <c r="H216" s="1">
        <v>90256</v>
      </c>
    </row>
    <row r="217" spans="1:8" x14ac:dyDescent="0.25">
      <c r="A217">
        <v>38901</v>
      </c>
      <c r="B217" t="s">
        <v>342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</row>
    <row r="218" spans="1:8" x14ac:dyDescent="0.25">
      <c r="A218">
        <v>38267</v>
      </c>
      <c r="B218" t="s">
        <v>207</v>
      </c>
      <c r="C218" s="1">
        <v>111283</v>
      </c>
      <c r="D218">
        <v>0</v>
      </c>
      <c r="E218">
        <v>0</v>
      </c>
      <c r="F218">
        <v>0</v>
      </c>
      <c r="G218">
        <v>0</v>
      </c>
      <c r="H218" s="1">
        <v>111283</v>
      </c>
    </row>
    <row r="219" spans="1:8" x14ac:dyDescent="0.25">
      <c r="A219">
        <v>27003</v>
      </c>
      <c r="B219" t="s">
        <v>208</v>
      </c>
      <c r="C219" s="1">
        <v>879183</v>
      </c>
      <c r="D219">
        <v>0</v>
      </c>
      <c r="E219" s="1">
        <v>6025</v>
      </c>
      <c r="F219">
        <v>0</v>
      </c>
      <c r="G219" s="1">
        <v>1684</v>
      </c>
      <c r="H219" s="1">
        <v>886892</v>
      </c>
    </row>
    <row r="220" spans="1:8" x14ac:dyDescent="0.25">
      <c r="A220">
        <v>16020</v>
      </c>
      <c r="B220" t="s">
        <v>209</v>
      </c>
      <c r="C220" s="1">
        <v>2878</v>
      </c>
      <c r="D220">
        <v>0</v>
      </c>
      <c r="E220">
        <v>0</v>
      </c>
      <c r="F220">
        <v>0</v>
      </c>
      <c r="G220">
        <v>0</v>
      </c>
      <c r="H220" s="1">
        <v>2878</v>
      </c>
    </row>
    <row r="221" spans="1:8" x14ac:dyDescent="0.25">
      <c r="A221">
        <v>16048</v>
      </c>
      <c r="B221" t="s">
        <v>210</v>
      </c>
      <c r="C221" s="1">
        <v>27166</v>
      </c>
      <c r="D221">
        <v>503</v>
      </c>
      <c r="E221" s="1">
        <v>2748</v>
      </c>
      <c r="F221">
        <v>0</v>
      </c>
      <c r="G221" s="1">
        <v>6881</v>
      </c>
      <c r="H221" s="1">
        <v>37298</v>
      </c>
    </row>
    <row r="222" spans="1:8" x14ac:dyDescent="0.25">
      <c r="A222">
        <v>5903</v>
      </c>
      <c r="B222" t="s">
        <v>313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</row>
    <row r="223" spans="1:8" x14ac:dyDescent="0.25">
      <c r="A223">
        <v>5402</v>
      </c>
      <c r="B223" t="s">
        <v>211</v>
      </c>
      <c r="C223" s="1">
        <v>112277</v>
      </c>
      <c r="D223">
        <v>0</v>
      </c>
      <c r="E223" s="1">
        <v>18393</v>
      </c>
      <c r="F223">
        <v>0</v>
      </c>
      <c r="G223" s="1">
        <v>3401</v>
      </c>
      <c r="H223" s="1">
        <v>134071</v>
      </c>
    </row>
    <row r="224" spans="1:8" x14ac:dyDescent="0.25">
      <c r="A224">
        <v>13144</v>
      </c>
      <c r="B224" t="s">
        <v>212</v>
      </c>
      <c r="C224" s="1">
        <v>182895</v>
      </c>
      <c r="D224" s="1">
        <v>6872</v>
      </c>
      <c r="E224">
        <v>0</v>
      </c>
      <c r="F224">
        <v>0</v>
      </c>
      <c r="G224" s="1">
        <v>5852</v>
      </c>
      <c r="H224" s="1">
        <v>195619</v>
      </c>
    </row>
    <row r="225" spans="1:8" x14ac:dyDescent="0.25">
      <c r="A225">
        <v>17908</v>
      </c>
      <c r="B225" t="s">
        <v>310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</row>
    <row r="226" spans="1:8" x14ac:dyDescent="0.25">
      <c r="A226">
        <v>34307</v>
      </c>
      <c r="B226" t="s">
        <v>213</v>
      </c>
      <c r="C226" s="1">
        <v>25117</v>
      </c>
      <c r="D226">
        <v>0</v>
      </c>
      <c r="E226" s="1">
        <v>10800</v>
      </c>
      <c r="F226">
        <v>0</v>
      </c>
      <c r="G226">
        <v>0</v>
      </c>
      <c r="H226" s="1">
        <v>35917</v>
      </c>
    </row>
    <row r="227" spans="1:8" x14ac:dyDescent="0.25">
      <c r="A227">
        <v>25116</v>
      </c>
      <c r="B227" t="s">
        <v>214</v>
      </c>
      <c r="C227" s="1">
        <v>55640</v>
      </c>
      <c r="D227">
        <v>138</v>
      </c>
      <c r="E227" s="1">
        <v>7068</v>
      </c>
      <c r="F227">
        <v>0</v>
      </c>
      <c r="G227" s="1">
        <v>4312</v>
      </c>
      <c r="H227" s="1">
        <v>67158</v>
      </c>
    </row>
    <row r="228" spans="1:8" x14ac:dyDescent="0.25">
      <c r="A228">
        <v>22009</v>
      </c>
      <c r="B228" t="s">
        <v>215</v>
      </c>
      <c r="C228" s="1">
        <v>117792</v>
      </c>
      <c r="D228">
        <v>0</v>
      </c>
      <c r="E228" s="1">
        <v>7947</v>
      </c>
      <c r="F228">
        <v>0</v>
      </c>
      <c r="G228">
        <v>0</v>
      </c>
      <c r="H228" s="1">
        <v>125739</v>
      </c>
    </row>
    <row r="229" spans="1:8" x14ac:dyDescent="0.25">
      <c r="A229">
        <v>17403</v>
      </c>
      <c r="B229" t="s">
        <v>216</v>
      </c>
      <c r="C229" s="1">
        <v>357332</v>
      </c>
      <c r="D229">
        <v>21</v>
      </c>
      <c r="E229" s="1">
        <v>2972</v>
      </c>
      <c r="F229">
        <v>0</v>
      </c>
      <c r="G229" s="1">
        <v>33897</v>
      </c>
      <c r="H229" s="1">
        <v>394222</v>
      </c>
    </row>
    <row r="230" spans="1:8" x14ac:dyDescent="0.25">
      <c r="A230">
        <v>10309</v>
      </c>
      <c r="B230" t="s">
        <v>217</v>
      </c>
      <c r="C230" s="1">
        <v>72369</v>
      </c>
      <c r="D230">
        <v>32</v>
      </c>
      <c r="E230" s="1">
        <v>5873</v>
      </c>
      <c r="F230">
        <v>0</v>
      </c>
      <c r="G230">
        <v>0</v>
      </c>
      <c r="H230" s="1">
        <v>78274</v>
      </c>
    </row>
    <row r="231" spans="1:8" x14ac:dyDescent="0.25">
      <c r="A231">
        <v>3400</v>
      </c>
      <c r="B231" t="s">
        <v>218</v>
      </c>
      <c r="C231" s="1">
        <v>492626</v>
      </c>
      <c r="D231" s="1">
        <v>5043</v>
      </c>
      <c r="E231">
        <v>0</v>
      </c>
      <c r="F231">
        <v>0</v>
      </c>
      <c r="G231">
        <v>0</v>
      </c>
      <c r="H231" s="1">
        <v>497669</v>
      </c>
    </row>
    <row r="232" spans="1:8" x14ac:dyDescent="0.25">
      <c r="A232">
        <v>6122</v>
      </c>
      <c r="B232" t="s">
        <v>219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</row>
    <row r="233" spans="1:8" x14ac:dyDescent="0.25">
      <c r="A233">
        <v>1160</v>
      </c>
      <c r="B233" t="s">
        <v>220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</row>
    <row r="234" spans="1:8" x14ac:dyDescent="0.25">
      <c r="A234">
        <v>32416</v>
      </c>
      <c r="B234" t="s">
        <v>221</v>
      </c>
      <c r="C234" s="1">
        <v>240760</v>
      </c>
      <c r="D234" s="1">
        <v>3966</v>
      </c>
      <c r="E234">
        <v>108</v>
      </c>
      <c r="F234">
        <v>0</v>
      </c>
      <c r="G234">
        <v>749</v>
      </c>
      <c r="H234" s="1">
        <v>245583</v>
      </c>
    </row>
    <row r="235" spans="1:8" x14ac:dyDescent="0.25">
      <c r="A235">
        <v>17407</v>
      </c>
      <c r="B235" t="s">
        <v>222</v>
      </c>
      <c r="C235" s="1">
        <v>180430</v>
      </c>
      <c r="D235">
        <v>0</v>
      </c>
      <c r="E235" s="1">
        <v>3532</v>
      </c>
      <c r="F235">
        <v>0</v>
      </c>
      <c r="G235" s="1">
        <v>21965</v>
      </c>
      <c r="H235" s="1">
        <v>205927</v>
      </c>
    </row>
    <row r="236" spans="1:8" x14ac:dyDescent="0.25">
      <c r="A236">
        <v>34401</v>
      </c>
      <c r="B236" t="s">
        <v>223</v>
      </c>
      <c r="C236" s="1">
        <v>55623</v>
      </c>
      <c r="D236">
        <v>0</v>
      </c>
      <c r="E236" s="1">
        <v>3652</v>
      </c>
      <c r="F236">
        <v>0</v>
      </c>
      <c r="G236">
        <v>0</v>
      </c>
      <c r="H236" s="1">
        <v>59275</v>
      </c>
    </row>
    <row r="237" spans="1:8" x14ac:dyDescent="0.25">
      <c r="A237">
        <v>20403</v>
      </c>
      <c r="B237" t="s">
        <v>224</v>
      </c>
      <c r="C237" s="1">
        <v>17044</v>
      </c>
      <c r="D237">
        <v>180</v>
      </c>
      <c r="E237">
        <v>0</v>
      </c>
      <c r="F237">
        <v>0</v>
      </c>
      <c r="G237">
        <v>0</v>
      </c>
      <c r="H237" s="1">
        <v>17224</v>
      </c>
    </row>
    <row r="238" spans="1:8" x14ac:dyDescent="0.25">
      <c r="A238">
        <v>38320</v>
      </c>
      <c r="B238" t="s">
        <v>225</v>
      </c>
      <c r="C238" s="1">
        <v>26817</v>
      </c>
      <c r="D238">
        <v>0</v>
      </c>
      <c r="E238">
        <v>0</v>
      </c>
      <c r="F238">
        <v>0</v>
      </c>
      <c r="G238">
        <v>0</v>
      </c>
      <c r="H238" s="1">
        <v>26817</v>
      </c>
    </row>
    <row r="239" spans="1:8" x14ac:dyDescent="0.25">
      <c r="A239">
        <v>13160</v>
      </c>
      <c r="B239" t="s">
        <v>226</v>
      </c>
      <c r="C239" s="1">
        <v>204320</v>
      </c>
      <c r="D239">
        <v>0</v>
      </c>
      <c r="E239" s="1">
        <v>10202</v>
      </c>
      <c r="F239">
        <v>0</v>
      </c>
      <c r="G239" s="1">
        <v>13566</v>
      </c>
      <c r="H239" s="1">
        <v>228088</v>
      </c>
    </row>
    <row r="240" spans="1:8" x14ac:dyDescent="0.25">
      <c r="A240">
        <v>28149</v>
      </c>
      <c r="B240" t="s">
        <v>227</v>
      </c>
      <c r="C240" s="1">
        <v>64489</v>
      </c>
      <c r="D240" s="1">
        <v>2263</v>
      </c>
      <c r="E240">
        <v>0</v>
      </c>
      <c r="F240">
        <v>0</v>
      </c>
      <c r="G240">
        <v>0</v>
      </c>
      <c r="H240" s="1">
        <v>66752</v>
      </c>
    </row>
    <row r="241" spans="1:8" x14ac:dyDescent="0.25">
      <c r="A241">
        <v>14104</v>
      </c>
      <c r="B241" t="s">
        <v>228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</row>
    <row r="242" spans="1:8" x14ac:dyDescent="0.25">
      <c r="A242">
        <v>17001</v>
      </c>
      <c r="B242" t="s">
        <v>229</v>
      </c>
      <c r="C242" s="1">
        <v>240366</v>
      </c>
      <c r="D242">
        <v>0</v>
      </c>
      <c r="E242" s="1">
        <v>24614</v>
      </c>
      <c r="F242">
        <v>0</v>
      </c>
      <c r="G242" s="1">
        <v>180371</v>
      </c>
      <c r="H242" s="1">
        <v>445351</v>
      </c>
    </row>
    <row r="243" spans="1:8" x14ac:dyDescent="0.25">
      <c r="A243">
        <v>29101</v>
      </c>
      <c r="B243" t="s">
        <v>230</v>
      </c>
      <c r="C243" s="1">
        <v>332049</v>
      </c>
      <c r="D243">
        <v>333</v>
      </c>
      <c r="E243" s="1">
        <v>6714</v>
      </c>
      <c r="F243">
        <v>0</v>
      </c>
      <c r="G243">
        <v>384</v>
      </c>
      <c r="H243" s="1">
        <v>339480</v>
      </c>
    </row>
    <row r="244" spans="1:8" x14ac:dyDescent="0.25">
      <c r="A244">
        <v>39119</v>
      </c>
      <c r="B244" t="s">
        <v>231</v>
      </c>
      <c r="C244" s="1">
        <v>152100</v>
      </c>
      <c r="D244">
        <v>107</v>
      </c>
      <c r="E244" s="1">
        <v>5908</v>
      </c>
      <c r="F244">
        <v>0</v>
      </c>
      <c r="G244">
        <v>0</v>
      </c>
      <c r="H244" s="1">
        <v>158115</v>
      </c>
    </row>
    <row r="245" spans="1:8" x14ac:dyDescent="0.25">
      <c r="A245">
        <v>26070</v>
      </c>
      <c r="B245" t="s">
        <v>232</v>
      </c>
      <c r="C245" s="1">
        <v>48332</v>
      </c>
      <c r="D245">
        <v>28</v>
      </c>
      <c r="E245" s="1">
        <v>4103</v>
      </c>
      <c r="F245">
        <v>0</v>
      </c>
      <c r="G245">
        <v>801</v>
      </c>
      <c r="H245" s="1">
        <v>53264</v>
      </c>
    </row>
    <row r="246" spans="1:8" x14ac:dyDescent="0.25">
      <c r="A246">
        <v>5323</v>
      </c>
      <c r="B246" t="s">
        <v>233</v>
      </c>
      <c r="C246" s="1">
        <v>126384</v>
      </c>
      <c r="D246">
        <v>0</v>
      </c>
      <c r="E246" s="1">
        <v>5517</v>
      </c>
      <c r="F246" s="1">
        <v>3659</v>
      </c>
      <c r="G246">
        <v>0</v>
      </c>
      <c r="H246" s="1">
        <v>135560</v>
      </c>
    </row>
    <row r="247" spans="1:8" x14ac:dyDescent="0.25">
      <c r="A247">
        <v>23309</v>
      </c>
      <c r="B247" t="s">
        <v>234</v>
      </c>
      <c r="C247" s="1">
        <v>336602</v>
      </c>
      <c r="D247" s="1">
        <v>2149</v>
      </c>
      <c r="E247" s="1">
        <v>13935</v>
      </c>
      <c r="F247">
        <v>0</v>
      </c>
      <c r="G247">
        <v>0</v>
      </c>
      <c r="H247" s="1">
        <v>352686</v>
      </c>
    </row>
    <row r="248" spans="1:8" x14ac:dyDescent="0.25">
      <c r="A248">
        <v>17412</v>
      </c>
      <c r="B248" t="s">
        <v>235</v>
      </c>
      <c r="C248" s="1">
        <v>34984</v>
      </c>
      <c r="D248" s="1">
        <v>1692</v>
      </c>
      <c r="E248" s="1">
        <v>1744</v>
      </c>
      <c r="F248">
        <v>0</v>
      </c>
      <c r="G248">
        <v>0</v>
      </c>
      <c r="H248" s="1">
        <v>38420</v>
      </c>
    </row>
    <row r="249" spans="1:8" x14ac:dyDescent="0.25">
      <c r="A249">
        <v>30002</v>
      </c>
      <c r="B249" t="s">
        <v>236</v>
      </c>
      <c r="C249" s="1">
        <v>9761</v>
      </c>
      <c r="D249">
        <v>64</v>
      </c>
      <c r="E249">
        <v>0</v>
      </c>
      <c r="F249">
        <v>0</v>
      </c>
      <c r="G249">
        <v>968</v>
      </c>
      <c r="H249" s="1">
        <v>10793</v>
      </c>
    </row>
    <row r="250" spans="1:8" x14ac:dyDescent="0.25">
      <c r="A250">
        <v>17404</v>
      </c>
      <c r="B250" t="s">
        <v>237</v>
      </c>
      <c r="C250" s="1">
        <v>4205</v>
      </c>
      <c r="D250">
        <v>0</v>
      </c>
      <c r="E250">
        <v>0</v>
      </c>
      <c r="F250">
        <v>0</v>
      </c>
      <c r="G250">
        <v>0</v>
      </c>
      <c r="H250" s="1">
        <v>4205</v>
      </c>
    </row>
    <row r="251" spans="1:8" x14ac:dyDescent="0.25">
      <c r="A251">
        <v>31201</v>
      </c>
      <c r="B251" t="s">
        <v>238</v>
      </c>
      <c r="C251" s="1">
        <v>385497</v>
      </c>
      <c r="D251" s="1">
        <v>8396</v>
      </c>
      <c r="E251">
        <v>83</v>
      </c>
      <c r="F251">
        <v>0</v>
      </c>
      <c r="G251" s="1">
        <v>11188</v>
      </c>
      <c r="H251" s="1">
        <v>405164</v>
      </c>
    </row>
    <row r="252" spans="1:8" x14ac:dyDescent="0.25">
      <c r="A252">
        <v>17410</v>
      </c>
      <c r="B252" t="s">
        <v>239</v>
      </c>
      <c r="C252" s="1">
        <v>286880</v>
      </c>
      <c r="D252">
        <v>0</v>
      </c>
      <c r="E252">
        <v>0</v>
      </c>
      <c r="F252">
        <v>0</v>
      </c>
      <c r="G252">
        <v>0</v>
      </c>
      <c r="H252" s="1">
        <v>286880</v>
      </c>
    </row>
    <row r="253" spans="1:8" x14ac:dyDescent="0.25">
      <c r="A253">
        <v>13156</v>
      </c>
      <c r="B253" t="s">
        <v>240</v>
      </c>
      <c r="C253" s="1">
        <v>30933</v>
      </c>
      <c r="D253">
        <v>0</v>
      </c>
      <c r="E253" s="1">
        <v>4029</v>
      </c>
      <c r="F253">
        <v>0</v>
      </c>
      <c r="G253" s="1">
        <v>1861</v>
      </c>
      <c r="H253" s="1">
        <v>36823</v>
      </c>
    </row>
    <row r="254" spans="1:8" x14ac:dyDescent="0.25">
      <c r="A254">
        <v>27909</v>
      </c>
      <c r="B254" t="s">
        <v>311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</row>
    <row r="255" spans="1:8" x14ac:dyDescent="0.25">
      <c r="A255">
        <v>25118</v>
      </c>
      <c r="B255" t="s">
        <v>241</v>
      </c>
      <c r="C255" s="1">
        <v>20937</v>
      </c>
      <c r="D255">
        <v>0</v>
      </c>
      <c r="E255" s="1">
        <v>4441</v>
      </c>
      <c r="F255">
        <v>0</v>
      </c>
      <c r="G255" s="1">
        <v>11117</v>
      </c>
      <c r="H255" s="1">
        <v>36495</v>
      </c>
    </row>
    <row r="256" spans="1:8" x14ac:dyDescent="0.25">
      <c r="A256">
        <v>18402</v>
      </c>
      <c r="B256" t="s">
        <v>242</v>
      </c>
      <c r="C256" s="1">
        <v>657889</v>
      </c>
      <c r="D256" s="1">
        <v>8899</v>
      </c>
      <c r="E256" s="1">
        <v>1091</v>
      </c>
      <c r="F256">
        <v>0</v>
      </c>
      <c r="G256">
        <v>0</v>
      </c>
      <c r="H256" s="1">
        <v>667879</v>
      </c>
    </row>
    <row r="257" spans="1:8" x14ac:dyDescent="0.25">
      <c r="A257">
        <v>15206</v>
      </c>
      <c r="B257" t="s">
        <v>243</v>
      </c>
      <c r="C257" s="1">
        <v>51220</v>
      </c>
      <c r="D257">
        <v>389</v>
      </c>
      <c r="E257" s="1">
        <v>5163</v>
      </c>
      <c r="F257">
        <v>0</v>
      </c>
      <c r="G257">
        <v>0</v>
      </c>
      <c r="H257" s="1">
        <v>56772</v>
      </c>
    </row>
    <row r="258" spans="1:8" x14ac:dyDescent="0.25">
      <c r="A258">
        <v>23042</v>
      </c>
      <c r="B258" t="s">
        <v>244</v>
      </c>
      <c r="C258" s="1">
        <v>9713</v>
      </c>
      <c r="D258">
        <v>0</v>
      </c>
      <c r="E258">
        <v>0</v>
      </c>
      <c r="F258">
        <v>0</v>
      </c>
      <c r="G258">
        <v>0</v>
      </c>
      <c r="H258" s="1">
        <v>9713</v>
      </c>
    </row>
    <row r="259" spans="1:8" x14ac:dyDescent="0.25">
      <c r="A259">
        <v>32901</v>
      </c>
      <c r="B259" t="s">
        <v>312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</row>
    <row r="260" spans="1:8" x14ac:dyDescent="0.25">
      <c r="A260">
        <v>32081</v>
      </c>
      <c r="B260" t="s">
        <v>245</v>
      </c>
      <c r="C260" s="1">
        <v>1128814</v>
      </c>
      <c r="D260" s="1">
        <v>56839</v>
      </c>
      <c r="E260">
        <v>0</v>
      </c>
      <c r="F260">
        <v>0</v>
      </c>
      <c r="G260">
        <v>0</v>
      </c>
      <c r="H260" s="1">
        <v>1185653</v>
      </c>
    </row>
    <row r="261" spans="1:8" x14ac:dyDescent="0.25">
      <c r="A261">
        <v>22008</v>
      </c>
      <c r="B261" t="s">
        <v>246</v>
      </c>
      <c r="C261" s="1">
        <v>27396</v>
      </c>
      <c r="D261">
        <v>18</v>
      </c>
      <c r="E261" s="1">
        <v>10632</v>
      </c>
      <c r="F261">
        <v>0</v>
      </c>
      <c r="G261">
        <v>822</v>
      </c>
      <c r="H261" s="1">
        <v>38868</v>
      </c>
    </row>
    <row r="262" spans="1:8" x14ac:dyDescent="0.25">
      <c r="A262">
        <v>38322</v>
      </c>
      <c r="B262" t="s">
        <v>247</v>
      </c>
      <c r="C262" s="1">
        <v>61846</v>
      </c>
      <c r="D262">
        <v>280</v>
      </c>
      <c r="E262" s="1">
        <v>13737</v>
      </c>
      <c r="F262">
        <v>0</v>
      </c>
      <c r="G262">
        <v>0</v>
      </c>
      <c r="H262" s="1">
        <v>75863</v>
      </c>
    </row>
    <row r="263" spans="1:8" x14ac:dyDescent="0.25">
      <c r="A263">
        <v>31401</v>
      </c>
      <c r="B263" t="s">
        <v>248</v>
      </c>
      <c r="C263" s="1">
        <v>515706</v>
      </c>
      <c r="D263">
        <v>0</v>
      </c>
      <c r="E263" s="1">
        <v>6347</v>
      </c>
      <c r="F263">
        <v>0</v>
      </c>
      <c r="G263" s="1">
        <v>9585</v>
      </c>
      <c r="H263" s="1">
        <v>531638</v>
      </c>
    </row>
    <row r="264" spans="1:8" x14ac:dyDescent="0.25">
      <c r="A264">
        <v>11054</v>
      </c>
      <c r="B264" t="s">
        <v>249</v>
      </c>
      <c r="C264" s="1">
        <v>27535</v>
      </c>
      <c r="D264">
        <v>0</v>
      </c>
      <c r="E264">
        <v>0</v>
      </c>
      <c r="F264">
        <v>0</v>
      </c>
      <c r="G264">
        <v>0</v>
      </c>
      <c r="H264" s="1">
        <v>27535</v>
      </c>
    </row>
    <row r="265" spans="1:8" x14ac:dyDescent="0.25">
      <c r="A265">
        <v>7035</v>
      </c>
      <c r="B265" t="s">
        <v>250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0</v>
      </c>
    </row>
    <row r="266" spans="1:8" x14ac:dyDescent="0.25">
      <c r="A266">
        <v>27001</v>
      </c>
      <c r="B266" t="s">
        <v>251</v>
      </c>
      <c r="C266">
        <v>0</v>
      </c>
      <c r="D266">
        <v>0</v>
      </c>
      <c r="E266">
        <v>0</v>
      </c>
      <c r="F266">
        <v>0</v>
      </c>
      <c r="G266">
        <v>0</v>
      </c>
      <c r="H266">
        <v>0</v>
      </c>
    </row>
    <row r="267" spans="1:8" x14ac:dyDescent="0.25">
      <c r="A267">
        <v>38304</v>
      </c>
      <c r="B267" t="s">
        <v>252</v>
      </c>
      <c r="C267" s="1">
        <v>21831</v>
      </c>
      <c r="D267">
        <v>0</v>
      </c>
      <c r="E267">
        <v>265</v>
      </c>
      <c r="F267">
        <v>0</v>
      </c>
      <c r="G267">
        <v>0</v>
      </c>
      <c r="H267" s="1">
        <v>22096</v>
      </c>
    </row>
    <row r="268" spans="1:8" x14ac:dyDescent="0.25">
      <c r="A268">
        <v>30303</v>
      </c>
      <c r="B268" t="s">
        <v>253</v>
      </c>
      <c r="C268" s="1">
        <v>90751</v>
      </c>
      <c r="D268">
        <v>35</v>
      </c>
      <c r="E268" s="1">
        <v>13016</v>
      </c>
      <c r="F268">
        <v>38</v>
      </c>
      <c r="G268">
        <v>0</v>
      </c>
      <c r="H268" s="1">
        <v>103840</v>
      </c>
    </row>
    <row r="269" spans="1:8" x14ac:dyDescent="0.25">
      <c r="A269">
        <v>31311</v>
      </c>
      <c r="B269" t="s">
        <v>254</v>
      </c>
      <c r="C269" s="1">
        <v>178542</v>
      </c>
      <c r="D269" s="1">
        <v>4903</v>
      </c>
      <c r="E269">
        <v>0</v>
      </c>
      <c r="F269">
        <v>0</v>
      </c>
      <c r="G269">
        <v>0</v>
      </c>
      <c r="H269" s="1">
        <v>183445</v>
      </c>
    </row>
    <row r="270" spans="1:8" x14ac:dyDescent="0.25">
      <c r="A270">
        <v>17905</v>
      </c>
      <c r="B270" t="s">
        <v>318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</row>
    <row r="271" spans="1:8" x14ac:dyDescent="0.25">
      <c r="A271">
        <v>27905</v>
      </c>
      <c r="B271" t="s">
        <v>319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0</v>
      </c>
    </row>
    <row r="272" spans="1:8" x14ac:dyDescent="0.25">
      <c r="A272">
        <v>17902</v>
      </c>
      <c r="B272" t="s">
        <v>320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</row>
    <row r="273" spans="1:8" x14ac:dyDescent="0.25">
      <c r="A273">
        <v>33202</v>
      </c>
      <c r="B273" t="s">
        <v>255</v>
      </c>
      <c r="C273">
        <v>0</v>
      </c>
      <c r="D273">
        <v>0</v>
      </c>
      <c r="E273">
        <v>0</v>
      </c>
      <c r="F273">
        <v>0</v>
      </c>
      <c r="G273">
        <v>0</v>
      </c>
      <c r="H273">
        <v>0</v>
      </c>
    </row>
    <row r="274" spans="1:8" x14ac:dyDescent="0.25">
      <c r="A274">
        <v>27320</v>
      </c>
      <c r="B274" t="s">
        <v>256</v>
      </c>
      <c r="C274" s="1">
        <v>376635</v>
      </c>
      <c r="D274" s="1">
        <v>5566</v>
      </c>
      <c r="E274">
        <v>0</v>
      </c>
      <c r="F274">
        <v>0</v>
      </c>
      <c r="G274">
        <v>0</v>
      </c>
      <c r="H274" s="1">
        <v>382201</v>
      </c>
    </row>
    <row r="275" spans="1:8" x14ac:dyDescent="0.25">
      <c r="A275">
        <v>39201</v>
      </c>
      <c r="B275" t="s">
        <v>257</v>
      </c>
      <c r="C275" s="1">
        <v>286353</v>
      </c>
      <c r="D275" s="1">
        <v>9877</v>
      </c>
      <c r="E275">
        <v>0</v>
      </c>
      <c r="F275">
        <v>0</v>
      </c>
      <c r="G275">
        <v>0</v>
      </c>
      <c r="H275" s="1">
        <v>296230</v>
      </c>
    </row>
    <row r="276" spans="1:8" x14ac:dyDescent="0.25">
      <c r="A276">
        <v>18902</v>
      </c>
      <c r="B276" t="s">
        <v>307</v>
      </c>
      <c r="C276">
        <v>0</v>
      </c>
      <c r="D276">
        <v>0</v>
      </c>
      <c r="E276">
        <v>0</v>
      </c>
      <c r="F276">
        <v>0</v>
      </c>
      <c r="G276">
        <v>0</v>
      </c>
      <c r="H276">
        <v>0</v>
      </c>
    </row>
    <row r="277" spans="1:8" x14ac:dyDescent="0.25">
      <c r="A277">
        <v>27010</v>
      </c>
      <c r="B277" t="s">
        <v>258</v>
      </c>
      <c r="C277" s="1">
        <v>944866</v>
      </c>
      <c r="D277">
        <v>534</v>
      </c>
      <c r="E277" s="1">
        <v>17179</v>
      </c>
      <c r="F277">
        <v>0</v>
      </c>
      <c r="G277" s="1">
        <v>23559</v>
      </c>
      <c r="H277" s="1">
        <v>986138</v>
      </c>
    </row>
    <row r="278" spans="1:8" x14ac:dyDescent="0.25">
      <c r="A278">
        <v>14077</v>
      </c>
      <c r="B278" t="s">
        <v>259</v>
      </c>
      <c r="C278" s="1">
        <v>5998</v>
      </c>
      <c r="D278">
        <v>261</v>
      </c>
      <c r="E278" s="1">
        <v>1367</v>
      </c>
      <c r="F278">
        <v>0</v>
      </c>
      <c r="G278">
        <v>0</v>
      </c>
      <c r="H278" s="1">
        <v>7626</v>
      </c>
    </row>
    <row r="279" spans="1:8" x14ac:dyDescent="0.25">
      <c r="A279">
        <v>17409</v>
      </c>
      <c r="B279" t="s">
        <v>260</v>
      </c>
      <c r="C279" s="1">
        <v>292266</v>
      </c>
      <c r="D279" s="1">
        <v>1160</v>
      </c>
      <c r="E279" s="1">
        <v>3320</v>
      </c>
      <c r="F279">
        <v>0</v>
      </c>
      <c r="G279">
        <v>0</v>
      </c>
      <c r="H279" s="1">
        <v>296746</v>
      </c>
    </row>
    <row r="280" spans="1:8" x14ac:dyDescent="0.25">
      <c r="A280">
        <v>38265</v>
      </c>
      <c r="B280" t="s">
        <v>261</v>
      </c>
      <c r="C280" s="1">
        <v>28044</v>
      </c>
      <c r="D280">
        <v>85</v>
      </c>
      <c r="E280" s="1">
        <v>4968</v>
      </c>
      <c r="F280">
        <v>0</v>
      </c>
      <c r="G280">
        <v>0</v>
      </c>
      <c r="H280" s="1">
        <v>33097</v>
      </c>
    </row>
    <row r="281" spans="1:8" x14ac:dyDescent="0.25">
      <c r="A281">
        <v>34402</v>
      </c>
      <c r="B281" t="s">
        <v>262</v>
      </c>
      <c r="C281" s="1">
        <v>96736</v>
      </c>
      <c r="D281">
        <v>0</v>
      </c>
      <c r="E281" s="1">
        <v>6317</v>
      </c>
      <c r="F281">
        <v>0</v>
      </c>
      <c r="G281" s="1">
        <v>2987</v>
      </c>
      <c r="H281" s="1">
        <v>106040</v>
      </c>
    </row>
    <row r="282" spans="1:8" x14ac:dyDescent="0.25">
      <c r="A282">
        <v>19400</v>
      </c>
      <c r="B282" t="s">
        <v>263</v>
      </c>
      <c r="C282" s="1">
        <v>19280</v>
      </c>
      <c r="D282">
        <v>827</v>
      </c>
      <c r="E282">
        <v>299</v>
      </c>
      <c r="F282">
        <v>853</v>
      </c>
      <c r="G282">
        <v>993</v>
      </c>
      <c r="H282" s="1">
        <v>22252</v>
      </c>
    </row>
    <row r="283" spans="1:8" x14ac:dyDescent="0.25">
      <c r="A283">
        <v>21237</v>
      </c>
      <c r="B283" t="s">
        <v>264</v>
      </c>
      <c r="C283" s="1">
        <v>102890</v>
      </c>
      <c r="D283">
        <v>754</v>
      </c>
      <c r="E283" s="1">
        <v>6022</v>
      </c>
      <c r="F283">
        <v>0</v>
      </c>
      <c r="G283">
        <v>367</v>
      </c>
      <c r="H283" s="1">
        <v>110033</v>
      </c>
    </row>
    <row r="284" spans="1:8" x14ac:dyDescent="0.25">
      <c r="A284">
        <v>24404</v>
      </c>
      <c r="B284" t="s">
        <v>265</v>
      </c>
      <c r="C284" s="1">
        <v>137799</v>
      </c>
      <c r="D284">
        <v>678</v>
      </c>
      <c r="E284" s="1">
        <v>9168</v>
      </c>
      <c r="F284">
        <v>0</v>
      </c>
      <c r="G284" s="1">
        <v>18180</v>
      </c>
      <c r="H284" s="1">
        <v>165825</v>
      </c>
    </row>
    <row r="285" spans="1:8" x14ac:dyDescent="0.25">
      <c r="A285">
        <v>39202</v>
      </c>
      <c r="B285" t="s">
        <v>266</v>
      </c>
      <c r="C285" s="1">
        <v>105835</v>
      </c>
      <c r="D285" s="1">
        <v>7252</v>
      </c>
      <c r="E285" s="1">
        <v>7703</v>
      </c>
      <c r="F285">
        <v>0</v>
      </c>
      <c r="G285">
        <v>233</v>
      </c>
      <c r="H285" s="1">
        <v>121023</v>
      </c>
    </row>
    <row r="286" spans="1:8" x14ac:dyDescent="0.25">
      <c r="A286">
        <v>36300</v>
      </c>
      <c r="B286" t="s">
        <v>267</v>
      </c>
      <c r="C286" s="1">
        <v>42201</v>
      </c>
      <c r="D286">
        <v>0</v>
      </c>
      <c r="E286" s="1">
        <v>2955</v>
      </c>
      <c r="F286">
        <v>0</v>
      </c>
      <c r="G286">
        <v>0</v>
      </c>
      <c r="H286" s="1">
        <v>45156</v>
      </c>
    </row>
    <row r="287" spans="1:8" x14ac:dyDescent="0.25">
      <c r="A287">
        <v>8130</v>
      </c>
      <c r="B287" t="s">
        <v>268</v>
      </c>
      <c r="C287" s="1">
        <v>64398</v>
      </c>
      <c r="D287">
        <v>400</v>
      </c>
      <c r="E287" s="1">
        <v>6358</v>
      </c>
      <c r="F287">
        <v>0</v>
      </c>
      <c r="G287">
        <v>0</v>
      </c>
      <c r="H287" s="1">
        <v>71156</v>
      </c>
    </row>
    <row r="288" spans="1:8" x14ac:dyDescent="0.25">
      <c r="A288">
        <v>20400</v>
      </c>
      <c r="B288" t="s">
        <v>269</v>
      </c>
      <c r="C288" s="1">
        <v>20591</v>
      </c>
      <c r="D288">
        <v>7</v>
      </c>
      <c r="E288" s="1">
        <v>2167</v>
      </c>
      <c r="F288">
        <v>0</v>
      </c>
      <c r="G288">
        <v>0</v>
      </c>
      <c r="H288" s="1">
        <v>22765</v>
      </c>
    </row>
    <row r="289" spans="1:8" x14ac:dyDescent="0.25">
      <c r="A289">
        <v>17406</v>
      </c>
      <c r="B289" t="s">
        <v>270</v>
      </c>
      <c r="C289" s="1">
        <v>47045</v>
      </c>
      <c r="D289">
        <v>605</v>
      </c>
      <c r="E289">
        <v>654</v>
      </c>
      <c r="F289">
        <v>0</v>
      </c>
      <c r="G289" s="1">
        <v>3290</v>
      </c>
      <c r="H289" s="1">
        <v>51594</v>
      </c>
    </row>
    <row r="290" spans="1:8" x14ac:dyDescent="0.25">
      <c r="A290">
        <v>34033</v>
      </c>
      <c r="B290" t="s">
        <v>271</v>
      </c>
      <c r="C290" s="1">
        <v>323213</v>
      </c>
      <c r="D290">
        <v>0</v>
      </c>
      <c r="E290" s="1">
        <v>23696</v>
      </c>
      <c r="F290">
        <v>0</v>
      </c>
      <c r="G290" s="1">
        <v>8395</v>
      </c>
      <c r="H290" s="1">
        <v>355304</v>
      </c>
    </row>
    <row r="291" spans="1:8" x14ac:dyDescent="0.25">
      <c r="A291">
        <v>39002</v>
      </c>
      <c r="B291" t="s">
        <v>272</v>
      </c>
      <c r="C291" s="1">
        <v>7272</v>
      </c>
      <c r="D291">
        <v>0</v>
      </c>
      <c r="E291">
        <v>0</v>
      </c>
      <c r="F291">
        <v>0</v>
      </c>
      <c r="G291" s="1">
        <v>1059</v>
      </c>
      <c r="H291" s="1">
        <v>8331</v>
      </c>
    </row>
    <row r="292" spans="1:8" x14ac:dyDescent="0.25">
      <c r="A292">
        <v>27083</v>
      </c>
      <c r="B292" t="s">
        <v>273</v>
      </c>
      <c r="C292" s="1">
        <v>160608</v>
      </c>
      <c r="D292" s="1">
        <v>4884</v>
      </c>
      <c r="E292">
        <v>0</v>
      </c>
      <c r="F292">
        <v>0</v>
      </c>
      <c r="G292" s="1">
        <v>33208</v>
      </c>
      <c r="H292" s="1">
        <v>198700</v>
      </c>
    </row>
    <row r="293" spans="1:8" x14ac:dyDescent="0.25">
      <c r="A293">
        <v>33070</v>
      </c>
      <c r="B293" t="s">
        <v>274</v>
      </c>
      <c r="C293" s="1">
        <v>174973</v>
      </c>
      <c r="D293">
        <v>679</v>
      </c>
      <c r="E293">
        <v>0</v>
      </c>
      <c r="F293">
        <v>226</v>
      </c>
      <c r="G293">
        <v>0</v>
      </c>
      <c r="H293" s="1">
        <v>175878</v>
      </c>
    </row>
    <row r="294" spans="1:8" x14ac:dyDescent="0.25">
      <c r="A294">
        <v>6037</v>
      </c>
      <c r="B294" t="s">
        <v>275</v>
      </c>
      <c r="C294" s="1">
        <v>1176207</v>
      </c>
      <c r="D294">
        <v>539</v>
      </c>
      <c r="E294" s="1">
        <v>21334</v>
      </c>
      <c r="F294">
        <v>0</v>
      </c>
      <c r="G294">
        <v>0</v>
      </c>
      <c r="H294" s="1">
        <v>1198080</v>
      </c>
    </row>
    <row r="295" spans="1:8" x14ac:dyDescent="0.25">
      <c r="A295">
        <v>17402</v>
      </c>
      <c r="B295" t="s">
        <v>276</v>
      </c>
      <c r="C295" s="1">
        <v>44612</v>
      </c>
      <c r="D295">
        <v>0</v>
      </c>
      <c r="E295">
        <v>0</v>
      </c>
      <c r="F295">
        <v>0</v>
      </c>
      <c r="G295">
        <v>0</v>
      </c>
      <c r="H295" s="1">
        <v>44612</v>
      </c>
    </row>
    <row r="296" spans="1:8" x14ac:dyDescent="0.25">
      <c r="A296">
        <v>34901</v>
      </c>
      <c r="B296" t="s">
        <v>321</v>
      </c>
      <c r="C296">
        <v>0</v>
      </c>
      <c r="D296">
        <v>0</v>
      </c>
      <c r="E296">
        <v>0</v>
      </c>
      <c r="F296">
        <v>0</v>
      </c>
      <c r="G296">
        <v>0</v>
      </c>
      <c r="H296">
        <v>0</v>
      </c>
    </row>
    <row r="297" spans="1:8" x14ac:dyDescent="0.25">
      <c r="A297">
        <v>35200</v>
      </c>
      <c r="B297" t="s">
        <v>277</v>
      </c>
      <c r="C297" s="1">
        <v>44940</v>
      </c>
      <c r="D297" s="1">
        <v>1201</v>
      </c>
      <c r="E297" s="1">
        <v>5130</v>
      </c>
      <c r="F297">
        <v>0</v>
      </c>
      <c r="G297">
        <v>0</v>
      </c>
      <c r="H297" s="1">
        <v>51271</v>
      </c>
    </row>
    <row r="298" spans="1:8" x14ac:dyDescent="0.25">
      <c r="A298">
        <v>13073</v>
      </c>
      <c r="B298" t="s">
        <v>278</v>
      </c>
      <c r="C298" s="1">
        <v>133176</v>
      </c>
      <c r="D298">
        <v>962</v>
      </c>
      <c r="E298">
        <v>0</v>
      </c>
      <c r="F298">
        <v>0</v>
      </c>
      <c r="G298">
        <v>0</v>
      </c>
      <c r="H298" s="1">
        <v>134138</v>
      </c>
    </row>
    <row r="299" spans="1:8" x14ac:dyDescent="0.25">
      <c r="A299">
        <v>36401</v>
      </c>
      <c r="B299" t="s">
        <v>279</v>
      </c>
      <c r="C299" s="1">
        <v>7755</v>
      </c>
      <c r="D299">
        <v>0</v>
      </c>
      <c r="E299">
        <v>0</v>
      </c>
      <c r="F299">
        <v>0</v>
      </c>
      <c r="G299">
        <v>0</v>
      </c>
      <c r="H299" s="1">
        <v>7755</v>
      </c>
    </row>
    <row r="300" spans="1:8" x14ac:dyDescent="0.25">
      <c r="A300">
        <v>36140</v>
      </c>
      <c r="B300" t="s">
        <v>280</v>
      </c>
      <c r="C300" s="1">
        <v>193287</v>
      </c>
      <c r="D300">
        <v>158</v>
      </c>
      <c r="E300" s="1">
        <v>15171</v>
      </c>
      <c r="F300">
        <v>0</v>
      </c>
      <c r="G300">
        <v>0</v>
      </c>
      <c r="H300" s="1">
        <v>208616</v>
      </c>
    </row>
    <row r="301" spans="1:8" x14ac:dyDescent="0.25">
      <c r="A301">
        <v>39207</v>
      </c>
      <c r="B301" t="s">
        <v>281</v>
      </c>
      <c r="C301" s="1">
        <v>33697</v>
      </c>
      <c r="D301" s="1">
        <v>7887</v>
      </c>
      <c r="E301" s="1">
        <v>4957</v>
      </c>
      <c r="F301">
        <v>0</v>
      </c>
      <c r="G301" s="1">
        <v>5416</v>
      </c>
      <c r="H301" s="1">
        <v>51957</v>
      </c>
    </row>
    <row r="302" spans="1:8" x14ac:dyDescent="0.25">
      <c r="A302">
        <v>13146</v>
      </c>
      <c r="B302" t="s">
        <v>282</v>
      </c>
      <c r="C302" s="1">
        <v>31053</v>
      </c>
      <c r="D302">
        <v>256</v>
      </c>
      <c r="E302" s="1">
        <v>8899</v>
      </c>
      <c r="F302">
        <v>0</v>
      </c>
      <c r="G302">
        <v>0</v>
      </c>
      <c r="H302" s="1">
        <v>40208</v>
      </c>
    </row>
    <row r="303" spans="1:8" x14ac:dyDescent="0.25">
      <c r="A303">
        <v>6112</v>
      </c>
      <c r="B303" t="s">
        <v>283</v>
      </c>
      <c r="C303" s="1">
        <v>167795</v>
      </c>
      <c r="D303">
        <v>0</v>
      </c>
      <c r="E303" s="1">
        <v>5647</v>
      </c>
      <c r="F303">
        <v>0</v>
      </c>
      <c r="G303" s="1">
        <v>10000</v>
      </c>
      <c r="H303" s="1">
        <v>183442</v>
      </c>
    </row>
    <row r="304" spans="1:8" x14ac:dyDescent="0.25">
      <c r="A304">
        <v>1109</v>
      </c>
      <c r="B304" t="s">
        <v>284</v>
      </c>
      <c r="C304" s="1">
        <v>52103</v>
      </c>
      <c r="D304">
        <v>39</v>
      </c>
      <c r="E304">
        <v>951</v>
      </c>
      <c r="F304">
        <v>0</v>
      </c>
      <c r="G304" s="1">
        <v>4928</v>
      </c>
      <c r="H304" s="1">
        <v>58021</v>
      </c>
    </row>
    <row r="305" spans="1:8" x14ac:dyDescent="0.25">
      <c r="A305">
        <v>9209</v>
      </c>
      <c r="B305" t="s">
        <v>285</v>
      </c>
      <c r="C305" s="1">
        <v>44119</v>
      </c>
      <c r="D305">
        <v>52</v>
      </c>
      <c r="E305" s="1">
        <v>4096</v>
      </c>
      <c r="F305">
        <v>0</v>
      </c>
      <c r="G305" s="1">
        <v>4580</v>
      </c>
      <c r="H305" s="1">
        <v>52847</v>
      </c>
    </row>
    <row r="306" spans="1:8" x14ac:dyDescent="0.25">
      <c r="A306">
        <v>33049</v>
      </c>
      <c r="B306" t="s">
        <v>286</v>
      </c>
      <c r="C306" s="1">
        <v>32464</v>
      </c>
      <c r="D306">
        <v>345</v>
      </c>
      <c r="E306" s="1">
        <v>4352</v>
      </c>
      <c r="F306">
        <v>0</v>
      </c>
      <c r="G306">
        <v>708</v>
      </c>
      <c r="H306" s="1">
        <v>37869</v>
      </c>
    </row>
    <row r="307" spans="1:8" x14ac:dyDescent="0.25">
      <c r="A307">
        <v>4246</v>
      </c>
      <c r="B307" t="s">
        <v>287</v>
      </c>
      <c r="C307" s="1">
        <v>177566</v>
      </c>
      <c r="D307" s="1">
        <v>1503</v>
      </c>
      <c r="E307">
        <v>36</v>
      </c>
      <c r="F307">
        <v>0</v>
      </c>
      <c r="G307" s="1">
        <v>8819</v>
      </c>
      <c r="H307" s="1">
        <v>187924</v>
      </c>
    </row>
    <row r="308" spans="1:8" x14ac:dyDescent="0.25">
      <c r="A308">
        <v>32363</v>
      </c>
      <c r="B308" t="s">
        <v>288</v>
      </c>
      <c r="C308" s="1">
        <v>114050</v>
      </c>
      <c r="D308">
        <v>0</v>
      </c>
      <c r="E308">
        <v>0</v>
      </c>
      <c r="F308">
        <v>0</v>
      </c>
      <c r="G308">
        <v>0</v>
      </c>
      <c r="H308" s="1">
        <v>114050</v>
      </c>
    </row>
    <row r="309" spans="1:8" x14ac:dyDescent="0.25">
      <c r="A309">
        <v>39208</v>
      </c>
      <c r="B309" t="s">
        <v>289</v>
      </c>
      <c r="C309" s="1">
        <v>256711</v>
      </c>
      <c r="D309" s="1">
        <v>1448</v>
      </c>
      <c r="E309" s="1">
        <v>22863</v>
      </c>
      <c r="F309">
        <v>0</v>
      </c>
      <c r="G309">
        <v>0</v>
      </c>
      <c r="H309" s="1">
        <v>281022</v>
      </c>
    </row>
    <row r="310" spans="1:8" x14ac:dyDescent="0.25">
      <c r="A310">
        <v>37902</v>
      </c>
      <c r="B310" t="s">
        <v>343</v>
      </c>
      <c r="C310">
        <v>0</v>
      </c>
      <c r="D310">
        <v>0</v>
      </c>
      <c r="E310">
        <v>0</v>
      </c>
      <c r="F310">
        <v>0</v>
      </c>
      <c r="G310">
        <v>0</v>
      </c>
      <c r="H310">
        <v>0</v>
      </c>
    </row>
    <row r="311" spans="1:8" x14ac:dyDescent="0.25">
      <c r="A311">
        <v>21303</v>
      </c>
      <c r="B311" t="s">
        <v>290</v>
      </c>
      <c r="C311" s="1">
        <v>62083</v>
      </c>
      <c r="D311">
        <v>5</v>
      </c>
      <c r="E311" s="1">
        <v>9640</v>
      </c>
      <c r="F311">
        <v>0</v>
      </c>
      <c r="G311" s="1">
        <v>1684</v>
      </c>
      <c r="H311" s="1">
        <v>73412</v>
      </c>
    </row>
    <row r="312" spans="1:8" x14ac:dyDescent="0.25">
      <c r="A312">
        <v>27416</v>
      </c>
      <c r="B312" t="s">
        <v>291</v>
      </c>
      <c r="C312" s="1">
        <v>292633</v>
      </c>
      <c r="D312" s="1">
        <v>5441</v>
      </c>
      <c r="E312">
        <v>695</v>
      </c>
      <c r="F312">
        <v>0</v>
      </c>
      <c r="G312">
        <v>0</v>
      </c>
      <c r="H312" s="1">
        <v>298769</v>
      </c>
    </row>
    <row r="313" spans="1:8" x14ac:dyDescent="0.25">
      <c r="A313">
        <v>20405</v>
      </c>
      <c r="B313" t="s">
        <v>292</v>
      </c>
      <c r="C313" s="1">
        <v>38744</v>
      </c>
      <c r="D313">
        <v>0</v>
      </c>
      <c r="E313" s="1">
        <v>6370</v>
      </c>
      <c r="F313">
        <v>0</v>
      </c>
      <c r="G313">
        <v>0</v>
      </c>
      <c r="H313" s="1">
        <v>45114</v>
      </c>
    </row>
    <row r="314" spans="1:8" x14ac:dyDescent="0.25">
      <c r="A314">
        <v>17917</v>
      </c>
      <c r="B314" t="s">
        <v>344</v>
      </c>
      <c r="C314">
        <v>0</v>
      </c>
      <c r="D314">
        <v>0</v>
      </c>
      <c r="E314">
        <v>0</v>
      </c>
      <c r="F314">
        <v>0</v>
      </c>
      <c r="G314">
        <v>0</v>
      </c>
      <c r="H314">
        <v>0</v>
      </c>
    </row>
    <row r="315" spans="1:8" x14ac:dyDescent="0.25">
      <c r="A315">
        <v>22200</v>
      </c>
      <c r="B315" t="s">
        <v>293</v>
      </c>
      <c r="C315">
        <v>0</v>
      </c>
      <c r="D315">
        <v>0</v>
      </c>
      <c r="E315">
        <v>0</v>
      </c>
      <c r="F315">
        <v>0</v>
      </c>
      <c r="G315">
        <v>0</v>
      </c>
      <c r="H315">
        <v>0</v>
      </c>
    </row>
    <row r="316" spans="1:8" x14ac:dyDescent="0.25">
      <c r="A316">
        <v>25160</v>
      </c>
      <c r="B316" t="s">
        <v>294</v>
      </c>
      <c r="C316" s="1">
        <v>76824</v>
      </c>
      <c r="D316">
        <v>833</v>
      </c>
      <c r="E316" s="1">
        <v>6642</v>
      </c>
      <c r="F316">
        <v>0</v>
      </c>
      <c r="G316">
        <v>0</v>
      </c>
      <c r="H316" s="1">
        <v>84299</v>
      </c>
    </row>
    <row r="317" spans="1:8" x14ac:dyDescent="0.25">
      <c r="A317">
        <v>13167</v>
      </c>
      <c r="B317" t="s">
        <v>295</v>
      </c>
      <c r="C317" s="1">
        <v>56062</v>
      </c>
      <c r="D317">
        <v>0</v>
      </c>
      <c r="E317">
        <v>0</v>
      </c>
      <c r="F317">
        <v>0</v>
      </c>
      <c r="G317">
        <v>0</v>
      </c>
      <c r="H317" s="1">
        <v>56062</v>
      </c>
    </row>
    <row r="318" spans="1:8" x14ac:dyDescent="0.25">
      <c r="A318">
        <v>21232</v>
      </c>
      <c r="B318" t="s">
        <v>296</v>
      </c>
      <c r="C318" s="1">
        <v>66414</v>
      </c>
      <c r="D318">
        <v>904</v>
      </c>
      <c r="E318" s="1">
        <v>3907</v>
      </c>
      <c r="F318">
        <v>0</v>
      </c>
      <c r="G318">
        <v>0</v>
      </c>
      <c r="H318" s="1">
        <v>71225</v>
      </c>
    </row>
    <row r="319" spans="1:8" x14ac:dyDescent="0.25">
      <c r="A319">
        <v>14117</v>
      </c>
      <c r="B319" t="s">
        <v>297</v>
      </c>
      <c r="C319" s="1">
        <v>15889</v>
      </c>
      <c r="D319">
        <v>507</v>
      </c>
      <c r="E319" s="1">
        <v>1269</v>
      </c>
      <c r="F319">
        <v>0</v>
      </c>
      <c r="G319">
        <v>0</v>
      </c>
      <c r="H319" s="1">
        <v>17665</v>
      </c>
    </row>
    <row r="320" spans="1:8" x14ac:dyDescent="0.25">
      <c r="A320">
        <v>20094</v>
      </c>
      <c r="B320" t="s">
        <v>298</v>
      </c>
      <c r="C320" s="1">
        <v>9080</v>
      </c>
      <c r="D320">
        <v>680</v>
      </c>
      <c r="E320" s="1">
        <v>5505</v>
      </c>
      <c r="F320">
        <v>0</v>
      </c>
      <c r="G320" s="1">
        <v>9093</v>
      </c>
      <c r="H320" s="1">
        <v>24358</v>
      </c>
    </row>
    <row r="321" spans="1:8" x14ac:dyDescent="0.25">
      <c r="A321">
        <v>8404</v>
      </c>
      <c r="B321" t="s">
        <v>299</v>
      </c>
      <c r="C321" s="1">
        <v>769272</v>
      </c>
      <c r="D321">
        <v>0</v>
      </c>
      <c r="E321" s="1">
        <v>17237</v>
      </c>
      <c r="F321" s="1">
        <v>46452</v>
      </c>
      <c r="G321">
        <v>0</v>
      </c>
      <c r="H321" s="1">
        <v>832961</v>
      </c>
    </row>
    <row r="322" spans="1:8" x14ac:dyDescent="0.25">
      <c r="A322">
        <v>39007</v>
      </c>
      <c r="B322" t="s">
        <v>300</v>
      </c>
      <c r="C322" s="1">
        <v>173932</v>
      </c>
      <c r="D322">
        <v>622</v>
      </c>
      <c r="E322" s="1">
        <v>7448</v>
      </c>
      <c r="F322">
        <v>0</v>
      </c>
      <c r="G322" s="1">
        <v>10492</v>
      </c>
      <c r="H322" s="1">
        <v>192494</v>
      </c>
    </row>
    <row r="323" spans="1:8" x14ac:dyDescent="0.25">
      <c r="A323">
        <v>34002</v>
      </c>
      <c r="B323" t="s">
        <v>301</v>
      </c>
      <c r="C323" s="1">
        <v>264987</v>
      </c>
      <c r="D323" s="1">
        <v>15027</v>
      </c>
      <c r="E323" s="1">
        <v>2620</v>
      </c>
      <c r="F323">
        <v>0</v>
      </c>
      <c r="G323">
        <v>0</v>
      </c>
      <c r="H323" s="1">
        <v>282634</v>
      </c>
    </row>
    <row r="324" spans="1:8" x14ac:dyDescent="0.25">
      <c r="A324">
        <v>39205</v>
      </c>
      <c r="B324" t="s">
        <v>302</v>
      </c>
      <c r="C324" s="1">
        <v>45226</v>
      </c>
      <c r="D324">
        <v>0</v>
      </c>
      <c r="E324" s="1">
        <v>4562</v>
      </c>
      <c r="F324">
        <v>0</v>
      </c>
      <c r="G324" s="1">
        <v>1177</v>
      </c>
      <c r="H324" s="1">
        <v>50965</v>
      </c>
    </row>
    <row r="325" spans="1:8" x14ac:dyDescent="0.25">
      <c r="C325" s="1">
        <f>SUBTOTAL(109,Table14[ToFrom])</f>
        <v>50388780</v>
      </c>
      <c r="D325">
        <f>SUBTOTAL(109,Table14[FieldTrip])</f>
        <v>402318</v>
      </c>
      <c r="E325" s="1">
        <f>SUBTOTAL(109,Table14[EXTRAcurricular])</f>
        <v>1444678</v>
      </c>
      <c r="F325">
        <f>SUBTOTAL(109,Table14[InterGov])</f>
        <v>95774</v>
      </c>
      <c r="G325" s="1">
        <f>SUBTOTAL(109,Table14[Other])</f>
        <v>1388038</v>
      </c>
      <c r="H325" s="1">
        <f>SUBTOTAL(109,Table14[TotalMiles])</f>
        <v>53719588</v>
      </c>
    </row>
    <row r="327" spans="1:8" x14ac:dyDescent="0.25">
      <c r="H327" s="1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CA5C6-6C2C-47DD-8992-CD9A6239BE63}">
  <dimension ref="A1:H325"/>
  <sheetViews>
    <sheetView workbookViewId="0">
      <selection activeCell="M25" sqref="M25"/>
    </sheetView>
  </sheetViews>
  <sheetFormatPr defaultRowHeight="15" x14ac:dyDescent="0.25"/>
  <cols>
    <col min="2" max="2" width="31.28515625" bestFit="1" customWidth="1"/>
    <col min="3" max="3" width="10.140625" bestFit="1" customWidth="1"/>
    <col min="4" max="4" width="11.140625" bestFit="1" customWidth="1"/>
    <col min="5" max="5" width="17.28515625" bestFit="1" customWidth="1"/>
    <col min="6" max="6" width="11.140625" bestFit="1" customWidth="1"/>
    <col min="8" max="8" width="10.14062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>
        <v>14005</v>
      </c>
      <c r="B2" t="s">
        <v>346</v>
      </c>
      <c r="C2" s="1">
        <v>193469</v>
      </c>
      <c r="D2" s="1">
        <v>5314</v>
      </c>
      <c r="E2" s="1">
        <v>20812</v>
      </c>
      <c r="F2">
        <v>0</v>
      </c>
      <c r="G2">
        <v>0</v>
      </c>
      <c r="H2" s="1">
        <v>219595</v>
      </c>
    </row>
    <row r="3" spans="1:8" x14ac:dyDescent="0.25">
      <c r="A3">
        <v>21226</v>
      </c>
      <c r="B3" t="s">
        <v>347</v>
      </c>
      <c r="C3" s="1">
        <v>46540</v>
      </c>
      <c r="D3" s="1">
        <v>1465</v>
      </c>
      <c r="E3" s="1">
        <v>7674</v>
      </c>
      <c r="F3">
        <v>0</v>
      </c>
      <c r="G3">
        <v>0</v>
      </c>
      <c r="H3" s="1">
        <v>55679</v>
      </c>
    </row>
    <row r="4" spans="1:8" x14ac:dyDescent="0.25">
      <c r="A4">
        <v>22017</v>
      </c>
      <c r="B4" t="s">
        <v>348</v>
      </c>
      <c r="C4" s="1">
        <v>45192</v>
      </c>
      <c r="D4">
        <v>0</v>
      </c>
      <c r="E4" s="1">
        <v>18378</v>
      </c>
      <c r="F4">
        <v>0</v>
      </c>
      <c r="G4">
        <v>0</v>
      </c>
      <c r="H4" s="1">
        <v>63570</v>
      </c>
    </row>
    <row r="5" spans="1:8" x14ac:dyDescent="0.25">
      <c r="A5">
        <v>29103</v>
      </c>
      <c r="B5" t="s">
        <v>349</v>
      </c>
      <c r="C5" s="1">
        <v>209982</v>
      </c>
      <c r="D5" s="1">
        <v>1996</v>
      </c>
      <c r="E5" s="1">
        <v>26050</v>
      </c>
      <c r="F5">
        <v>0</v>
      </c>
      <c r="G5">
        <v>0</v>
      </c>
      <c r="H5" s="1">
        <v>238028</v>
      </c>
    </row>
    <row r="6" spans="1:8" x14ac:dyDescent="0.25">
      <c r="A6">
        <v>31016</v>
      </c>
      <c r="B6" t="s">
        <v>350</v>
      </c>
      <c r="C6" s="1">
        <v>650069</v>
      </c>
      <c r="D6" s="1">
        <v>3013</v>
      </c>
      <c r="E6" s="1">
        <v>14466</v>
      </c>
      <c r="F6">
        <v>0</v>
      </c>
      <c r="G6" s="1">
        <v>11281</v>
      </c>
      <c r="H6" s="1">
        <v>678829</v>
      </c>
    </row>
    <row r="7" spans="1:8" x14ac:dyDescent="0.25">
      <c r="A7">
        <v>2420</v>
      </c>
      <c r="B7" t="s">
        <v>351</v>
      </c>
      <c r="C7" s="1">
        <v>82184</v>
      </c>
      <c r="D7" s="1">
        <v>1198</v>
      </c>
      <c r="E7" s="1">
        <v>15207</v>
      </c>
      <c r="F7">
        <v>0</v>
      </c>
      <c r="G7">
        <v>360</v>
      </c>
      <c r="H7" s="1">
        <v>98949</v>
      </c>
    </row>
    <row r="8" spans="1:8" x14ac:dyDescent="0.25">
      <c r="A8">
        <v>17408</v>
      </c>
      <c r="B8" t="s">
        <v>352</v>
      </c>
      <c r="C8" s="1">
        <v>1025525</v>
      </c>
      <c r="D8" s="1">
        <v>9919</v>
      </c>
      <c r="E8" s="1">
        <v>47012</v>
      </c>
      <c r="F8">
        <v>0</v>
      </c>
      <c r="G8" s="1">
        <v>29120</v>
      </c>
      <c r="H8" s="1">
        <v>1111576</v>
      </c>
    </row>
    <row r="9" spans="1:8" x14ac:dyDescent="0.25">
      <c r="A9">
        <v>18303</v>
      </c>
      <c r="B9" t="s">
        <v>353</v>
      </c>
      <c r="C9" s="1">
        <v>158916</v>
      </c>
      <c r="D9" s="1">
        <v>2003</v>
      </c>
      <c r="E9" s="1">
        <v>12745</v>
      </c>
      <c r="F9">
        <v>0</v>
      </c>
      <c r="G9" s="1">
        <v>4569</v>
      </c>
      <c r="H9" s="1">
        <v>178233</v>
      </c>
    </row>
    <row r="10" spans="1:8" x14ac:dyDescent="0.25">
      <c r="A10">
        <v>6119</v>
      </c>
      <c r="B10" t="s">
        <v>354</v>
      </c>
      <c r="C10" s="1">
        <v>1586160</v>
      </c>
      <c r="D10" s="1">
        <v>2252</v>
      </c>
      <c r="E10" s="1">
        <v>18038</v>
      </c>
      <c r="F10">
        <v>0</v>
      </c>
      <c r="G10">
        <v>0</v>
      </c>
      <c r="H10" s="1">
        <v>1606450</v>
      </c>
    </row>
    <row r="11" spans="1:8" x14ac:dyDescent="0.25">
      <c r="A11">
        <v>17405</v>
      </c>
      <c r="B11" t="s">
        <v>355</v>
      </c>
      <c r="C11" s="1">
        <v>772159</v>
      </c>
      <c r="D11" s="1">
        <v>12228</v>
      </c>
      <c r="E11" s="1">
        <v>46393</v>
      </c>
      <c r="F11">
        <v>0</v>
      </c>
      <c r="G11" s="1">
        <v>17527</v>
      </c>
      <c r="H11" s="1">
        <v>848307</v>
      </c>
    </row>
    <row r="12" spans="1:8" x14ac:dyDescent="0.25">
      <c r="A12">
        <v>37501</v>
      </c>
      <c r="B12" t="s">
        <v>356</v>
      </c>
      <c r="C12" s="1">
        <v>739930</v>
      </c>
      <c r="D12" s="1">
        <v>39272</v>
      </c>
      <c r="E12" s="1">
        <v>5488</v>
      </c>
      <c r="F12">
        <v>0</v>
      </c>
      <c r="G12" s="1">
        <v>8423</v>
      </c>
      <c r="H12" s="1">
        <v>793113</v>
      </c>
    </row>
    <row r="13" spans="1:8" x14ac:dyDescent="0.25">
      <c r="A13">
        <v>1122</v>
      </c>
      <c r="B13" t="s">
        <v>357</v>
      </c>
      <c r="C13" s="1">
        <v>22483</v>
      </c>
      <c r="D13">
        <v>388</v>
      </c>
      <c r="E13">
        <v>0</v>
      </c>
      <c r="F13">
        <v>0</v>
      </c>
      <c r="G13">
        <v>390</v>
      </c>
      <c r="H13" s="1">
        <v>23261</v>
      </c>
    </row>
    <row r="14" spans="1:8" x14ac:dyDescent="0.25">
      <c r="A14">
        <v>27403</v>
      </c>
      <c r="B14" t="s">
        <v>358</v>
      </c>
      <c r="C14" s="1">
        <v>2282689</v>
      </c>
      <c r="D14" s="1">
        <v>13856</v>
      </c>
      <c r="E14" s="1">
        <v>23013</v>
      </c>
      <c r="F14">
        <v>0</v>
      </c>
      <c r="G14" s="1">
        <v>107049</v>
      </c>
      <c r="H14" s="1">
        <v>2426607</v>
      </c>
    </row>
    <row r="15" spans="1:8" x14ac:dyDescent="0.25">
      <c r="A15">
        <v>20203</v>
      </c>
      <c r="B15" t="s">
        <v>359</v>
      </c>
      <c r="C15" s="1">
        <v>51875</v>
      </c>
      <c r="D15">
        <v>0</v>
      </c>
      <c r="E15" s="1">
        <v>4247</v>
      </c>
      <c r="F15">
        <v>0</v>
      </c>
      <c r="G15">
        <v>0</v>
      </c>
      <c r="H15" s="1">
        <v>56122</v>
      </c>
    </row>
    <row r="16" spans="1:8" x14ac:dyDescent="0.25">
      <c r="A16">
        <v>37503</v>
      </c>
      <c r="B16" t="s">
        <v>360</v>
      </c>
      <c r="C16" s="1">
        <v>151008</v>
      </c>
      <c r="D16" s="1">
        <v>2549</v>
      </c>
      <c r="E16" s="1">
        <v>14391</v>
      </c>
      <c r="F16">
        <v>0</v>
      </c>
      <c r="G16">
        <v>0</v>
      </c>
      <c r="H16" s="1">
        <v>167948</v>
      </c>
    </row>
    <row r="17" spans="1:8" x14ac:dyDescent="0.25">
      <c r="A17">
        <v>21234</v>
      </c>
      <c r="B17" t="s">
        <v>361</v>
      </c>
      <c r="C17" s="1">
        <v>45787</v>
      </c>
      <c r="D17" s="1">
        <v>1388</v>
      </c>
      <c r="E17">
        <v>0</v>
      </c>
      <c r="F17">
        <v>0</v>
      </c>
      <c r="G17">
        <v>0</v>
      </c>
      <c r="H17" s="1">
        <v>47175</v>
      </c>
    </row>
    <row r="18" spans="1:8" x14ac:dyDescent="0.25">
      <c r="A18">
        <v>18100</v>
      </c>
      <c r="B18" t="s">
        <v>362</v>
      </c>
      <c r="C18" s="1">
        <v>294920</v>
      </c>
      <c r="D18" s="1">
        <v>2204</v>
      </c>
      <c r="E18" s="1">
        <v>12067</v>
      </c>
      <c r="F18" s="1">
        <v>2287</v>
      </c>
      <c r="G18">
        <v>0</v>
      </c>
      <c r="H18" s="1">
        <v>311478</v>
      </c>
    </row>
    <row r="19" spans="1:8" x14ac:dyDescent="0.25">
      <c r="A19">
        <v>24111</v>
      </c>
      <c r="B19" t="s">
        <v>363</v>
      </c>
      <c r="C19" s="1">
        <v>41476</v>
      </c>
      <c r="D19" s="1">
        <v>6218</v>
      </c>
      <c r="E19" s="1">
        <v>15771</v>
      </c>
      <c r="F19">
        <v>0</v>
      </c>
      <c r="G19" s="1">
        <v>7853</v>
      </c>
      <c r="H19" s="1">
        <v>71318</v>
      </c>
    </row>
    <row r="20" spans="1:8" x14ac:dyDescent="0.25">
      <c r="A20">
        <v>9075</v>
      </c>
      <c r="B20" t="s">
        <v>364</v>
      </c>
      <c r="C20" s="1">
        <v>28884</v>
      </c>
      <c r="D20" s="1">
        <v>3041</v>
      </c>
      <c r="E20" s="1">
        <v>10261</v>
      </c>
      <c r="F20">
        <v>255</v>
      </c>
      <c r="G20">
        <v>702</v>
      </c>
      <c r="H20" s="1">
        <v>43143</v>
      </c>
    </row>
    <row r="21" spans="1:8" x14ac:dyDescent="0.25">
      <c r="A21">
        <v>16046</v>
      </c>
      <c r="B21" t="s">
        <v>365</v>
      </c>
      <c r="C21" s="1">
        <v>25266</v>
      </c>
      <c r="D21">
        <v>127</v>
      </c>
      <c r="E21">
        <v>0</v>
      </c>
      <c r="F21">
        <v>0</v>
      </c>
      <c r="G21">
        <v>0</v>
      </c>
      <c r="H21" s="1">
        <v>25393</v>
      </c>
    </row>
    <row r="22" spans="1:8" x14ac:dyDescent="0.25">
      <c r="A22">
        <v>29100</v>
      </c>
      <c r="B22" t="s">
        <v>366</v>
      </c>
      <c r="C22" s="1">
        <v>458220</v>
      </c>
      <c r="D22" s="1">
        <v>9308</v>
      </c>
      <c r="E22" s="1">
        <v>19165</v>
      </c>
      <c r="F22">
        <v>0</v>
      </c>
      <c r="G22">
        <v>0</v>
      </c>
      <c r="H22" s="1">
        <v>486693</v>
      </c>
    </row>
    <row r="23" spans="1:8" x14ac:dyDescent="0.25">
      <c r="A23">
        <v>6117</v>
      </c>
      <c r="B23" t="s">
        <v>367</v>
      </c>
      <c r="C23" s="1">
        <v>477906</v>
      </c>
      <c r="D23" s="1">
        <v>14694</v>
      </c>
      <c r="E23" s="1">
        <v>2400</v>
      </c>
      <c r="F23">
        <v>0</v>
      </c>
      <c r="G23" s="1">
        <v>6253</v>
      </c>
      <c r="H23" s="1">
        <v>501253</v>
      </c>
    </row>
    <row r="24" spans="1:8" x14ac:dyDescent="0.25">
      <c r="A24">
        <v>5401</v>
      </c>
      <c r="B24" t="s">
        <v>368</v>
      </c>
      <c r="C24" s="1">
        <v>37213</v>
      </c>
      <c r="D24">
        <v>977</v>
      </c>
      <c r="E24" s="1">
        <v>13361</v>
      </c>
      <c r="F24">
        <v>0</v>
      </c>
      <c r="G24">
        <v>0</v>
      </c>
      <c r="H24" s="1">
        <v>51551</v>
      </c>
    </row>
    <row r="25" spans="1:8" x14ac:dyDescent="0.25">
      <c r="A25">
        <v>27019</v>
      </c>
      <c r="B25" t="s">
        <v>369</v>
      </c>
      <c r="C25" s="1">
        <v>18222</v>
      </c>
      <c r="D25">
        <v>561</v>
      </c>
      <c r="E25" s="1">
        <v>2117</v>
      </c>
      <c r="F25">
        <v>0</v>
      </c>
      <c r="G25">
        <v>0</v>
      </c>
      <c r="H25" s="1">
        <v>20900</v>
      </c>
    </row>
    <row r="26" spans="1:8" x14ac:dyDescent="0.25">
      <c r="A26">
        <v>4228</v>
      </c>
      <c r="B26" t="s">
        <v>370</v>
      </c>
      <c r="C26" s="1">
        <v>39395</v>
      </c>
      <c r="D26">
        <v>221</v>
      </c>
      <c r="E26" s="1">
        <v>6998</v>
      </c>
      <c r="F26">
        <v>0</v>
      </c>
      <c r="G26">
        <v>0</v>
      </c>
      <c r="H26" s="1">
        <v>46614</v>
      </c>
    </row>
    <row r="27" spans="1:8" x14ac:dyDescent="0.25">
      <c r="A27">
        <v>4222</v>
      </c>
      <c r="B27" t="s">
        <v>371</v>
      </c>
      <c r="C27" s="1">
        <v>57995</v>
      </c>
      <c r="D27" s="1">
        <v>4733</v>
      </c>
      <c r="E27" s="1">
        <v>19181</v>
      </c>
      <c r="F27">
        <v>0</v>
      </c>
      <c r="G27">
        <v>0</v>
      </c>
      <c r="H27" s="1">
        <v>81909</v>
      </c>
    </row>
    <row r="28" spans="1:8" x14ac:dyDescent="0.25">
      <c r="A28">
        <v>8401</v>
      </c>
      <c r="B28" t="s">
        <v>372</v>
      </c>
      <c r="C28" s="1">
        <v>150378</v>
      </c>
      <c r="D28">
        <v>355</v>
      </c>
      <c r="E28" s="1">
        <v>7851</v>
      </c>
      <c r="F28">
        <v>0</v>
      </c>
      <c r="G28">
        <v>0</v>
      </c>
      <c r="H28" s="1">
        <v>158584</v>
      </c>
    </row>
    <row r="29" spans="1:8" x14ac:dyDescent="0.25">
      <c r="A29">
        <v>18901</v>
      </c>
      <c r="B29" t="s">
        <v>373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</row>
    <row r="30" spans="1:8" x14ac:dyDescent="0.25">
      <c r="A30">
        <v>20215</v>
      </c>
      <c r="B30" t="s">
        <v>374</v>
      </c>
      <c r="C30" s="1">
        <v>34387</v>
      </c>
      <c r="D30">
        <v>436</v>
      </c>
      <c r="E30" s="1">
        <v>1213</v>
      </c>
      <c r="F30">
        <v>0</v>
      </c>
      <c r="G30">
        <v>0</v>
      </c>
      <c r="H30" s="1">
        <v>36036</v>
      </c>
    </row>
    <row r="31" spans="1:8" x14ac:dyDescent="0.25">
      <c r="A31">
        <v>18401</v>
      </c>
      <c r="B31" t="s">
        <v>375</v>
      </c>
      <c r="C31" s="1">
        <v>1215056</v>
      </c>
      <c r="D31" s="1">
        <v>6652</v>
      </c>
      <c r="E31" s="1">
        <v>35531</v>
      </c>
      <c r="F31">
        <v>431</v>
      </c>
      <c r="G31">
        <v>0</v>
      </c>
      <c r="H31" s="1">
        <v>1257670</v>
      </c>
    </row>
    <row r="32" spans="1:8" x14ac:dyDescent="0.25">
      <c r="A32">
        <v>32356</v>
      </c>
      <c r="B32" t="s">
        <v>376</v>
      </c>
      <c r="C32" s="1">
        <v>822033</v>
      </c>
      <c r="D32" s="1">
        <v>42768</v>
      </c>
      <c r="E32" s="1">
        <v>36947</v>
      </c>
      <c r="F32">
        <v>0</v>
      </c>
      <c r="G32">
        <v>898</v>
      </c>
      <c r="H32" s="1">
        <v>902646</v>
      </c>
    </row>
    <row r="33" spans="1:8" x14ac:dyDescent="0.25">
      <c r="A33">
        <v>21401</v>
      </c>
      <c r="B33" t="s">
        <v>377</v>
      </c>
      <c r="C33" s="1">
        <v>299699</v>
      </c>
      <c r="D33" s="1">
        <v>1159</v>
      </c>
      <c r="E33" s="1">
        <v>4149</v>
      </c>
      <c r="F33">
        <v>0</v>
      </c>
      <c r="G33">
        <v>0</v>
      </c>
      <c r="H33" s="1">
        <v>305007</v>
      </c>
    </row>
    <row r="34" spans="1:8" x14ac:dyDescent="0.25">
      <c r="A34">
        <v>21302</v>
      </c>
      <c r="B34" t="s">
        <v>378</v>
      </c>
      <c r="C34" s="1">
        <v>254836</v>
      </c>
      <c r="D34" s="1">
        <v>2507</v>
      </c>
      <c r="E34" s="1">
        <v>5734</v>
      </c>
      <c r="F34">
        <v>0</v>
      </c>
      <c r="G34">
        <v>0</v>
      </c>
      <c r="H34" s="1">
        <v>263077</v>
      </c>
    </row>
    <row r="35" spans="1:8" x14ac:dyDescent="0.25">
      <c r="A35">
        <v>32360</v>
      </c>
      <c r="B35" t="s">
        <v>379</v>
      </c>
      <c r="C35" s="1">
        <v>662253</v>
      </c>
      <c r="D35" s="1">
        <v>10277</v>
      </c>
      <c r="E35" s="1">
        <v>74321</v>
      </c>
      <c r="F35" s="1">
        <v>2851</v>
      </c>
      <c r="G35">
        <v>0</v>
      </c>
      <c r="H35" s="1">
        <v>749702</v>
      </c>
    </row>
    <row r="36" spans="1:8" x14ac:dyDescent="0.25">
      <c r="A36">
        <v>33036</v>
      </c>
      <c r="B36" t="s">
        <v>380</v>
      </c>
      <c r="C36" s="1">
        <v>131946</v>
      </c>
      <c r="D36" s="1">
        <v>1788</v>
      </c>
      <c r="E36" s="1">
        <v>19096</v>
      </c>
      <c r="F36">
        <v>0</v>
      </c>
      <c r="G36" s="1">
        <v>1932</v>
      </c>
      <c r="H36" s="1">
        <v>154762</v>
      </c>
    </row>
    <row r="37" spans="1:8" x14ac:dyDescent="0.25">
      <c r="A37">
        <v>27901</v>
      </c>
      <c r="B37" t="s">
        <v>381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</row>
    <row r="38" spans="1:8" x14ac:dyDescent="0.25">
      <c r="A38">
        <v>16049</v>
      </c>
      <c r="B38" t="s">
        <v>382</v>
      </c>
      <c r="C38" s="1">
        <v>175276</v>
      </c>
      <c r="D38" s="1">
        <v>1455</v>
      </c>
      <c r="E38" s="1">
        <v>7682</v>
      </c>
      <c r="F38">
        <v>0</v>
      </c>
      <c r="G38">
        <v>0</v>
      </c>
      <c r="H38" s="1">
        <v>184413</v>
      </c>
    </row>
    <row r="39" spans="1:8" x14ac:dyDescent="0.25">
      <c r="A39">
        <v>2250</v>
      </c>
      <c r="B39" t="s">
        <v>383</v>
      </c>
      <c r="C39" s="1">
        <v>159563</v>
      </c>
      <c r="D39" s="1">
        <v>5969</v>
      </c>
      <c r="E39" s="1">
        <v>18237</v>
      </c>
      <c r="F39">
        <v>0</v>
      </c>
      <c r="G39">
        <v>0</v>
      </c>
      <c r="H39" s="1">
        <v>183769</v>
      </c>
    </row>
    <row r="40" spans="1:8" x14ac:dyDescent="0.25">
      <c r="A40">
        <v>19404</v>
      </c>
      <c r="B40" t="s">
        <v>384</v>
      </c>
      <c r="C40" s="1">
        <v>86673</v>
      </c>
      <c r="D40" s="1">
        <v>7783</v>
      </c>
      <c r="E40" s="1">
        <v>32675</v>
      </c>
      <c r="F40">
        <v>0</v>
      </c>
      <c r="G40" s="1">
        <v>2487</v>
      </c>
      <c r="H40" s="1">
        <v>129618</v>
      </c>
    </row>
    <row r="41" spans="1:8" x14ac:dyDescent="0.25">
      <c r="A41">
        <v>27400</v>
      </c>
      <c r="B41" t="s">
        <v>385</v>
      </c>
      <c r="C41" s="1">
        <v>828993</v>
      </c>
      <c r="D41">
        <v>934</v>
      </c>
      <c r="E41" s="1">
        <v>84110</v>
      </c>
      <c r="F41">
        <v>0</v>
      </c>
      <c r="G41" s="1">
        <v>38367</v>
      </c>
      <c r="H41" s="1">
        <v>952404</v>
      </c>
    </row>
    <row r="42" spans="1:8" x14ac:dyDescent="0.25">
      <c r="A42">
        <v>38300</v>
      </c>
      <c r="B42" t="s">
        <v>386</v>
      </c>
      <c r="C42" s="1">
        <v>104915</v>
      </c>
      <c r="D42" s="1">
        <v>4461</v>
      </c>
      <c r="E42" s="1">
        <v>16976</v>
      </c>
      <c r="F42">
        <v>0</v>
      </c>
      <c r="G42">
        <v>0</v>
      </c>
      <c r="H42" s="1">
        <v>126352</v>
      </c>
    </row>
    <row r="43" spans="1:8" x14ac:dyDescent="0.25">
      <c r="A43">
        <v>36250</v>
      </c>
      <c r="B43" t="s">
        <v>387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</row>
    <row r="44" spans="1:8" x14ac:dyDescent="0.25">
      <c r="A44">
        <v>38306</v>
      </c>
      <c r="B44" t="s">
        <v>388</v>
      </c>
      <c r="C44" s="1">
        <v>29196</v>
      </c>
      <c r="D44" s="1">
        <v>1460</v>
      </c>
      <c r="E44" s="1">
        <v>8196</v>
      </c>
      <c r="F44">
        <v>0</v>
      </c>
      <c r="G44">
        <v>0</v>
      </c>
      <c r="H44" s="1">
        <v>38852</v>
      </c>
    </row>
    <row r="45" spans="1:8" x14ac:dyDescent="0.25">
      <c r="A45">
        <v>33206</v>
      </c>
      <c r="B45" t="s">
        <v>389</v>
      </c>
      <c r="C45" s="1">
        <v>48148</v>
      </c>
      <c r="D45" s="1">
        <v>1001</v>
      </c>
      <c r="E45" s="1">
        <v>7516</v>
      </c>
      <c r="F45">
        <v>0</v>
      </c>
      <c r="G45">
        <v>0</v>
      </c>
      <c r="H45" s="1">
        <v>56665</v>
      </c>
    </row>
    <row r="46" spans="1:8" x14ac:dyDescent="0.25">
      <c r="A46">
        <v>36400</v>
      </c>
      <c r="B46" t="s">
        <v>390</v>
      </c>
      <c r="C46" s="1">
        <v>76913</v>
      </c>
      <c r="D46" s="1">
        <v>1191</v>
      </c>
      <c r="E46" s="1">
        <v>4864</v>
      </c>
      <c r="F46">
        <v>0</v>
      </c>
      <c r="G46">
        <v>292</v>
      </c>
      <c r="H46" s="1">
        <v>83260</v>
      </c>
    </row>
    <row r="47" spans="1:8" x14ac:dyDescent="0.25">
      <c r="A47">
        <v>33115</v>
      </c>
      <c r="B47" t="s">
        <v>391</v>
      </c>
      <c r="C47" s="1">
        <v>455485</v>
      </c>
      <c r="D47">
        <v>870</v>
      </c>
      <c r="E47" s="1">
        <v>28874</v>
      </c>
      <c r="F47">
        <v>0</v>
      </c>
      <c r="G47">
        <v>0</v>
      </c>
      <c r="H47" s="1">
        <v>485229</v>
      </c>
    </row>
    <row r="48" spans="1:8" x14ac:dyDescent="0.25">
      <c r="A48">
        <v>29011</v>
      </c>
      <c r="B48" t="s">
        <v>392</v>
      </c>
      <c r="C48" s="1">
        <v>124913</v>
      </c>
      <c r="D48" s="1">
        <v>1099</v>
      </c>
      <c r="E48" s="1">
        <v>5892</v>
      </c>
      <c r="F48">
        <v>0</v>
      </c>
      <c r="G48" s="1">
        <v>7188</v>
      </c>
      <c r="H48" s="1">
        <v>139092</v>
      </c>
    </row>
    <row r="49" spans="1:8" x14ac:dyDescent="0.25">
      <c r="A49">
        <v>29317</v>
      </c>
      <c r="B49" t="s">
        <v>393</v>
      </c>
      <c r="C49" s="1">
        <v>50995</v>
      </c>
      <c r="D49">
        <v>610</v>
      </c>
      <c r="E49" s="1">
        <v>1670</v>
      </c>
      <c r="F49">
        <v>0</v>
      </c>
      <c r="G49">
        <v>0</v>
      </c>
      <c r="H49" s="1">
        <v>53275</v>
      </c>
    </row>
    <row r="50" spans="1:8" x14ac:dyDescent="0.25">
      <c r="A50">
        <v>14099</v>
      </c>
      <c r="B50" t="s">
        <v>394</v>
      </c>
      <c r="C50" s="1">
        <v>10836</v>
      </c>
      <c r="D50">
        <v>0</v>
      </c>
      <c r="E50">
        <v>0</v>
      </c>
      <c r="F50">
        <v>0</v>
      </c>
      <c r="G50">
        <v>0</v>
      </c>
      <c r="H50" s="1">
        <v>10836</v>
      </c>
    </row>
    <row r="51" spans="1:8" x14ac:dyDescent="0.25">
      <c r="A51">
        <v>13151</v>
      </c>
      <c r="B51" t="s">
        <v>395</v>
      </c>
      <c r="C51" s="1">
        <v>91050</v>
      </c>
      <c r="D51" s="1">
        <v>2044</v>
      </c>
      <c r="E51" s="1">
        <v>4202</v>
      </c>
      <c r="F51">
        <v>0</v>
      </c>
      <c r="G51" s="1">
        <v>1617</v>
      </c>
      <c r="H51" s="1">
        <v>98913</v>
      </c>
    </row>
    <row r="52" spans="1:8" x14ac:dyDescent="0.25">
      <c r="A52">
        <v>15204</v>
      </c>
      <c r="B52" t="s">
        <v>396</v>
      </c>
      <c r="C52" s="1">
        <v>105366</v>
      </c>
      <c r="D52" s="1">
        <v>1159</v>
      </c>
      <c r="E52" s="1">
        <v>15939</v>
      </c>
      <c r="F52">
        <v>0</v>
      </c>
      <c r="G52">
        <v>0</v>
      </c>
      <c r="H52" s="1">
        <v>122464</v>
      </c>
    </row>
    <row r="53" spans="1:8" x14ac:dyDescent="0.25">
      <c r="A53">
        <v>5313</v>
      </c>
      <c r="B53" t="s">
        <v>397</v>
      </c>
      <c r="C53" s="1">
        <v>19097</v>
      </c>
      <c r="D53">
        <v>622</v>
      </c>
      <c r="E53" s="1">
        <v>1941</v>
      </c>
      <c r="F53">
        <v>606</v>
      </c>
      <c r="G53">
        <v>0</v>
      </c>
      <c r="H53" s="1">
        <v>22266</v>
      </c>
    </row>
    <row r="54" spans="1:8" x14ac:dyDescent="0.25">
      <c r="A54">
        <v>22073</v>
      </c>
      <c r="B54" t="s">
        <v>398</v>
      </c>
      <c r="C54" s="1">
        <v>112155</v>
      </c>
      <c r="D54" s="1">
        <v>3812</v>
      </c>
      <c r="E54" s="1">
        <v>29358</v>
      </c>
      <c r="F54">
        <v>0</v>
      </c>
      <c r="G54" s="1">
        <v>2707</v>
      </c>
      <c r="H54" s="1">
        <v>148032</v>
      </c>
    </row>
    <row r="55" spans="1:8" x14ac:dyDescent="0.25">
      <c r="A55">
        <v>10050</v>
      </c>
      <c r="B55" t="s">
        <v>399</v>
      </c>
      <c r="C55" s="1">
        <v>49690</v>
      </c>
      <c r="D55">
        <v>906</v>
      </c>
      <c r="E55" s="1">
        <v>5313</v>
      </c>
      <c r="F55">
        <v>0</v>
      </c>
      <c r="G55">
        <v>0</v>
      </c>
      <c r="H55" s="1">
        <v>55909</v>
      </c>
    </row>
    <row r="56" spans="1:8" x14ac:dyDescent="0.25">
      <c r="A56">
        <v>26059</v>
      </c>
      <c r="B56" t="s">
        <v>400</v>
      </c>
      <c r="C56" s="1">
        <v>45491</v>
      </c>
      <c r="D56">
        <v>299</v>
      </c>
      <c r="E56" s="1">
        <v>8532</v>
      </c>
      <c r="F56">
        <v>0</v>
      </c>
      <c r="G56">
        <v>0</v>
      </c>
      <c r="H56" s="1">
        <v>54322</v>
      </c>
    </row>
    <row r="57" spans="1:8" x14ac:dyDescent="0.25">
      <c r="A57">
        <v>31330</v>
      </c>
      <c r="B57" t="s">
        <v>401</v>
      </c>
      <c r="C57" s="1">
        <v>51547</v>
      </c>
      <c r="D57" s="1">
        <v>2224</v>
      </c>
      <c r="E57" s="1">
        <v>9357</v>
      </c>
      <c r="F57">
        <v>0</v>
      </c>
      <c r="G57">
        <v>903</v>
      </c>
      <c r="H57" s="1">
        <v>64031</v>
      </c>
    </row>
    <row r="58" spans="1:8" x14ac:dyDescent="0.25">
      <c r="A58">
        <v>22207</v>
      </c>
      <c r="B58" t="s">
        <v>402</v>
      </c>
      <c r="C58" s="1">
        <v>96951</v>
      </c>
      <c r="D58" s="1">
        <v>4810</v>
      </c>
      <c r="E58" s="1">
        <v>23459</v>
      </c>
      <c r="F58">
        <v>0</v>
      </c>
      <c r="G58">
        <v>0</v>
      </c>
      <c r="H58" s="1">
        <v>125220</v>
      </c>
    </row>
    <row r="59" spans="1:8" x14ac:dyDescent="0.25">
      <c r="A59">
        <v>7002</v>
      </c>
      <c r="B59" t="s">
        <v>403</v>
      </c>
      <c r="C59" s="1">
        <v>48820</v>
      </c>
      <c r="D59" s="1">
        <v>1844</v>
      </c>
      <c r="E59" s="1">
        <v>19647</v>
      </c>
      <c r="F59">
        <v>0</v>
      </c>
      <c r="G59">
        <v>0</v>
      </c>
      <c r="H59" s="1">
        <v>70311</v>
      </c>
    </row>
    <row r="60" spans="1:8" x14ac:dyDescent="0.25">
      <c r="A60">
        <v>32414</v>
      </c>
      <c r="B60" t="s">
        <v>404</v>
      </c>
      <c r="C60" s="1">
        <v>284325</v>
      </c>
      <c r="D60" s="1">
        <v>3532</v>
      </c>
      <c r="E60" s="1">
        <v>21435</v>
      </c>
      <c r="F60">
        <v>0</v>
      </c>
      <c r="G60">
        <v>0</v>
      </c>
      <c r="H60" s="1">
        <v>309292</v>
      </c>
    </row>
    <row r="61" spans="1:8" x14ac:dyDescent="0.25">
      <c r="A61">
        <v>27343</v>
      </c>
      <c r="B61" t="s">
        <v>405</v>
      </c>
      <c r="C61" s="1">
        <v>165982</v>
      </c>
      <c r="D61" s="1">
        <v>1173</v>
      </c>
      <c r="E61">
        <v>994</v>
      </c>
      <c r="F61">
        <v>0</v>
      </c>
      <c r="G61">
        <v>0</v>
      </c>
      <c r="H61" s="1">
        <v>168149</v>
      </c>
    </row>
    <row r="62" spans="1:8" x14ac:dyDescent="0.25">
      <c r="A62">
        <v>36101</v>
      </c>
      <c r="B62" t="s">
        <v>406</v>
      </c>
      <c r="C62" s="1">
        <v>5022</v>
      </c>
      <c r="D62">
        <v>249</v>
      </c>
      <c r="E62">
        <v>0</v>
      </c>
      <c r="F62">
        <v>0</v>
      </c>
      <c r="G62">
        <v>0</v>
      </c>
      <c r="H62" s="1">
        <v>5271</v>
      </c>
    </row>
    <row r="63" spans="1:8" x14ac:dyDescent="0.25">
      <c r="A63">
        <v>32361</v>
      </c>
      <c r="B63" t="s">
        <v>407</v>
      </c>
      <c r="C63" s="1">
        <v>577828</v>
      </c>
      <c r="D63" s="1">
        <v>2359</v>
      </c>
      <c r="E63" s="1">
        <v>100268</v>
      </c>
      <c r="F63">
        <v>0</v>
      </c>
      <c r="G63">
        <v>0</v>
      </c>
      <c r="H63" s="1">
        <v>680455</v>
      </c>
    </row>
    <row r="64" spans="1:8" x14ac:dyDescent="0.25">
      <c r="A64">
        <v>39090</v>
      </c>
      <c r="B64" t="s">
        <v>408</v>
      </c>
      <c r="C64" s="1">
        <v>238120</v>
      </c>
      <c r="D64" s="1">
        <v>3338</v>
      </c>
      <c r="E64" s="1">
        <v>17897</v>
      </c>
      <c r="F64">
        <v>0</v>
      </c>
      <c r="G64">
        <v>0</v>
      </c>
      <c r="H64" s="1">
        <v>259355</v>
      </c>
    </row>
    <row r="65" spans="1:8" x14ac:dyDescent="0.25">
      <c r="A65">
        <v>9206</v>
      </c>
      <c r="B65" t="s">
        <v>409</v>
      </c>
      <c r="C65" s="1">
        <v>73384</v>
      </c>
      <c r="D65" s="1">
        <v>5309</v>
      </c>
      <c r="E65" s="1">
        <v>11508</v>
      </c>
      <c r="F65">
        <v>0</v>
      </c>
      <c r="G65" s="1">
        <v>11494</v>
      </c>
      <c r="H65" s="1">
        <v>101695</v>
      </c>
    </row>
    <row r="66" spans="1:8" x14ac:dyDescent="0.25">
      <c r="A66">
        <v>19028</v>
      </c>
      <c r="B66" t="s">
        <v>410</v>
      </c>
      <c r="C66" s="1">
        <v>22770</v>
      </c>
      <c r="D66">
        <v>335</v>
      </c>
      <c r="E66">
        <v>726</v>
      </c>
      <c r="F66">
        <v>0</v>
      </c>
      <c r="G66">
        <v>439</v>
      </c>
      <c r="H66" s="1">
        <v>24270</v>
      </c>
    </row>
    <row r="67" spans="1:8" x14ac:dyDescent="0.25">
      <c r="A67">
        <v>27404</v>
      </c>
      <c r="B67" t="s">
        <v>411</v>
      </c>
      <c r="C67" s="1">
        <v>235903</v>
      </c>
      <c r="D67" s="1">
        <v>1817</v>
      </c>
      <c r="E67" s="1">
        <v>6724</v>
      </c>
      <c r="F67">
        <v>0</v>
      </c>
      <c r="G67">
        <v>0</v>
      </c>
      <c r="H67" s="1">
        <v>244444</v>
      </c>
    </row>
    <row r="68" spans="1:8" x14ac:dyDescent="0.25">
      <c r="A68">
        <v>31015</v>
      </c>
      <c r="B68" t="s">
        <v>412</v>
      </c>
      <c r="C68" s="1">
        <v>1600769</v>
      </c>
      <c r="D68" s="1">
        <v>9903</v>
      </c>
      <c r="E68" s="1">
        <v>24630</v>
      </c>
      <c r="F68">
        <v>0</v>
      </c>
      <c r="G68" s="1">
        <v>56059</v>
      </c>
      <c r="H68" s="1">
        <v>1691361</v>
      </c>
    </row>
    <row r="69" spans="1:8" x14ac:dyDescent="0.25">
      <c r="A69">
        <v>19401</v>
      </c>
      <c r="B69" t="s">
        <v>413</v>
      </c>
      <c r="C69" s="1">
        <v>332030</v>
      </c>
      <c r="D69" s="1">
        <v>7163</v>
      </c>
      <c r="E69" s="1">
        <v>22767</v>
      </c>
      <c r="F69">
        <v>0</v>
      </c>
      <c r="G69">
        <v>401</v>
      </c>
      <c r="H69" s="1">
        <v>362361</v>
      </c>
    </row>
    <row r="70" spans="1:8" x14ac:dyDescent="0.25">
      <c r="A70">
        <v>14068</v>
      </c>
      <c r="B70" t="s">
        <v>414</v>
      </c>
      <c r="C70" s="1">
        <v>148174</v>
      </c>
      <c r="D70" s="1">
        <v>1039</v>
      </c>
      <c r="E70" s="1">
        <v>9258</v>
      </c>
      <c r="F70">
        <v>0</v>
      </c>
      <c r="G70">
        <v>0</v>
      </c>
      <c r="H70" s="1">
        <v>158471</v>
      </c>
    </row>
    <row r="71" spans="1:8" x14ac:dyDescent="0.25">
      <c r="A71">
        <v>38308</v>
      </c>
      <c r="B71" t="s">
        <v>415</v>
      </c>
      <c r="C71" s="1">
        <v>42195</v>
      </c>
      <c r="D71">
        <v>140</v>
      </c>
      <c r="E71" s="1">
        <v>8572</v>
      </c>
      <c r="F71">
        <v>0</v>
      </c>
      <c r="G71">
        <v>0</v>
      </c>
      <c r="H71" s="1">
        <v>50907</v>
      </c>
    </row>
    <row r="72" spans="1:8" x14ac:dyDescent="0.25">
      <c r="A72">
        <v>4127</v>
      </c>
      <c r="B72" t="s">
        <v>416</v>
      </c>
      <c r="C72" s="1">
        <v>48359</v>
      </c>
      <c r="D72" s="1">
        <v>1326</v>
      </c>
      <c r="E72" s="1">
        <v>10938</v>
      </c>
      <c r="F72">
        <v>0</v>
      </c>
      <c r="G72">
        <v>953</v>
      </c>
      <c r="H72" s="1">
        <v>61576</v>
      </c>
    </row>
    <row r="73" spans="1:8" x14ac:dyDescent="0.25">
      <c r="A73">
        <v>17216</v>
      </c>
      <c r="B73" t="s">
        <v>417</v>
      </c>
      <c r="C73" s="1">
        <v>482012</v>
      </c>
      <c r="D73" s="1">
        <v>1889</v>
      </c>
      <c r="E73" s="1">
        <v>9673</v>
      </c>
      <c r="F73">
        <v>0</v>
      </c>
      <c r="G73" s="1">
        <v>3243</v>
      </c>
      <c r="H73" s="1">
        <v>496817</v>
      </c>
    </row>
    <row r="74" spans="1:8" x14ac:dyDescent="0.25">
      <c r="A74">
        <v>13165</v>
      </c>
      <c r="B74" t="s">
        <v>418</v>
      </c>
      <c r="C74" s="1">
        <v>344881</v>
      </c>
      <c r="D74" s="1">
        <v>4003</v>
      </c>
      <c r="E74" s="1">
        <v>37343</v>
      </c>
      <c r="F74">
        <v>0</v>
      </c>
      <c r="G74">
        <v>0</v>
      </c>
      <c r="H74" s="1">
        <v>386227</v>
      </c>
    </row>
    <row r="75" spans="1:8" x14ac:dyDescent="0.25">
      <c r="A75">
        <v>39801</v>
      </c>
      <c r="B75" t="s">
        <v>308</v>
      </c>
      <c r="C75" s="1">
        <v>86041</v>
      </c>
      <c r="D75">
        <v>0</v>
      </c>
      <c r="E75">
        <v>0</v>
      </c>
      <c r="F75">
        <v>0</v>
      </c>
      <c r="G75">
        <v>0</v>
      </c>
      <c r="H75" s="1">
        <v>86041</v>
      </c>
    </row>
    <row r="76" spans="1:8" x14ac:dyDescent="0.25">
      <c r="A76">
        <v>6801</v>
      </c>
      <c r="B76" t="s">
        <v>73</v>
      </c>
      <c r="C76" s="1">
        <v>1628061</v>
      </c>
      <c r="D76">
        <v>0</v>
      </c>
      <c r="E76">
        <v>0</v>
      </c>
      <c r="F76">
        <v>0</v>
      </c>
      <c r="G76">
        <v>0</v>
      </c>
      <c r="H76" s="1">
        <v>1628061</v>
      </c>
    </row>
    <row r="77" spans="1:8" x14ac:dyDescent="0.25">
      <c r="A77">
        <v>34801</v>
      </c>
      <c r="B77" t="s">
        <v>74</v>
      </c>
      <c r="C77" s="1">
        <v>50037</v>
      </c>
      <c r="D77">
        <v>0</v>
      </c>
      <c r="E77">
        <v>0</v>
      </c>
      <c r="F77">
        <v>0</v>
      </c>
      <c r="G77">
        <v>0</v>
      </c>
      <c r="H77" s="1">
        <v>50037</v>
      </c>
    </row>
    <row r="78" spans="1:8" x14ac:dyDescent="0.25">
      <c r="A78">
        <v>21036</v>
      </c>
      <c r="B78" t="s">
        <v>419</v>
      </c>
      <c r="C78" s="1">
        <v>7162</v>
      </c>
      <c r="D78">
        <v>517</v>
      </c>
      <c r="E78">
        <v>0</v>
      </c>
      <c r="F78">
        <v>0</v>
      </c>
      <c r="G78">
        <v>328</v>
      </c>
      <c r="H78" s="1">
        <v>8007</v>
      </c>
    </row>
    <row r="79" spans="1:8" x14ac:dyDescent="0.25">
      <c r="A79">
        <v>31002</v>
      </c>
      <c r="B79" t="s">
        <v>420</v>
      </c>
      <c r="C79" s="1">
        <v>967636</v>
      </c>
      <c r="D79" s="1">
        <v>14256</v>
      </c>
      <c r="E79" s="1">
        <v>409980</v>
      </c>
      <c r="F79">
        <v>0</v>
      </c>
      <c r="G79">
        <v>0</v>
      </c>
      <c r="H79" s="1">
        <v>1391872</v>
      </c>
    </row>
    <row r="80" spans="1:8" x14ac:dyDescent="0.25">
      <c r="A80">
        <v>6114</v>
      </c>
      <c r="B80" t="s">
        <v>421</v>
      </c>
      <c r="C80" s="1">
        <v>2115951</v>
      </c>
      <c r="D80" s="1">
        <v>38210</v>
      </c>
      <c r="E80" s="1">
        <v>61054</v>
      </c>
      <c r="F80">
        <v>0</v>
      </c>
      <c r="G80" s="1">
        <v>22073</v>
      </c>
      <c r="H80" s="1">
        <v>2237288</v>
      </c>
    </row>
    <row r="81" spans="1:8" x14ac:dyDescent="0.25">
      <c r="A81">
        <v>33205</v>
      </c>
      <c r="B81" t="s">
        <v>422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</row>
    <row r="82" spans="1:8" x14ac:dyDescent="0.25">
      <c r="A82">
        <v>17210</v>
      </c>
      <c r="B82" t="s">
        <v>423</v>
      </c>
      <c r="C82" s="1">
        <v>1468032</v>
      </c>
      <c r="D82" s="1">
        <v>42003</v>
      </c>
      <c r="E82">
        <v>0</v>
      </c>
      <c r="F82">
        <v>0</v>
      </c>
      <c r="G82">
        <v>0</v>
      </c>
      <c r="H82" s="1">
        <v>1510035</v>
      </c>
    </row>
    <row r="83" spans="1:8" x14ac:dyDescent="0.25">
      <c r="A83">
        <v>37502</v>
      </c>
      <c r="B83" t="s">
        <v>424</v>
      </c>
      <c r="C83" s="1">
        <v>289493</v>
      </c>
      <c r="D83">
        <v>60</v>
      </c>
      <c r="E83" s="1">
        <v>6670</v>
      </c>
      <c r="F83">
        <v>0</v>
      </c>
      <c r="G83">
        <v>0</v>
      </c>
      <c r="H83" s="1">
        <v>296223</v>
      </c>
    </row>
    <row r="84" spans="1:8" x14ac:dyDescent="0.25">
      <c r="A84">
        <v>27417</v>
      </c>
      <c r="B84" t="s">
        <v>425</v>
      </c>
      <c r="C84" s="1">
        <v>216842</v>
      </c>
      <c r="D84" s="1">
        <v>4862</v>
      </c>
      <c r="E84" s="1">
        <v>13439</v>
      </c>
      <c r="F84">
        <v>0</v>
      </c>
      <c r="G84" s="1">
        <v>15373</v>
      </c>
      <c r="H84" s="1">
        <v>250516</v>
      </c>
    </row>
    <row r="85" spans="1:8" x14ac:dyDescent="0.25">
      <c r="A85">
        <v>3053</v>
      </c>
      <c r="B85" t="s">
        <v>426</v>
      </c>
      <c r="C85" s="1">
        <v>58179</v>
      </c>
      <c r="D85" s="1">
        <v>6341</v>
      </c>
      <c r="E85">
        <v>0</v>
      </c>
      <c r="F85">
        <v>0</v>
      </c>
      <c r="G85" s="1">
        <v>1759</v>
      </c>
      <c r="H85" s="1">
        <v>66279</v>
      </c>
    </row>
    <row r="86" spans="1:8" x14ac:dyDescent="0.25">
      <c r="A86">
        <v>17901</v>
      </c>
      <c r="B86" t="s">
        <v>427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</row>
    <row r="87" spans="1:8" x14ac:dyDescent="0.25">
      <c r="A87">
        <v>27402</v>
      </c>
      <c r="B87" t="s">
        <v>428</v>
      </c>
      <c r="C87" s="1">
        <v>527780</v>
      </c>
      <c r="D87" s="1">
        <v>29032</v>
      </c>
      <c r="E87" s="1">
        <v>15023</v>
      </c>
      <c r="F87">
        <v>0</v>
      </c>
      <c r="G87">
        <v>0</v>
      </c>
      <c r="H87" s="1">
        <v>571835</v>
      </c>
    </row>
    <row r="88" spans="1:8" x14ac:dyDescent="0.25">
      <c r="A88">
        <v>32358</v>
      </c>
      <c r="B88" t="s">
        <v>429</v>
      </c>
      <c r="C88" s="1">
        <v>131435</v>
      </c>
      <c r="D88">
        <v>293</v>
      </c>
      <c r="E88" s="1">
        <v>26543</v>
      </c>
      <c r="F88">
        <v>0</v>
      </c>
      <c r="G88">
        <v>458</v>
      </c>
      <c r="H88" s="1">
        <v>158729</v>
      </c>
    </row>
    <row r="89" spans="1:8" x14ac:dyDescent="0.25">
      <c r="A89">
        <v>38302</v>
      </c>
      <c r="B89" t="s">
        <v>430</v>
      </c>
      <c r="C89" s="1">
        <v>63857</v>
      </c>
      <c r="D89">
        <v>464</v>
      </c>
      <c r="E89" s="1">
        <v>21338</v>
      </c>
      <c r="F89">
        <v>0</v>
      </c>
      <c r="G89">
        <v>0</v>
      </c>
      <c r="H89" s="1">
        <v>85659</v>
      </c>
    </row>
    <row r="90" spans="1:8" x14ac:dyDescent="0.25">
      <c r="A90">
        <v>20401</v>
      </c>
      <c r="B90" t="s">
        <v>431</v>
      </c>
      <c r="C90" s="1">
        <v>19985</v>
      </c>
      <c r="D90" s="1">
        <v>1049</v>
      </c>
      <c r="E90">
        <v>68</v>
      </c>
      <c r="F90">
        <v>0</v>
      </c>
      <c r="G90">
        <v>233</v>
      </c>
      <c r="H90" s="1">
        <v>21335</v>
      </c>
    </row>
    <row r="91" spans="1:8" x14ac:dyDescent="0.25">
      <c r="A91">
        <v>20404</v>
      </c>
      <c r="B91" t="s">
        <v>432</v>
      </c>
      <c r="C91" s="1">
        <v>85978</v>
      </c>
      <c r="D91">
        <v>136</v>
      </c>
      <c r="E91" s="1">
        <v>24529</v>
      </c>
      <c r="F91">
        <v>0</v>
      </c>
      <c r="G91">
        <v>0</v>
      </c>
      <c r="H91" s="1">
        <v>110643</v>
      </c>
    </row>
    <row r="92" spans="1:8" x14ac:dyDescent="0.25">
      <c r="A92">
        <v>13301</v>
      </c>
      <c r="B92" t="s">
        <v>433</v>
      </c>
      <c r="C92" s="1">
        <v>103271</v>
      </c>
      <c r="D92" s="1">
        <v>1052</v>
      </c>
      <c r="E92" s="1">
        <v>25313</v>
      </c>
      <c r="F92">
        <v>0</v>
      </c>
      <c r="G92">
        <v>760</v>
      </c>
      <c r="H92" s="1">
        <v>130396</v>
      </c>
    </row>
    <row r="93" spans="1:8" x14ac:dyDescent="0.25">
      <c r="A93">
        <v>39200</v>
      </c>
      <c r="B93" t="s">
        <v>434</v>
      </c>
      <c r="C93" s="1">
        <v>213536</v>
      </c>
      <c r="D93" s="1">
        <v>3418</v>
      </c>
      <c r="E93" s="1">
        <v>20313</v>
      </c>
      <c r="F93" s="1">
        <v>7671</v>
      </c>
      <c r="G93">
        <v>0</v>
      </c>
      <c r="H93" s="1">
        <v>244938</v>
      </c>
    </row>
    <row r="94" spans="1:8" x14ac:dyDescent="0.25">
      <c r="A94">
        <v>39204</v>
      </c>
      <c r="B94" t="s">
        <v>435</v>
      </c>
      <c r="C94" s="1">
        <v>78103</v>
      </c>
      <c r="D94" s="1">
        <v>1050</v>
      </c>
      <c r="E94" s="1">
        <v>14718</v>
      </c>
      <c r="F94">
        <v>0</v>
      </c>
      <c r="G94">
        <v>0</v>
      </c>
      <c r="H94" s="1">
        <v>93871</v>
      </c>
    </row>
    <row r="95" spans="1:8" x14ac:dyDescent="0.25">
      <c r="A95">
        <v>31332</v>
      </c>
      <c r="B95" t="s">
        <v>436</v>
      </c>
      <c r="C95" s="1">
        <v>299366</v>
      </c>
      <c r="D95">
        <v>588</v>
      </c>
      <c r="E95" s="1">
        <v>4421</v>
      </c>
      <c r="F95">
        <v>0</v>
      </c>
      <c r="G95">
        <v>0</v>
      </c>
      <c r="H95" s="1">
        <v>304375</v>
      </c>
    </row>
    <row r="96" spans="1:8" x14ac:dyDescent="0.25">
      <c r="A96">
        <v>23054</v>
      </c>
      <c r="B96" t="s">
        <v>437</v>
      </c>
      <c r="C96" s="1">
        <v>21423</v>
      </c>
      <c r="D96">
        <v>213</v>
      </c>
      <c r="E96">
        <v>423</v>
      </c>
      <c r="F96">
        <v>0</v>
      </c>
      <c r="G96">
        <v>0</v>
      </c>
      <c r="H96" s="1">
        <v>22059</v>
      </c>
    </row>
    <row r="97" spans="1:8" x14ac:dyDescent="0.25">
      <c r="A97">
        <v>32312</v>
      </c>
      <c r="B97" t="s">
        <v>438</v>
      </c>
      <c r="C97" s="1">
        <v>18498</v>
      </c>
      <c r="D97">
        <v>243</v>
      </c>
      <c r="E97">
        <v>0</v>
      </c>
      <c r="F97">
        <v>0</v>
      </c>
      <c r="G97">
        <v>0</v>
      </c>
      <c r="H97" s="1">
        <v>18741</v>
      </c>
    </row>
    <row r="98" spans="1:8" x14ac:dyDescent="0.25">
      <c r="A98">
        <v>27904</v>
      </c>
      <c r="B98" t="s">
        <v>439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</row>
    <row r="99" spans="1:8" x14ac:dyDescent="0.25">
      <c r="A99">
        <v>17906</v>
      </c>
      <c r="B99" t="s">
        <v>440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</row>
    <row r="100" spans="1:8" x14ac:dyDescent="0.25">
      <c r="A100">
        <v>17910</v>
      </c>
      <c r="B100" t="s">
        <v>441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</row>
    <row r="101" spans="1:8" x14ac:dyDescent="0.25">
      <c r="A101">
        <v>6103</v>
      </c>
      <c r="B101" t="s">
        <v>442</v>
      </c>
      <c r="C101" s="1">
        <v>22132</v>
      </c>
      <c r="D101">
        <v>980</v>
      </c>
      <c r="E101">
        <v>0</v>
      </c>
      <c r="F101">
        <v>0</v>
      </c>
      <c r="G101">
        <v>0</v>
      </c>
      <c r="H101" s="1">
        <v>23112</v>
      </c>
    </row>
    <row r="102" spans="1:8" x14ac:dyDescent="0.25">
      <c r="A102">
        <v>34324</v>
      </c>
      <c r="B102" t="s">
        <v>443</v>
      </c>
      <c r="C102" s="1">
        <v>99877</v>
      </c>
      <c r="D102">
        <v>172</v>
      </c>
      <c r="E102" s="1">
        <v>1182</v>
      </c>
      <c r="F102">
        <v>0</v>
      </c>
      <c r="G102">
        <v>0</v>
      </c>
      <c r="H102" s="1">
        <v>101231</v>
      </c>
    </row>
    <row r="103" spans="1:8" x14ac:dyDescent="0.25">
      <c r="A103">
        <v>22204</v>
      </c>
      <c r="B103" t="s">
        <v>444</v>
      </c>
      <c r="C103" s="1">
        <v>49338</v>
      </c>
      <c r="D103" s="1">
        <v>1381</v>
      </c>
      <c r="E103" s="1">
        <v>5203</v>
      </c>
      <c r="F103">
        <v>0</v>
      </c>
      <c r="G103">
        <v>0</v>
      </c>
      <c r="H103" s="1">
        <v>55922</v>
      </c>
    </row>
    <row r="104" spans="1:8" x14ac:dyDescent="0.25">
      <c r="A104">
        <v>39203</v>
      </c>
      <c r="B104" t="s">
        <v>445</v>
      </c>
      <c r="C104" s="1">
        <v>136908</v>
      </c>
      <c r="D104" s="1">
        <v>1600</v>
      </c>
      <c r="E104" s="1">
        <v>15890</v>
      </c>
      <c r="F104">
        <v>0</v>
      </c>
      <c r="G104" s="1">
        <v>5444</v>
      </c>
      <c r="H104" s="1">
        <v>159842</v>
      </c>
    </row>
    <row r="105" spans="1:8" x14ac:dyDescent="0.25">
      <c r="A105">
        <v>17401</v>
      </c>
      <c r="B105" t="s">
        <v>446</v>
      </c>
      <c r="C105" s="1">
        <v>769217</v>
      </c>
      <c r="D105" s="1">
        <v>30278</v>
      </c>
      <c r="E105" s="1">
        <v>27250</v>
      </c>
      <c r="F105">
        <v>0</v>
      </c>
      <c r="G105">
        <v>0</v>
      </c>
      <c r="H105" s="1">
        <v>826745</v>
      </c>
    </row>
    <row r="106" spans="1:8" x14ac:dyDescent="0.25">
      <c r="A106">
        <v>6098</v>
      </c>
      <c r="B106" t="s">
        <v>447</v>
      </c>
      <c r="C106" s="1">
        <v>186840</v>
      </c>
      <c r="D106">
        <v>504</v>
      </c>
      <c r="E106" s="1">
        <v>9526</v>
      </c>
      <c r="F106">
        <v>0</v>
      </c>
      <c r="G106">
        <v>0</v>
      </c>
      <c r="H106" s="1">
        <v>196870</v>
      </c>
    </row>
    <row r="107" spans="1:8" x14ac:dyDescent="0.25">
      <c r="A107">
        <v>23404</v>
      </c>
      <c r="B107" t="s">
        <v>448</v>
      </c>
      <c r="C107" s="1">
        <v>47457</v>
      </c>
      <c r="D107">
        <v>431</v>
      </c>
      <c r="E107">
        <v>122</v>
      </c>
      <c r="F107">
        <v>0</v>
      </c>
      <c r="G107">
        <v>0</v>
      </c>
      <c r="H107" s="1">
        <v>48010</v>
      </c>
    </row>
    <row r="108" spans="1:8" x14ac:dyDescent="0.25">
      <c r="A108">
        <v>14028</v>
      </c>
      <c r="B108" t="s">
        <v>449</v>
      </c>
      <c r="C108" s="1">
        <v>129306</v>
      </c>
      <c r="D108" s="1">
        <v>1996</v>
      </c>
      <c r="E108" s="1">
        <v>14990</v>
      </c>
      <c r="F108">
        <v>0</v>
      </c>
      <c r="G108">
        <v>0</v>
      </c>
      <c r="H108" s="1">
        <v>146292</v>
      </c>
    </row>
    <row r="109" spans="1:8" x14ac:dyDescent="0.25">
      <c r="A109">
        <v>17911</v>
      </c>
      <c r="B109" t="s">
        <v>450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</row>
    <row r="110" spans="1:8" x14ac:dyDescent="0.25">
      <c r="A110">
        <v>27902</v>
      </c>
      <c r="B110" t="s">
        <v>451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</row>
    <row r="111" spans="1:8" x14ac:dyDescent="0.25">
      <c r="A111">
        <v>17916</v>
      </c>
      <c r="B111" t="s">
        <v>452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</row>
    <row r="112" spans="1:8" x14ac:dyDescent="0.25">
      <c r="A112">
        <v>10070</v>
      </c>
      <c r="B112" t="s">
        <v>453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</row>
    <row r="113" spans="1:8" x14ac:dyDescent="0.25">
      <c r="A113">
        <v>31063</v>
      </c>
      <c r="B113" t="s">
        <v>454</v>
      </c>
      <c r="C113" s="1">
        <v>2176</v>
      </c>
      <c r="D113">
        <v>0</v>
      </c>
      <c r="E113">
        <v>0</v>
      </c>
      <c r="F113">
        <v>0</v>
      </c>
      <c r="G113">
        <v>0</v>
      </c>
      <c r="H113" s="1">
        <v>2176</v>
      </c>
    </row>
    <row r="114" spans="1:8" x14ac:dyDescent="0.25">
      <c r="A114">
        <v>36901</v>
      </c>
      <c r="B114" t="s">
        <v>455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</row>
    <row r="115" spans="1:8" x14ac:dyDescent="0.25">
      <c r="A115">
        <v>17411</v>
      </c>
      <c r="B115" t="s">
        <v>456</v>
      </c>
      <c r="C115" s="1">
        <v>1397202</v>
      </c>
      <c r="D115" s="1">
        <v>50197</v>
      </c>
      <c r="E115">
        <v>0</v>
      </c>
      <c r="F115">
        <v>0</v>
      </c>
      <c r="G115">
        <v>0</v>
      </c>
      <c r="H115" s="1">
        <v>1447399</v>
      </c>
    </row>
    <row r="116" spans="1:8" x14ac:dyDescent="0.25">
      <c r="A116">
        <v>11056</v>
      </c>
      <c r="B116" t="s">
        <v>457</v>
      </c>
      <c r="C116" s="1">
        <v>26766</v>
      </c>
      <c r="D116">
        <v>911</v>
      </c>
      <c r="E116">
        <v>783</v>
      </c>
      <c r="F116">
        <v>0</v>
      </c>
      <c r="G116">
        <v>0</v>
      </c>
      <c r="H116" s="1">
        <v>28460</v>
      </c>
    </row>
    <row r="117" spans="1:8" x14ac:dyDescent="0.25">
      <c r="A117">
        <v>8402</v>
      </c>
      <c r="B117" t="s">
        <v>458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</row>
    <row r="118" spans="1:8" x14ac:dyDescent="0.25">
      <c r="A118">
        <v>10003</v>
      </c>
      <c r="B118" t="s">
        <v>459</v>
      </c>
      <c r="C118" s="1">
        <v>23333</v>
      </c>
      <c r="D118">
        <v>0</v>
      </c>
      <c r="E118">
        <v>0</v>
      </c>
      <c r="F118">
        <v>0</v>
      </c>
      <c r="G118">
        <v>0</v>
      </c>
      <c r="H118" s="1">
        <v>23333</v>
      </c>
    </row>
    <row r="119" spans="1:8" x14ac:dyDescent="0.25">
      <c r="A119">
        <v>8458</v>
      </c>
      <c r="B119" t="s">
        <v>460</v>
      </c>
      <c r="C119" s="1">
        <v>378825</v>
      </c>
      <c r="D119" s="1">
        <v>6836</v>
      </c>
      <c r="E119" s="1">
        <v>26140</v>
      </c>
      <c r="F119">
        <v>635</v>
      </c>
      <c r="G119">
        <v>780</v>
      </c>
      <c r="H119" s="1">
        <v>413216</v>
      </c>
    </row>
    <row r="120" spans="1:8" x14ac:dyDescent="0.25">
      <c r="A120">
        <v>3017</v>
      </c>
      <c r="B120" t="s">
        <v>461</v>
      </c>
      <c r="C120" s="1">
        <v>1892418</v>
      </c>
      <c r="D120" s="1">
        <v>127541</v>
      </c>
      <c r="E120" s="1">
        <v>136968</v>
      </c>
      <c r="F120">
        <v>0</v>
      </c>
      <c r="G120" s="1">
        <v>23793</v>
      </c>
      <c r="H120" s="1">
        <v>2180720</v>
      </c>
    </row>
    <row r="121" spans="1:8" x14ac:dyDescent="0.25">
      <c r="A121">
        <v>17415</v>
      </c>
      <c r="B121" t="s">
        <v>462</v>
      </c>
      <c r="C121" s="1">
        <v>1278255</v>
      </c>
      <c r="D121" s="1">
        <v>28577</v>
      </c>
      <c r="E121" s="1">
        <v>35314</v>
      </c>
      <c r="F121">
        <v>0</v>
      </c>
      <c r="G121" s="1">
        <v>24021</v>
      </c>
      <c r="H121" s="1">
        <v>1366167</v>
      </c>
    </row>
    <row r="122" spans="1:8" x14ac:dyDescent="0.25">
      <c r="A122">
        <v>33212</v>
      </c>
      <c r="B122" t="s">
        <v>463</v>
      </c>
      <c r="C122" s="1">
        <v>124810</v>
      </c>
      <c r="D122" s="1">
        <v>5150</v>
      </c>
      <c r="E122" s="1">
        <v>26880</v>
      </c>
      <c r="F122">
        <v>0</v>
      </c>
      <c r="G122">
        <v>0</v>
      </c>
      <c r="H122" s="1">
        <v>156840</v>
      </c>
    </row>
    <row r="123" spans="1:8" x14ac:dyDescent="0.25">
      <c r="A123">
        <v>3052</v>
      </c>
      <c r="B123" t="s">
        <v>464</v>
      </c>
      <c r="C123" s="1">
        <v>112354</v>
      </c>
      <c r="D123" s="1">
        <v>3537</v>
      </c>
      <c r="E123" s="1">
        <v>19003</v>
      </c>
      <c r="F123">
        <v>0</v>
      </c>
      <c r="G123">
        <v>0</v>
      </c>
      <c r="H123" s="1">
        <v>134894</v>
      </c>
    </row>
    <row r="124" spans="1:8" x14ac:dyDescent="0.25">
      <c r="A124">
        <v>19403</v>
      </c>
      <c r="B124" t="s">
        <v>465</v>
      </c>
      <c r="C124" s="1">
        <v>78215</v>
      </c>
      <c r="D124" s="1">
        <v>2476</v>
      </c>
      <c r="E124" s="1">
        <v>11591</v>
      </c>
      <c r="F124">
        <v>0</v>
      </c>
      <c r="G124">
        <v>0</v>
      </c>
      <c r="H124" s="1">
        <v>92282</v>
      </c>
    </row>
    <row r="125" spans="1:8" x14ac:dyDescent="0.25">
      <c r="A125">
        <v>20402</v>
      </c>
      <c r="B125" t="s">
        <v>466</v>
      </c>
      <c r="C125" s="1">
        <v>33103</v>
      </c>
      <c r="D125">
        <v>622</v>
      </c>
      <c r="E125" s="1">
        <v>6546</v>
      </c>
      <c r="F125">
        <v>0</v>
      </c>
      <c r="G125">
        <v>620</v>
      </c>
      <c r="H125" s="1">
        <v>40891</v>
      </c>
    </row>
    <row r="126" spans="1:8" x14ac:dyDescent="0.25">
      <c r="A126">
        <v>6101</v>
      </c>
      <c r="B126" t="s">
        <v>467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</row>
    <row r="127" spans="1:8" x14ac:dyDescent="0.25">
      <c r="A127">
        <v>29311</v>
      </c>
      <c r="B127" t="s">
        <v>468</v>
      </c>
      <c r="C127" s="1">
        <v>114548</v>
      </c>
      <c r="D127" s="1">
        <v>2211</v>
      </c>
      <c r="E127" s="1">
        <v>14265</v>
      </c>
      <c r="F127">
        <v>0</v>
      </c>
      <c r="G127">
        <v>0</v>
      </c>
      <c r="H127" s="1">
        <v>131024</v>
      </c>
    </row>
    <row r="128" spans="1:8" x14ac:dyDescent="0.25">
      <c r="A128">
        <v>38126</v>
      </c>
      <c r="B128" t="s">
        <v>469</v>
      </c>
      <c r="C128" s="1">
        <v>65837</v>
      </c>
      <c r="D128" s="1">
        <v>1105</v>
      </c>
      <c r="E128" s="1">
        <v>15546</v>
      </c>
      <c r="F128">
        <v>0</v>
      </c>
      <c r="G128">
        <v>0</v>
      </c>
      <c r="H128" s="1">
        <v>82488</v>
      </c>
    </row>
    <row r="129" spans="1:8" x14ac:dyDescent="0.25">
      <c r="A129">
        <v>4129</v>
      </c>
      <c r="B129" t="s">
        <v>470</v>
      </c>
      <c r="C129" s="1">
        <v>255153</v>
      </c>
      <c r="D129" s="1">
        <v>29193</v>
      </c>
      <c r="E129">
        <v>0</v>
      </c>
      <c r="F129">
        <v>0</v>
      </c>
      <c r="G129" s="1">
        <v>52954</v>
      </c>
      <c r="H129" s="1">
        <v>337300</v>
      </c>
    </row>
    <row r="130" spans="1:8" x14ac:dyDescent="0.25">
      <c r="A130">
        <v>14097</v>
      </c>
      <c r="B130" t="s">
        <v>471</v>
      </c>
      <c r="C130" s="1">
        <v>66018</v>
      </c>
      <c r="D130" s="1">
        <v>1202</v>
      </c>
      <c r="E130" s="1">
        <v>3263</v>
      </c>
      <c r="F130">
        <v>0</v>
      </c>
      <c r="G130">
        <v>0</v>
      </c>
      <c r="H130" s="1">
        <v>70483</v>
      </c>
    </row>
    <row r="131" spans="1:8" x14ac:dyDescent="0.25">
      <c r="A131">
        <v>31004</v>
      </c>
      <c r="B131" t="s">
        <v>472</v>
      </c>
      <c r="C131" s="1">
        <v>802222</v>
      </c>
      <c r="D131" s="1">
        <v>1101</v>
      </c>
      <c r="E131" s="1">
        <v>9528</v>
      </c>
      <c r="F131">
        <v>0</v>
      </c>
      <c r="G131">
        <v>0</v>
      </c>
      <c r="H131" s="1">
        <v>812851</v>
      </c>
    </row>
    <row r="132" spans="1:8" x14ac:dyDescent="0.25">
      <c r="A132">
        <v>17414</v>
      </c>
      <c r="B132" t="s">
        <v>473</v>
      </c>
      <c r="C132" s="1">
        <v>1217413</v>
      </c>
      <c r="D132" s="1">
        <v>10107</v>
      </c>
      <c r="E132" s="1">
        <v>29571</v>
      </c>
      <c r="F132">
        <v>0</v>
      </c>
      <c r="G132" s="1">
        <v>53372</v>
      </c>
      <c r="H132" s="1">
        <v>1310463</v>
      </c>
    </row>
    <row r="133" spans="1:8" x14ac:dyDescent="0.25">
      <c r="A133">
        <v>31306</v>
      </c>
      <c r="B133" t="s">
        <v>474</v>
      </c>
      <c r="C133" s="1">
        <v>200188</v>
      </c>
      <c r="D133" s="1">
        <v>2221</v>
      </c>
      <c r="E133" s="1">
        <v>19349</v>
      </c>
      <c r="F133">
        <v>0</v>
      </c>
      <c r="G133">
        <v>0</v>
      </c>
      <c r="H133" s="1">
        <v>221758</v>
      </c>
    </row>
    <row r="134" spans="1:8" x14ac:dyDescent="0.25">
      <c r="A134">
        <v>38264</v>
      </c>
      <c r="B134" t="s">
        <v>475</v>
      </c>
      <c r="C134" s="1">
        <v>10531</v>
      </c>
      <c r="D134">
        <v>253</v>
      </c>
      <c r="E134" s="1">
        <v>1112</v>
      </c>
      <c r="F134">
        <v>0</v>
      </c>
      <c r="G134">
        <v>0</v>
      </c>
      <c r="H134" s="1">
        <v>11896</v>
      </c>
    </row>
    <row r="135" spans="1:8" x14ac:dyDescent="0.25">
      <c r="A135">
        <v>32362</v>
      </c>
      <c r="B135" t="s">
        <v>476</v>
      </c>
      <c r="C135" s="1">
        <v>138873</v>
      </c>
      <c r="D135" s="1">
        <v>1265</v>
      </c>
      <c r="E135" s="1">
        <v>14730</v>
      </c>
      <c r="F135">
        <v>0</v>
      </c>
      <c r="G135" s="1">
        <v>10692</v>
      </c>
      <c r="H135" s="1">
        <v>165560</v>
      </c>
    </row>
    <row r="136" spans="1:8" x14ac:dyDescent="0.25">
      <c r="A136">
        <v>1158</v>
      </c>
      <c r="B136" t="s">
        <v>477</v>
      </c>
      <c r="C136" s="1">
        <v>238648</v>
      </c>
      <c r="D136" s="1">
        <v>8267</v>
      </c>
      <c r="E136" s="1">
        <v>27319</v>
      </c>
      <c r="F136">
        <v>0</v>
      </c>
      <c r="G136">
        <v>0</v>
      </c>
      <c r="H136" s="1">
        <v>274234</v>
      </c>
    </row>
    <row r="137" spans="1:8" x14ac:dyDescent="0.25">
      <c r="A137">
        <v>8122</v>
      </c>
      <c r="B137" t="s">
        <v>478</v>
      </c>
      <c r="C137" s="1">
        <v>466940</v>
      </c>
      <c r="D137" s="1">
        <v>4722</v>
      </c>
      <c r="E137" s="1">
        <v>31674</v>
      </c>
      <c r="F137">
        <v>0</v>
      </c>
      <c r="G137">
        <v>0</v>
      </c>
      <c r="H137" s="1">
        <v>503336</v>
      </c>
    </row>
    <row r="138" spans="1:8" x14ac:dyDescent="0.25">
      <c r="A138">
        <v>33183</v>
      </c>
      <c r="B138" t="s">
        <v>479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</row>
    <row r="139" spans="1:8" x14ac:dyDescent="0.25">
      <c r="A139">
        <v>28144</v>
      </c>
      <c r="B139" t="s">
        <v>480</v>
      </c>
      <c r="C139" s="1">
        <v>25223</v>
      </c>
      <c r="D139" s="1">
        <v>1627</v>
      </c>
      <c r="E139" s="1">
        <v>1260</v>
      </c>
      <c r="F139">
        <v>0</v>
      </c>
      <c r="G139">
        <v>0</v>
      </c>
      <c r="H139" s="1">
        <v>28110</v>
      </c>
    </row>
    <row r="140" spans="1:8" x14ac:dyDescent="0.25">
      <c r="A140">
        <v>32903</v>
      </c>
      <c r="B140" t="s">
        <v>481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</row>
    <row r="141" spans="1:8" x14ac:dyDescent="0.25">
      <c r="A141">
        <v>37903</v>
      </c>
      <c r="B141" t="s">
        <v>482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</row>
    <row r="142" spans="1:8" x14ac:dyDescent="0.25">
      <c r="A142">
        <v>20406</v>
      </c>
      <c r="B142" t="s">
        <v>483</v>
      </c>
      <c r="C142" s="1">
        <v>38400</v>
      </c>
      <c r="D142">
        <v>0</v>
      </c>
      <c r="E142" s="1">
        <v>4178</v>
      </c>
      <c r="F142">
        <v>0</v>
      </c>
      <c r="G142" s="1">
        <v>7791</v>
      </c>
      <c r="H142" s="1">
        <v>50369</v>
      </c>
    </row>
    <row r="143" spans="1:8" x14ac:dyDescent="0.25">
      <c r="A143">
        <v>37504</v>
      </c>
      <c r="B143" t="s">
        <v>484</v>
      </c>
      <c r="C143" s="1">
        <v>244485</v>
      </c>
      <c r="D143" s="1">
        <v>3768</v>
      </c>
      <c r="E143" s="1">
        <v>26439</v>
      </c>
      <c r="F143">
        <v>0</v>
      </c>
      <c r="G143" s="1">
        <v>2225</v>
      </c>
      <c r="H143" s="1">
        <v>276917</v>
      </c>
    </row>
    <row r="144" spans="1:8" x14ac:dyDescent="0.25">
      <c r="A144">
        <v>39120</v>
      </c>
      <c r="B144" t="s">
        <v>485</v>
      </c>
      <c r="C144" s="1">
        <v>21008</v>
      </c>
      <c r="D144" s="1">
        <v>1899</v>
      </c>
      <c r="E144" s="1">
        <v>10923</v>
      </c>
      <c r="F144">
        <v>0</v>
      </c>
      <c r="G144" s="1">
        <v>6409</v>
      </c>
      <c r="H144" s="1">
        <v>40239</v>
      </c>
    </row>
    <row r="145" spans="1:8" x14ac:dyDescent="0.25">
      <c r="A145">
        <v>9207</v>
      </c>
      <c r="B145" t="s">
        <v>486</v>
      </c>
      <c r="C145" s="1">
        <v>41757</v>
      </c>
      <c r="D145">
        <v>173</v>
      </c>
      <c r="E145" s="1">
        <v>9901</v>
      </c>
      <c r="F145">
        <v>0</v>
      </c>
      <c r="G145">
        <v>881</v>
      </c>
      <c r="H145" s="1">
        <v>52712</v>
      </c>
    </row>
    <row r="146" spans="1:8" x14ac:dyDescent="0.25">
      <c r="A146">
        <v>4019</v>
      </c>
      <c r="B146" t="s">
        <v>487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</row>
    <row r="147" spans="1:8" x14ac:dyDescent="0.25">
      <c r="A147">
        <v>23311</v>
      </c>
      <c r="B147" t="s">
        <v>488</v>
      </c>
      <c r="C147" s="1">
        <v>45009</v>
      </c>
      <c r="D147" s="1">
        <v>3599</v>
      </c>
      <c r="E147">
        <v>182</v>
      </c>
      <c r="F147">
        <v>0</v>
      </c>
      <c r="G147">
        <v>0</v>
      </c>
      <c r="H147" s="1">
        <v>48790</v>
      </c>
    </row>
    <row r="148" spans="1:8" x14ac:dyDescent="0.25">
      <c r="A148">
        <v>33207</v>
      </c>
      <c r="B148" t="s">
        <v>489</v>
      </c>
      <c r="C148" s="1">
        <v>47071</v>
      </c>
      <c r="D148">
        <v>0</v>
      </c>
      <c r="E148">
        <v>0</v>
      </c>
      <c r="F148">
        <v>0</v>
      </c>
      <c r="G148">
        <v>0</v>
      </c>
      <c r="H148" s="1">
        <v>47071</v>
      </c>
    </row>
    <row r="149" spans="1:8" x14ac:dyDescent="0.25">
      <c r="A149">
        <v>31025</v>
      </c>
      <c r="B149" t="s">
        <v>490</v>
      </c>
      <c r="C149" s="1">
        <v>1091523</v>
      </c>
      <c r="D149" s="1">
        <v>5243</v>
      </c>
      <c r="E149" s="1">
        <v>19911</v>
      </c>
      <c r="F149">
        <v>0</v>
      </c>
      <c r="G149" s="1">
        <v>24309</v>
      </c>
      <c r="H149" s="1">
        <v>1140986</v>
      </c>
    </row>
    <row r="150" spans="1:8" x14ac:dyDescent="0.25">
      <c r="A150">
        <v>14065</v>
      </c>
      <c r="B150" t="s">
        <v>491</v>
      </c>
      <c r="C150" s="1">
        <v>18340</v>
      </c>
      <c r="D150">
        <v>293</v>
      </c>
      <c r="E150">
        <v>0</v>
      </c>
      <c r="F150">
        <v>0</v>
      </c>
      <c r="G150">
        <v>0</v>
      </c>
      <c r="H150" s="1">
        <v>18633</v>
      </c>
    </row>
    <row r="151" spans="1:8" x14ac:dyDescent="0.25">
      <c r="A151">
        <v>32354</v>
      </c>
      <c r="B151" t="s">
        <v>492</v>
      </c>
      <c r="C151" s="1">
        <v>1059570</v>
      </c>
      <c r="D151" s="1">
        <v>4482</v>
      </c>
      <c r="E151" s="1">
        <v>41966</v>
      </c>
      <c r="F151">
        <v>0</v>
      </c>
      <c r="G151">
        <v>0</v>
      </c>
      <c r="H151" s="1">
        <v>1106018</v>
      </c>
    </row>
    <row r="152" spans="1:8" x14ac:dyDescent="0.25">
      <c r="A152">
        <v>32326</v>
      </c>
      <c r="B152" t="s">
        <v>493</v>
      </c>
      <c r="C152" s="1">
        <v>210517</v>
      </c>
      <c r="D152" s="1">
        <v>4289</v>
      </c>
      <c r="E152" s="1">
        <v>12044</v>
      </c>
      <c r="F152">
        <v>0</v>
      </c>
      <c r="G152">
        <v>446</v>
      </c>
      <c r="H152" s="1">
        <v>227296</v>
      </c>
    </row>
    <row r="153" spans="1:8" x14ac:dyDescent="0.25">
      <c r="A153">
        <v>17400</v>
      </c>
      <c r="B153" t="s">
        <v>494</v>
      </c>
      <c r="C153" s="1">
        <v>171600</v>
      </c>
      <c r="D153" s="1">
        <v>3246</v>
      </c>
      <c r="E153" s="1">
        <v>10482</v>
      </c>
      <c r="F153">
        <v>121</v>
      </c>
      <c r="G153">
        <v>293</v>
      </c>
      <c r="H153" s="1">
        <v>185742</v>
      </c>
    </row>
    <row r="154" spans="1:8" x14ac:dyDescent="0.25">
      <c r="A154">
        <v>37505</v>
      </c>
      <c r="B154" t="s">
        <v>495</v>
      </c>
      <c r="C154" s="1">
        <v>169241</v>
      </c>
      <c r="D154" s="1">
        <v>3604</v>
      </c>
      <c r="E154" s="1">
        <v>16496</v>
      </c>
      <c r="F154">
        <v>0</v>
      </c>
      <c r="G154" s="1">
        <v>4978</v>
      </c>
      <c r="H154" s="1">
        <v>194319</v>
      </c>
    </row>
    <row r="155" spans="1:8" x14ac:dyDescent="0.25">
      <c r="A155">
        <v>24350</v>
      </c>
      <c r="B155" t="s">
        <v>496</v>
      </c>
      <c r="C155" s="1">
        <v>131561</v>
      </c>
      <c r="D155" s="1">
        <v>9111</v>
      </c>
      <c r="E155" s="1">
        <v>25192</v>
      </c>
      <c r="F155" s="1">
        <v>1950</v>
      </c>
      <c r="G155">
        <v>0</v>
      </c>
      <c r="H155" s="1">
        <v>167814</v>
      </c>
    </row>
    <row r="156" spans="1:8" x14ac:dyDescent="0.25">
      <c r="A156">
        <v>30031</v>
      </c>
      <c r="B156" t="s">
        <v>497</v>
      </c>
      <c r="C156" s="1">
        <v>23026</v>
      </c>
      <c r="D156" s="1">
        <v>2915</v>
      </c>
      <c r="E156">
        <v>0</v>
      </c>
      <c r="F156">
        <v>0</v>
      </c>
      <c r="G156">
        <v>0</v>
      </c>
      <c r="H156" s="1">
        <v>25941</v>
      </c>
    </row>
    <row r="157" spans="1:8" x14ac:dyDescent="0.25">
      <c r="A157">
        <v>31103</v>
      </c>
      <c r="B157" t="s">
        <v>498</v>
      </c>
      <c r="C157" s="1">
        <v>558165</v>
      </c>
      <c r="D157" s="1">
        <v>3636</v>
      </c>
      <c r="E157" s="1">
        <v>22814</v>
      </c>
      <c r="F157">
        <v>0</v>
      </c>
      <c r="G157" s="1">
        <v>21471</v>
      </c>
      <c r="H157" s="1">
        <v>606086</v>
      </c>
    </row>
    <row r="158" spans="1:8" x14ac:dyDescent="0.25">
      <c r="A158">
        <v>14066</v>
      </c>
      <c r="B158" t="s">
        <v>499</v>
      </c>
      <c r="C158" s="1">
        <v>64166</v>
      </c>
      <c r="D158">
        <v>825</v>
      </c>
      <c r="E158" s="1">
        <v>20586</v>
      </c>
      <c r="F158">
        <v>0</v>
      </c>
      <c r="G158" s="1">
        <v>1804</v>
      </c>
      <c r="H158" s="1">
        <v>87381</v>
      </c>
    </row>
    <row r="159" spans="1:8" x14ac:dyDescent="0.25">
      <c r="A159">
        <v>21214</v>
      </c>
      <c r="B159" t="s">
        <v>500</v>
      </c>
      <c r="C159" s="1">
        <v>51400</v>
      </c>
      <c r="D159">
        <v>313</v>
      </c>
      <c r="E159" s="1">
        <v>6902</v>
      </c>
      <c r="F159">
        <v>0</v>
      </c>
      <c r="G159">
        <v>0</v>
      </c>
      <c r="H159" s="1">
        <v>58615</v>
      </c>
    </row>
    <row r="160" spans="1:8" x14ac:dyDescent="0.25">
      <c r="A160">
        <v>13161</v>
      </c>
      <c r="B160" t="s">
        <v>501</v>
      </c>
      <c r="C160" s="1">
        <v>789406</v>
      </c>
      <c r="D160" s="1">
        <v>1631</v>
      </c>
      <c r="E160" s="1">
        <v>27910</v>
      </c>
      <c r="F160">
        <v>0</v>
      </c>
      <c r="G160">
        <v>0</v>
      </c>
      <c r="H160" s="1">
        <v>818947</v>
      </c>
    </row>
    <row r="161" spans="1:8" x14ac:dyDescent="0.25">
      <c r="A161">
        <v>21206</v>
      </c>
      <c r="B161" t="s">
        <v>502</v>
      </c>
      <c r="C161" s="1">
        <v>75071</v>
      </c>
      <c r="D161">
        <v>483</v>
      </c>
      <c r="E161" s="1">
        <v>6369</v>
      </c>
      <c r="F161">
        <v>0</v>
      </c>
      <c r="G161" s="1">
        <v>1296</v>
      </c>
      <c r="H161" s="1">
        <v>83219</v>
      </c>
    </row>
    <row r="162" spans="1:8" x14ac:dyDescent="0.25">
      <c r="A162">
        <v>39209</v>
      </c>
      <c r="B162" t="s">
        <v>503</v>
      </c>
      <c r="C162" s="1">
        <v>142690</v>
      </c>
      <c r="D162">
        <v>0</v>
      </c>
      <c r="E162" s="1">
        <v>10205</v>
      </c>
      <c r="F162">
        <v>0</v>
      </c>
      <c r="G162">
        <v>542</v>
      </c>
      <c r="H162" s="1">
        <v>153437</v>
      </c>
    </row>
    <row r="163" spans="1:8" x14ac:dyDescent="0.25">
      <c r="A163">
        <v>37507</v>
      </c>
      <c r="B163" t="s">
        <v>504</v>
      </c>
      <c r="C163" s="1">
        <v>415483</v>
      </c>
      <c r="D163" s="1">
        <v>2781</v>
      </c>
      <c r="E163" s="1">
        <v>10236</v>
      </c>
      <c r="F163">
        <v>0</v>
      </c>
      <c r="G163" s="1">
        <v>9055</v>
      </c>
      <c r="H163" s="1">
        <v>437555</v>
      </c>
    </row>
    <row r="164" spans="1:8" x14ac:dyDescent="0.25">
      <c r="A164">
        <v>30029</v>
      </c>
      <c r="B164" t="s">
        <v>505</v>
      </c>
      <c r="C164" s="1">
        <v>7734</v>
      </c>
      <c r="D164">
        <v>190</v>
      </c>
      <c r="E164">
        <v>0</v>
      </c>
      <c r="F164">
        <v>0</v>
      </c>
      <c r="G164">
        <v>0</v>
      </c>
      <c r="H164" s="1">
        <v>7924</v>
      </c>
    </row>
    <row r="165" spans="1:8" x14ac:dyDescent="0.25">
      <c r="A165">
        <v>29320</v>
      </c>
      <c r="B165" t="s">
        <v>506</v>
      </c>
      <c r="C165" s="1">
        <v>581097</v>
      </c>
      <c r="D165" s="1">
        <v>14384</v>
      </c>
      <c r="E165" s="1">
        <v>12004</v>
      </c>
      <c r="F165">
        <v>0</v>
      </c>
      <c r="G165">
        <v>0</v>
      </c>
      <c r="H165" s="1">
        <v>607485</v>
      </c>
    </row>
    <row r="166" spans="1:8" x14ac:dyDescent="0.25">
      <c r="A166">
        <v>17903</v>
      </c>
      <c r="B166" t="s">
        <v>507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</row>
    <row r="167" spans="1:8" x14ac:dyDescent="0.25">
      <c r="A167">
        <v>31006</v>
      </c>
      <c r="B167" t="s">
        <v>508</v>
      </c>
      <c r="C167" s="1">
        <v>1041276</v>
      </c>
      <c r="D167" s="1">
        <v>11369</v>
      </c>
      <c r="E167" s="1">
        <v>39751</v>
      </c>
      <c r="F167">
        <v>0</v>
      </c>
      <c r="G167" s="1">
        <v>22245</v>
      </c>
      <c r="H167" s="1">
        <v>1114641</v>
      </c>
    </row>
    <row r="168" spans="1:8" x14ac:dyDescent="0.25">
      <c r="A168">
        <v>39003</v>
      </c>
      <c r="B168" t="s">
        <v>509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</row>
    <row r="169" spans="1:8" x14ac:dyDescent="0.25">
      <c r="A169">
        <v>21014</v>
      </c>
      <c r="B169" t="s">
        <v>510</v>
      </c>
      <c r="C169" s="1">
        <v>72776</v>
      </c>
      <c r="D169">
        <v>522</v>
      </c>
      <c r="E169" s="1">
        <v>9392</v>
      </c>
      <c r="F169">
        <v>0</v>
      </c>
      <c r="G169">
        <v>656</v>
      </c>
      <c r="H169" s="1">
        <v>83346</v>
      </c>
    </row>
    <row r="170" spans="1:8" x14ac:dyDescent="0.25">
      <c r="A170">
        <v>25155</v>
      </c>
      <c r="B170" t="s">
        <v>511</v>
      </c>
      <c r="C170" s="1">
        <v>68803</v>
      </c>
      <c r="D170" s="1">
        <v>2679</v>
      </c>
      <c r="E170" s="1">
        <v>9816</v>
      </c>
      <c r="F170">
        <v>0</v>
      </c>
      <c r="G170">
        <v>0</v>
      </c>
      <c r="H170" s="1">
        <v>81298</v>
      </c>
    </row>
    <row r="171" spans="1:8" x14ac:dyDescent="0.25">
      <c r="A171">
        <v>24014</v>
      </c>
      <c r="B171" t="s">
        <v>512</v>
      </c>
      <c r="C171" s="1">
        <v>15453</v>
      </c>
      <c r="D171">
        <v>396</v>
      </c>
      <c r="E171" s="1">
        <v>1594</v>
      </c>
      <c r="F171">
        <v>0</v>
      </c>
      <c r="G171">
        <v>867</v>
      </c>
      <c r="H171" s="1">
        <v>18310</v>
      </c>
    </row>
    <row r="172" spans="1:8" x14ac:dyDescent="0.25">
      <c r="A172">
        <v>26056</v>
      </c>
      <c r="B172" t="s">
        <v>513</v>
      </c>
      <c r="C172" s="1">
        <v>157960</v>
      </c>
      <c r="D172" s="1">
        <v>1600</v>
      </c>
      <c r="E172" s="1">
        <v>15520</v>
      </c>
      <c r="F172">
        <v>0</v>
      </c>
      <c r="G172">
        <v>0</v>
      </c>
      <c r="H172" s="1">
        <v>175080</v>
      </c>
    </row>
    <row r="173" spans="1:8" x14ac:dyDescent="0.25">
      <c r="A173">
        <v>32325</v>
      </c>
      <c r="B173" t="s">
        <v>514</v>
      </c>
      <c r="C173" s="1">
        <v>193575</v>
      </c>
      <c r="D173" s="1">
        <v>24804</v>
      </c>
      <c r="E173" s="1">
        <v>3876</v>
      </c>
      <c r="F173">
        <v>0</v>
      </c>
      <c r="G173">
        <v>0</v>
      </c>
      <c r="H173" s="1">
        <v>222255</v>
      </c>
    </row>
    <row r="174" spans="1:8" x14ac:dyDescent="0.25">
      <c r="A174">
        <v>37506</v>
      </c>
      <c r="B174" t="s">
        <v>515</v>
      </c>
      <c r="C174" s="1">
        <v>212083</v>
      </c>
      <c r="D174" s="1">
        <v>2931</v>
      </c>
      <c r="E174" s="1">
        <v>17192</v>
      </c>
      <c r="F174">
        <v>0</v>
      </c>
      <c r="G174">
        <v>0</v>
      </c>
      <c r="H174" s="1">
        <v>232206</v>
      </c>
    </row>
    <row r="175" spans="1:8" x14ac:dyDescent="0.25">
      <c r="A175">
        <v>14064</v>
      </c>
      <c r="B175" t="s">
        <v>516</v>
      </c>
      <c r="C175" s="1">
        <v>139798</v>
      </c>
      <c r="D175" s="1">
        <v>3440</v>
      </c>
      <c r="E175" s="1">
        <v>18291</v>
      </c>
      <c r="F175">
        <v>0</v>
      </c>
      <c r="G175">
        <v>0</v>
      </c>
      <c r="H175" s="1">
        <v>161529</v>
      </c>
    </row>
    <row r="176" spans="1:8" x14ac:dyDescent="0.25">
      <c r="A176">
        <v>11051</v>
      </c>
      <c r="B176" t="s">
        <v>517</v>
      </c>
      <c r="C176" s="1">
        <v>416724</v>
      </c>
      <c r="D176" s="1">
        <v>7754</v>
      </c>
      <c r="E176" s="1">
        <v>31242</v>
      </c>
      <c r="F176">
        <v>0</v>
      </c>
      <c r="G176" s="1">
        <v>16724</v>
      </c>
      <c r="H176" s="1">
        <v>472444</v>
      </c>
    </row>
    <row r="177" spans="1:8" x14ac:dyDescent="0.25">
      <c r="A177">
        <v>18400</v>
      </c>
      <c r="B177" t="s">
        <v>518</v>
      </c>
      <c r="C177" s="1">
        <v>596611</v>
      </c>
      <c r="D177" s="1">
        <v>1196</v>
      </c>
      <c r="E177" s="1">
        <v>15160</v>
      </c>
      <c r="F177">
        <v>0</v>
      </c>
      <c r="G177">
        <v>0</v>
      </c>
      <c r="H177" s="1">
        <v>612967</v>
      </c>
    </row>
    <row r="178" spans="1:8" x14ac:dyDescent="0.25">
      <c r="A178">
        <v>23403</v>
      </c>
      <c r="B178" t="s">
        <v>519</v>
      </c>
      <c r="C178" s="1">
        <v>364252</v>
      </c>
      <c r="D178" s="1">
        <v>1200</v>
      </c>
      <c r="E178" s="1">
        <v>24330</v>
      </c>
      <c r="F178">
        <v>0</v>
      </c>
      <c r="G178">
        <v>0</v>
      </c>
      <c r="H178" s="1">
        <v>389782</v>
      </c>
    </row>
    <row r="179" spans="1:8" x14ac:dyDescent="0.25">
      <c r="A179">
        <v>25200</v>
      </c>
      <c r="B179" t="s">
        <v>520</v>
      </c>
      <c r="C179" s="1">
        <v>33412</v>
      </c>
      <c r="D179">
        <v>687</v>
      </c>
      <c r="E179" s="1">
        <v>3812</v>
      </c>
      <c r="F179">
        <v>0</v>
      </c>
      <c r="G179">
        <v>0</v>
      </c>
      <c r="H179" s="1">
        <v>37911</v>
      </c>
    </row>
    <row r="180" spans="1:8" x14ac:dyDescent="0.25">
      <c r="A180">
        <v>34003</v>
      </c>
      <c r="B180" t="s">
        <v>521</v>
      </c>
      <c r="C180" s="1">
        <v>1194776</v>
      </c>
      <c r="D180" s="1">
        <v>2699</v>
      </c>
      <c r="E180" s="1">
        <v>13174</v>
      </c>
      <c r="F180" s="1">
        <v>3261</v>
      </c>
      <c r="G180">
        <v>0</v>
      </c>
      <c r="H180" s="1">
        <v>1213910</v>
      </c>
    </row>
    <row r="181" spans="1:8" x14ac:dyDescent="0.25">
      <c r="A181">
        <v>33211</v>
      </c>
      <c r="B181" t="s">
        <v>522</v>
      </c>
      <c r="C181" s="1">
        <v>61915</v>
      </c>
      <c r="D181">
        <v>880</v>
      </c>
      <c r="E181" s="1">
        <v>8268</v>
      </c>
      <c r="F181">
        <v>0</v>
      </c>
      <c r="G181">
        <v>0</v>
      </c>
      <c r="H181" s="1">
        <v>71063</v>
      </c>
    </row>
    <row r="182" spans="1:8" x14ac:dyDescent="0.25">
      <c r="A182">
        <v>17417</v>
      </c>
      <c r="B182" t="s">
        <v>523</v>
      </c>
      <c r="C182" s="1">
        <v>1436020</v>
      </c>
      <c r="D182" s="1">
        <v>24178</v>
      </c>
      <c r="E182" s="1">
        <v>72694</v>
      </c>
      <c r="F182">
        <v>0</v>
      </c>
      <c r="G182" s="1">
        <v>41703</v>
      </c>
      <c r="H182" s="1">
        <v>1574595</v>
      </c>
    </row>
    <row r="183" spans="1:8" x14ac:dyDescent="0.25">
      <c r="A183">
        <v>15201</v>
      </c>
      <c r="B183" t="s">
        <v>524</v>
      </c>
      <c r="C183" s="1">
        <v>360000</v>
      </c>
      <c r="D183" s="1">
        <v>36000</v>
      </c>
      <c r="E183">
        <v>0</v>
      </c>
      <c r="F183">
        <v>0</v>
      </c>
      <c r="G183">
        <v>0</v>
      </c>
      <c r="H183" s="1">
        <v>396000</v>
      </c>
    </row>
    <row r="184" spans="1:8" x14ac:dyDescent="0.25">
      <c r="A184">
        <v>38324</v>
      </c>
      <c r="B184" t="s">
        <v>525</v>
      </c>
      <c r="C184" s="1">
        <v>51240</v>
      </c>
      <c r="D184" s="1">
        <v>4177</v>
      </c>
      <c r="E184" s="1">
        <v>18945</v>
      </c>
      <c r="F184">
        <v>0</v>
      </c>
      <c r="G184">
        <v>0</v>
      </c>
      <c r="H184" s="1">
        <v>74362</v>
      </c>
    </row>
    <row r="185" spans="1:8" x14ac:dyDescent="0.25">
      <c r="A185">
        <v>14400</v>
      </c>
      <c r="B185" t="s">
        <v>526</v>
      </c>
      <c r="C185" s="1">
        <v>9566</v>
      </c>
      <c r="D185">
        <v>470</v>
      </c>
      <c r="E185" s="1">
        <v>2348</v>
      </c>
      <c r="F185">
        <v>0</v>
      </c>
      <c r="G185">
        <v>0</v>
      </c>
      <c r="H185" s="1">
        <v>12384</v>
      </c>
    </row>
    <row r="186" spans="1:8" x14ac:dyDescent="0.25">
      <c r="A186">
        <v>25101</v>
      </c>
      <c r="B186" t="s">
        <v>527</v>
      </c>
      <c r="C186" s="1">
        <v>234682</v>
      </c>
      <c r="D186" s="1">
        <v>6613</v>
      </c>
      <c r="E186" s="1">
        <v>23820</v>
      </c>
      <c r="F186">
        <v>0</v>
      </c>
      <c r="G186">
        <v>0</v>
      </c>
      <c r="H186" s="1">
        <v>265115</v>
      </c>
    </row>
    <row r="187" spans="1:8" x14ac:dyDescent="0.25">
      <c r="A187">
        <v>14172</v>
      </c>
      <c r="B187" t="s">
        <v>528</v>
      </c>
      <c r="C187" s="1">
        <v>61698</v>
      </c>
      <c r="D187" s="1">
        <v>3664</v>
      </c>
      <c r="E187" s="1">
        <v>5791</v>
      </c>
      <c r="F187">
        <v>0</v>
      </c>
      <c r="G187">
        <v>0</v>
      </c>
      <c r="H187" s="1">
        <v>71153</v>
      </c>
    </row>
    <row r="188" spans="1:8" x14ac:dyDescent="0.25">
      <c r="A188">
        <v>22105</v>
      </c>
      <c r="B188" t="s">
        <v>529</v>
      </c>
      <c r="C188" s="1">
        <v>93434</v>
      </c>
      <c r="D188">
        <v>455</v>
      </c>
      <c r="E188" s="1">
        <v>2611</v>
      </c>
      <c r="F188">
        <v>993</v>
      </c>
      <c r="G188" s="1">
        <v>8453</v>
      </c>
      <c r="H188" s="1">
        <v>105946</v>
      </c>
    </row>
    <row r="189" spans="1:8" x14ac:dyDescent="0.25">
      <c r="A189">
        <v>24105</v>
      </c>
      <c r="B189" t="s">
        <v>530</v>
      </c>
      <c r="C189" s="1">
        <v>95648</v>
      </c>
      <c r="D189" s="1">
        <v>3442</v>
      </c>
      <c r="E189" s="1">
        <v>22038</v>
      </c>
      <c r="F189">
        <v>0</v>
      </c>
      <c r="G189">
        <v>0</v>
      </c>
      <c r="H189" s="1">
        <v>121128</v>
      </c>
    </row>
    <row r="190" spans="1:8" x14ac:dyDescent="0.25">
      <c r="A190">
        <v>34111</v>
      </c>
      <c r="B190" t="s">
        <v>531</v>
      </c>
      <c r="C190" s="1">
        <v>701544</v>
      </c>
      <c r="D190" s="1">
        <v>1574</v>
      </c>
      <c r="E190" s="1">
        <v>18076</v>
      </c>
      <c r="F190">
        <v>0</v>
      </c>
      <c r="G190">
        <v>0</v>
      </c>
      <c r="H190" s="1">
        <v>721194</v>
      </c>
    </row>
    <row r="191" spans="1:8" x14ac:dyDescent="0.25">
      <c r="A191">
        <v>24019</v>
      </c>
      <c r="B191" t="s">
        <v>532</v>
      </c>
      <c r="C191" s="1">
        <v>257296</v>
      </c>
      <c r="D191" s="1">
        <v>2886</v>
      </c>
      <c r="E191" s="1">
        <v>18942</v>
      </c>
      <c r="F191">
        <v>0</v>
      </c>
      <c r="G191">
        <v>218</v>
      </c>
      <c r="H191" s="1">
        <v>279342</v>
      </c>
    </row>
    <row r="192" spans="1:8" x14ac:dyDescent="0.25">
      <c r="A192">
        <v>21300</v>
      </c>
      <c r="B192" t="s">
        <v>533</v>
      </c>
      <c r="C192" s="1">
        <v>99914</v>
      </c>
      <c r="D192" s="1">
        <v>3524</v>
      </c>
      <c r="E192" s="1">
        <v>5083</v>
      </c>
      <c r="F192">
        <v>0</v>
      </c>
      <c r="G192">
        <v>0</v>
      </c>
      <c r="H192" s="1">
        <v>108521</v>
      </c>
    </row>
    <row r="193" spans="1:8" x14ac:dyDescent="0.25">
      <c r="A193">
        <v>33030</v>
      </c>
      <c r="B193" t="s">
        <v>534</v>
      </c>
      <c r="C193" s="1">
        <v>20309</v>
      </c>
      <c r="D193">
        <v>0</v>
      </c>
      <c r="E193">
        <v>0</v>
      </c>
      <c r="F193">
        <v>0</v>
      </c>
      <c r="G193">
        <v>0</v>
      </c>
      <c r="H193" s="1">
        <v>20309</v>
      </c>
    </row>
    <row r="194" spans="1:8" x14ac:dyDescent="0.25">
      <c r="A194">
        <v>28137</v>
      </c>
      <c r="B194" t="s">
        <v>535</v>
      </c>
      <c r="C194" s="1">
        <v>11245</v>
      </c>
      <c r="D194">
        <v>0</v>
      </c>
      <c r="E194" s="1">
        <v>3086</v>
      </c>
      <c r="F194">
        <v>0</v>
      </c>
      <c r="G194" s="1">
        <v>1007</v>
      </c>
      <c r="H194" s="1">
        <v>15338</v>
      </c>
    </row>
    <row r="195" spans="1:8" x14ac:dyDescent="0.25">
      <c r="A195">
        <v>32123</v>
      </c>
      <c r="B195" t="s">
        <v>536</v>
      </c>
      <c r="C195" s="1">
        <v>5831</v>
      </c>
      <c r="D195">
        <v>0</v>
      </c>
      <c r="E195">
        <v>0</v>
      </c>
      <c r="F195">
        <v>0</v>
      </c>
      <c r="G195">
        <v>0</v>
      </c>
      <c r="H195" s="1">
        <v>5831</v>
      </c>
    </row>
    <row r="196" spans="1:8" x14ac:dyDescent="0.25">
      <c r="A196">
        <v>10065</v>
      </c>
      <c r="B196" t="s">
        <v>537</v>
      </c>
      <c r="C196" s="1">
        <v>52594</v>
      </c>
      <c r="D196">
        <v>26</v>
      </c>
      <c r="E196">
        <v>0</v>
      </c>
      <c r="F196">
        <v>0</v>
      </c>
      <c r="G196">
        <v>0</v>
      </c>
      <c r="H196" s="1">
        <v>52620</v>
      </c>
    </row>
    <row r="197" spans="1:8" x14ac:dyDescent="0.25">
      <c r="A197">
        <v>9013</v>
      </c>
      <c r="B197" t="s">
        <v>538</v>
      </c>
      <c r="C197" s="1">
        <v>83772</v>
      </c>
      <c r="D197" s="1">
        <v>1062</v>
      </c>
      <c r="E197">
        <v>954</v>
      </c>
      <c r="F197">
        <v>0</v>
      </c>
      <c r="G197" s="1">
        <v>5200</v>
      </c>
      <c r="H197" s="1">
        <v>90988</v>
      </c>
    </row>
    <row r="198" spans="1:8" x14ac:dyDescent="0.25">
      <c r="A198">
        <v>24410</v>
      </c>
      <c r="B198" t="s">
        <v>539</v>
      </c>
      <c r="C198" s="1">
        <v>35886</v>
      </c>
      <c r="D198">
        <v>676</v>
      </c>
      <c r="E198" s="1">
        <v>5552</v>
      </c>
      <c r="F198">
        <v>0</v>
      </c>
      <c r="G198" s="1">
        <v>2270</v>
      </c>
      <c r="H198" s="1">
        <v>44384</v>
      </c>
    </row>
    <row r="199" spans="1:8" x14ac:dyDescent="0.25">
      <c r="A199">
        <v>27344</v>
      </c>
      <c r="B199" t="s">
        <v>540</v>
      </c>
      <c r="C199" s="1">
        <v>215334</v>
      </c>
      <c r="D199">
        <v>0</v>
      </c>
      <c r="E199" s="1">
        <v>11415</v>
      </c>
      <c r="F199">
        <v>0</v>
      </c>
      <c r="G199" s="1">
        <v>9081</v>
      </c>
      <c r="H199" s="1">
        <v>235830</v>
      </c>
    </row>
    <row r="200" spans="1:8" x14ac:dyDescent="0.25">
      <c r="A200">
        <v>1147</v>
      </c>
      <c r="B200" t="s">
        <v>541</v>
      </c>
      <c r="C200" s="1">
        <v>261426</v>
      </c>
      <c r="D200" s="1">
        <v>3795</v>
      </c>
      <c r="E200" s="1">
        <v>29722</v>
      </c>
      <c r="F200">
        <v>0</v>
      </c>
      <c r="G200" s="1">
        <v>10629</v>
      </c>
      <c r="H200" s="1">
        <v>305572</v>
      </c>
    </row>
    <row r="201" spans="1:8" x14ac:dyDescent="0.25">
      <c r="A201">
        <v>9102</v>
      </c>
      <c r="B201" t="s">
        <v>542</v>
      </c>
      <c r="C201" s="1">
        <v>21353</v>
      </c>
      <c r="D201">
        <v>284</v>
      </c>
      <c r="E201">
        <v>0</v>
      </c>
      <c r="F201">
        <v>0</v>
      </c>
      <c r="G201">
        <v>0</v>
      </c>
      <c r="H201" s="1">
        <v>21637</v>
      </c>
    </row>
    <row r="202" spans="1:8" x14ac:dyDescent="0.25">
      <c r="A202">
        <v>38301</v>
      </c>
      <c r="B202" t="s">
        <v>543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</row>
    <row r="203" spans="1:8" x14ac:dyDescent="0.25">
      <c r="A203">
        <v>11001</v>
      </c>
      <c r="B203" t="s">
        <v>544</v>
      </c>
      <c r="C203" s="1">
        <v>1027284</v>
      </c>
      <c r="D203">
        <v>0</v>
      </c>
      <c r="E203" s="1">
        <v>10200</v>
      </c>
      <c r="F203">
        <v>0</v>
      </c>
      <c r="G203">
        <v>0</v>
      </c>
      <c r="H203" s="1">
        <v>1037484</v>
      </c>
    </row>
    <row r="204" spans="1:8" x14ac:dyDescent="0.25">
      <c r="A204">
        <v>24122</v>
      </c>
      <c r="B204" t="s">
        <v>545</v>
      </c>
      <c r="C204" s="1">
        <v>36734</v>
      </c>
      <c r="D204" s="1">
        <v>2089</v>
      </c>
      <c r="E204" s="1">
        <v>11081</v>
      </c>
      <c r="F204">
        <v>0</v>
      </c>
      <c r="G204" s="1">
        <v>1734</v>
      </c>
      <c r="H204" s="1">
        <v>51638</v>
      </c>
    </row>
    <row r="205" spans="1:8" x14ac:dyDescent="0.25">
      <c r="A205">
        <v>3050</v>
      </c>
      <c r="B205" t="s">
        <v>546</v>
      </c>
      <c r="C205" s="1">
        <v>55703</v>
      </c>
      <c r="D205">
        <v>688</v>
      </c>
      <c r="E205" s="1">
        <v>3106</v>
      </c>
      <c r="F205">
        <v>0</v>
      </c>
      <c r="G205" s="1">
        <v>1723</v>
      </c>
      <c r="H205" s="1">
        <v>61220</v>
      </c>
    </row>
    <row r="206" spans="1:8" x14ac:dyDescent="0.25">
      <c r="A206">
        <v>21301</v>
      </c>
      <c r="B206" t="s">
        <v>547</v>
      </c>
      <c r="C206" s="1">
        <v>24172</v>
      </c>
      <c r="D206" s="1">
        <v>2627</v>
      </c>
      <c r="E206" s="1">
        <v>19587</v>
      </c>
      <c r="F206">
        <v>0</v>
      </c>
      <c r="G206" s="1">
        <v>1812</v>
      </c>
      <c r="H206" s="1">
        <v>48198</v>
      </c>
    </row>
    <row r="207" spans="1:8" x14ac:dyDescent="0.25">
      <c r="A207">
        <v>27401</v>
      </c>
      <c r="B207" t="s">
        <v>548</v>
      </c>
      <c r="C207" s="1">
        <v>1221911</v>
      </c>
      <c r="D207" s="1">
        <v>31119</v>
      </c>
      <c r="E207" s="1">
        <v>14157</v>
      </c>
      <c r="F207" s="1">
        <v>8523</v>
      </c>
      <c r="G207" s="1">
        <v>32891</v>
      </c>
      <c r="H207" s="1">
        <v>1308601</v>
      </c>
    </row>
    <row r="208" spans="1:8" x14ac:dyDescent="0.25">
      <c r="A208">
        <v>4901</v>
      </c>
      <c r="B208" t="s">
        <v>549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</row>
    <row r="209" spans="1:8" x14ac:dyDescent="0.25">
      <c r="A209">
        <v>23402</v>
      </c>
      <c r="B209" t="s">
        <v>550</v>
      </c>
      <c r="C209" s="1">
        <v>103007</v>
      </c>
      <c r="D209">
        <v>51</v>
      </c>
      <c r="E209">
        <v>221</v>
      </c>
      <c r="F209">
        <v>0</v>
      </c>
      <c r="G209">
        <v>0</v>
      </c>
      <c r="H209" s="1">
        <v>103279</v>
      </c>
    </row>
    <row r="210" spans="1:8" x14ac:dyDescent="0.25">
      <c r="A210">
        <v>12110</v>
      </c>
      <c r="B210" t="s">
        <v>551</v>
      </c>
      <c r="C210" s="1">
        <v>77264</v>
      </c>
      <c r="D210" s="1">
        <v>1097</v>
      </c>
      <c r="E210" s="1">
        <v>14862</v>
      </c>
      <c r="F210">
        <v>0</v>
      </c>
      <c r="G210">
        <v>293</v>
      </c>
      <c r="H210" s="1">
        <v>93516</v>
      </c>
    </row>
    <row r="211" spans="1:8" x14ac:dyDescent="0.25">
      <c r="A211">
        <v>5121</v>
      </c>
      <c r="B211" t="s">
        <v>552</v>
      </c>
      <c r="C211" s="1">
        <v>277876</v>
      </c>
      <c r="D211" s="1">
        <v>7800</v>
      </c>
      <c r="E211" s="1">
        <v>16999</v>
      </c>
      <c r="F211">
        <v>0</v>
      </c>
      <c r="G211">
        <v>0</v>
      </c>
      <c r="H211" s="1">
        <v>302675</v>
      </c>
    </row>
    <row r="212" spans="1:8" x14ac:dyDescent="0.25">
      <c r="A212">
        <v>16050</v>
      </c>
      <c r="B212" t="s">
        <v>553</v>
      </c>
      <c r="C212" s="1">
        <v>101711</v>
      </c>
      <c r="D212" s="1">
        <v>6266</v>
      </c>
      <c r="E212" s="1">
        <v>7158</v>
      </c>
      <c r="F212">
        <v>0</v>
      </c>
      <c r="G212">
        <v>0</v>
      </c>
      <c r="H212" s="1">
        <v>115135</v>
      </c>
    </row>
    <row r="213" spans="1:8" x14ac:dyDescent="0.25">
      <c r="A213">
        <v>36402</v>
      </c>
      <c r="B213" t="s">
        <v>554</v>
      </c>
      <c r="C213" s="1">
        <v>96762</v>
      </c>
      <c r="D213" s="1">
        <v>1689</v>
      </c>
      <c r="E213" s="1">
        <v>4411</v>
      </c>
      <c r="F213" s="1">
        <v>1234</v>
      </c>
      <c r="G213" s="1">
        <v>10676</v>
      </c>
      <c r="H213" s="1">
        <v>114772</v>
      </c>
    </row>
    <row r="214" spans="1:8" x14ac:dyDescent="0.25">
      <c r="A214">
        <v>32907</v>
      </c>
      <c r="B214" t="s">
        <v>555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</row>
    <row r="215" spans="1:8" x14ac:dyDescent="0.25">
      <c r="A215">
        <v>3116</v>
      </c>
      <c r="B215" t="s">
        <v>556</v>
      </c>
      <c r="C215" s="1">
        <v>297812</v>
      </c>
      <c r="D215" s="1">
        <v>4672</v>
      </c>
      <c r="E215" s="1">
        <v>26570</v>
      </c>
      <c r="F215">
        <v>0</v>
      </c>
      <c r="G215" s="1">
        <v>5477</v>
      </c>
      <c r="H215" s="1">
        <v>334531</v>
      </c>
    </row>
    <row r="216" spans="1:8" x14ac:dyDescent="0.25">
      <c r="A216">
        <v>17801</v>
      </c>
      <c r="B216" t="s">
        <v>557</v>
      </c>
      <c r="C216" s="1">
        <v>192599</v>
      </c>
      <c r="D216">
        <v>0</v>
      </c>
      <c r="E216">
        <v>0</v>
      </c>
      <c r="F216">
        <v>0</v>
      </c>
      <c r="G216">
        <v>0</v>
      </c>
      <c r="H216" s="1">
        <v>192599</v>
      </c>
    </row>
    <row r="217" spans="1:8" x14ac:dyDescent="0.25">
      <c r="A217">
        <v>38267</v>
      </c>
      <c r="B217" t="s">
        <v>558</v>
      </c>
      <c r="C217" s="1">
        <v>142970</v>
      </c>
      <c r="D217" s="1">
        <v>1644</v>
      </c>
      <c r="E217" s="1">
        <v>58982</v>
      </c>
      <c r="F217">
        <v>0</v>
      </c>
      <c r="G217" s="1">
        <v>4492</v>
      </c>
      <c r="H217" s="1">
        <v>208088</v>
      </c>
    </row>
    <row r="218" spans="1:8" x14ac:dyDescent="0.25">
      <c r="A218">
        <v>38901</v>
      </c>
      <c r="B218" t="s">
        <v>559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</row>
    <row r="219" spans="1:8" x14ac:dyDescent="0.25">
      <c r="A219">
        <v>27003</v>
      </c>
      <c r="B219" t="s">
        <v>560</v>
      </c>
      <c r="C219" s="1">
        <v>1212946</v>
      </c>
      <c r="D219" s="1">
        <v>5757</v>
      </c>
      <c r="E219" s="1">
        <v>27394</v>
      </c>
      <c r="F219">
        <v>0</v>
      </c>
      <c r="G219">
        <v>0</v>
      </c>
      <c r="H219" s="1">
        <v>1246097</v>
      </c>
    </row>
    <row r="220" spans="1:8" x14ac:dyDescent="0.25">
      <c r="A220">
        <v>16020</v>
      </c>
      <c r="B220" t="s">
        <v>561</v>
      </c>
      <c r="C220" s="1">
        <v>4458</v>
      </c>
      <c r="D220">
        <v>0</v>
      </c>
      <c r="E220">
        <v>0</v>
      </c>
      <c r="F220">
        <v>0</v>
      </c>
      <c r="G220">
        <v>0</v>
      </c>
      <c r="H220" s="1">
        <v>4458</v>
      </c>
    </row>
    <row r="221" spans="1:8" x14ac:dyDescent="0.25">
      <c r="A221">
        <v>16048</v>
      </c>
      <c r="B221" t="s">
        <v>562</v>
      </c>
      <c r="C221" s="1">
        <v>63523</v>
      </c>
      <c r="D221" s="1">
        <v>2264</v>
      </c>
      <c r="E221" s="1">
        <v>7329</v>
      </c>
      <c r="F221">
        <v>0</v>
      </c>
      <c r="G221" s="1">
        <v>1084</v>
      </c>
      <c r="H221" s="1">
        <v>74200</v>
      </c>
    </row>
    <row r="222" spans="1:8" x14ac:dyDescent="0.25">
      <c r="A222">
        <v>5903</v>
      </c>
      <c r="B222" t="s">
        <v>563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</row>
    <row r="223" spans="1:8" x14ac:dyDescent="0.25">
      <c r="A223">
        <v>5402</v>
      </c>
      <c r="B223" t="s">
        <v>564</v>
      </c>
      <c r="C223" s="1">
        <v>91646</v>
      </c>
      <c r="D223" s="1">
        <v>1779</v>
      </c>
      <c r="E223" s="1">
        <v>37757</v>
      </c>
      <c r="F223">
        <v>0</v>
      </c>
      <c r="G223" s="1">
        <v>3517</v>
      </c>
      <c r="H223" s="1">
        <v>134699</v>
      </c>
    </row>
    <row r="224" spans="1:8" x14ac:dyDescent="0.25">
      <c r="A224">
        <v>13144</v>
      </c>
      <c r="B224" t="s">
        <v>565</v>
      </c>
      <c r="C224" s="1">
        <v>304058</v>
      </c>
      <c r="D224" s="1">
        <v>22483</v>
      </c>
      <c r="E224" s="1">
        <v>19296</v>
      </c>
      <c r="F224">
        <v>0</v>
      </c>
      <c r="G224" s="1">
        <v>5939</v>
      </c>
      <c r="H224" s="1">
        <v>351776</v>
      </c>
    </row>
    <row r="225" spans="1:8" x14ac:dyDescent="0.25">
      <c r="A225">
        <v>34307</v>
      </c>
      <c r="B225" t="s">
        <v>566</v>
      </c>
      <c r="C225" s="1">
        <v>42832</v>
      </c>
      <c r="D225">
        <v>661</v>
      </c>
      <c r="E225" s="1">
        <v>20718</v>
      </c>
      <c r="F225">
        <v>0</v>
      </c>
      <c r="G225">
        <v>0</v>
      </c>
      <c r="H225" s="1">
        <v>64211</v>
      </c>
    </row>
    <row r="226" spans="1:8" x14ac:dyDescent="0.25">
      <c r="A226">
        <v>17908</v>
      </c>
      <c r="B226" t="s">
        <v>567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</row>
    <row r="227" spans="1:8" x14ac:dyDescent="0.25">
      <c r="A227">
        <v>25116</v>
      </c>
      <c r="B227" t="s">
        <v>568</v>
      </c>
      <c r="C227" s="1">
        <v>51860</v>
      </c>
      <c r="D227" s="1">
        <v>1439</v>
      </c>
      <c r="E227" s="1">
        <v>12794</v>
      </c>
      <c r="F227">
        <v>0</v>
      </c>
      <c r="G227">
        <v>0</v>
      </c>
      <c r="H227" s="1">
        <v>66093</v>
      </c>
    </row>
    <row r="228" spans="1:8" x14ac:dyDescent="0.25">
      <c r="A228">
        <v>22009</v>
      </c>
      <c r="B228" t="s">
        <v>569</v>
      </c>
      <c r="C228" s="1">
        <v>160402</v>
      </c>
      <c r="D228">
        <v>512</v>
      </c>
      <c r="E228" s="1">
        <v>22019</v>
      </c>
      <c r="F228">
        <v>0</v>
      </c>
      <c r="G228">
        <v>0</v>
      </c>
      <c r="H228" s="1">
        <v>182933</v>
      </c>
    </row>
    <row r="229" spans="1:8" x14ac:dyDescent="0.25">
      <c r="A229">
        <v>17403</v>
      </c>
      <c r="B229" t="s">
        <v>570</v>
      </c>
      <c r="C229" s="1">
        <v>1060705</v>
      </c>
      <c r="D229" s="1">
        <v>5299</v>
      </c>
      <c r="E229" s="1">
        <v>12447</v>
      </c>
      <c r="F229">
        <v>0</v>
      </c>
      <c r="G229" s="1">
        <v>22375</v>
      </c>
      <c r="H229" s="1">
        <v>1100826</v>
      </c>
    </row>
    <row r="230" spans="1:8" x14ac:dyDescent="0.25">
      <c r="A230">
        <v>10309</v>
      </c>
      <c r="B230" t="s">
        <v>571</v>
      </c>
      <c r="C230" s="1">
        <v>72110</v>
      </c>
      <c r="D230">
        <v>57</v>
      </c>
      <c r="E230">
        <v>602</v>
      </c>
      <c r="F230">
        <v>0</v>
      </c>
      <c r="G230">
        <v>0</v>
      </c>
      <c r="H230" s="1">
        <v>72769</v>
      </c>
    </row>
    <row r="231" spans="1:8" x14ac:dyDescent="0.25">
      <c r="A231">
        <v>3400</v>
      </c>
      <c r="B231" t="s">
        <v>572</v>
      </c>
      <c r="C231" s="1">
        <v>798414</v>
      </c>
      <c r="D231" s="1">
        <v>93121</v>
      </c>
      <c r="E231" s="1">
        <v>4860</v>
      </c>
      <c r="F231">
        <v>0</v>
      </c>
      <c r="G231">
        <v>0</v>
      </c>
      <c r="H231" s="1">
        <v>896395</v>
      </c>
    </row>
    <row r="232" spans="1:8" x14ac:dyDescent="0.25">
      <c r="A232">
        <v>6122</v>
      </c>
      <c r="B232" t="s">
        <v>573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</row>
    <row r="233" spans="1:8" x14ac:dyDescent="0.25">
      <c r="A233">
        <v>1160</v>
      </c>
      <c r="B233" t="s">
        <v>574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</row>
    <row r="234" spans="1:8" x14ac:dyDescent="0.25">
      <c r="A234">
        <v>32416</v>
      </c>
      <c r="B234" t="s">
        <v>575</v>
      </c>
      <c r="C234" s="1">
        <v>343545</v>
      </c>
      <c r="D234" s="1">
        <v>13614</v>
      </c>
      <c r="E234">
        <v>975</v>
      </c>
      <c r="F234">
        <v>0</v>
      </c>
      <c r="G234">
        <v>406</v>
      </c>
      <c r="H234" s="1">
        <v>358540</v>
      </c>
    </row>
    <row r="235" spans="1:8" x14ac:dyDescent="0.25">
      <c r="A235">
        <v>17407</v>
      </c>
      <c r="B235" t="s">
        <v>576</v>
      </c>
      <c r="C235" s="1">
        <v>453815</v>
      </c>
      <c r="D235" s="1">
        <v>1935</v>
      </c>
      <c r="E235" s="1">
        <v>14309</v>
      </c>
      <c r="F235">
        <v>0</v>
      </c>
      <c r="G235" s="1">
        <v>9377</v>
      </c>
      <c r="H235" s="1">
        <v>479436</v>
      </c>
    </row>
    <row r="236" spans="1:8" x14ac:dyDescent="0.25">
      <c r="A236">
        <v>34401</v>
      </c>
      <c r="B236" t="s">
        <v>577</v>
      </c>
      <c r="C236" s="1">
        <v>30338</v>
      </c>
      <c r="D236" s="1">
        <v>1169</v>
      </c>
      <c r="E236" s="1">
        <v>10432</v>
      </c>
      <c r="F236">
        <v>0</v>
      </c>
      <c r="G236">
        <v>0</v>
      </c>
      <c r="H236" s="1">
        <v>41939</v>
      </c>
    </row>
    <row r="237" spans="1:8" x14ac:dyDescent="0.25">
      <c r="A237">
        <v>20403</v>
      </c>
      <c r="B237" t="s">
        <v>578</v>
      </c>
      <c r="C237" s="1">
        <v>8740</v>
      </c>
      <c r="D237">
        <v>0</v>
      </c>
      <c r="E237">
        <v>0</v>
      </c>
      <c r="F237">
        <v>0</v>
      </c>
      <c r="G237">
        <v>0</v>
      </c>
      <c r="H237" s="1">
        <v>8740</v>
      </c>
    </row>
    <row r="238" spans="1:8" x14ac:dyDescent="0.25">
      <c r="A238">
        <v>38320</v>
      </c>
      <c r="B238" t="s">
        <v>579</v>
      </c>
      <c r="C238" s="1">
        <v>26346</v>
      </c>
      <c r="D238">
        <v>965</v>
      </c>
      <c r="E238" s="1">
        <v>7216</v>
      </c>
      <c r="F238">
        <v>0</v>
      </c>
      <c r="G238">
        <v>0</v>
      </c>
      <c r="H238" s="1">
        <v>34527</v>
      </c>
    </row>
    <row r="239" spans="1:8" x14ac:dyDescent="0.25">
      <c r="A239">
        <v>13160</v>
      </c>
      <c r="B239" t="s">
        <v>580</v>
      </c>
      <c r="C239" s="1">
        <v>222492</v>
      </c>
      <c r="D239" s="1">
        <v>9212</v>
      </c>
      <c r="E239" s="1">
        <v>30018</v>
      </c>
      <c r="F239">
        <v>0</v>
      </c>
      <c r="G239" s="1">
        <v>20348</v>
      </c>
      <c r="H239" s="1">
        <v>282070</v>
      </c>
    </row>
    <row r="240" spans="1:8" x14ac:dyDescent="0.25">
      <c r="A240">
        <v>28149</v>
      </c>
      <c r="B240" t="s">
        <v>581</v>
      </c>
      <c r="C240" s="1">
        <v>46823</v>
      </c>
      <c r="D240" s="1">
        <v>8900</v>
      </c>
      <c r="E240" s="1">
        <v>1013</v>
      </c>
      <c r="F240">
        <v>0</v>
      </c>
      <c r="G240">
        <v>0</v>
      </c>
      <c r="H240" s="1">
        <v>56736</v>
      </c>
    </row>
    <row r="241" spans="1:8" x14ac:dyDescent="0.25">
      <c r="A241">
        <v>14104</v>
      </c>
      <c r="B241" t="s">
        <v>582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</row>
    <row r="242" spans="1:8" x14ac:dyDescent="0.25">
      <c r="A242">
        <v>17001</v>
      </c>
      <c r="B242" t="s">
        <v>583</v>
      </c>
      <c r="C242" s="1">
        <v>2781424</v>
      </c>
      <c r="D242" s="1">
        <v>12111</v>
      </c>
      <c r="E242" s="1">
        <v>47052</v>
      </c>
      <c r="F242">
        <v>0</v>
      </c>
      <c r="G242" s="1">
        <v>104652</v>
      </c>
      <c r="H242" s="1">
        <v>2945239</v>
      </c>
    </row>
    <row r="243" spans="1:8" x14ac:dyDescent="0.25">
      <c r="A243">
        <v>29101</v>
      </c>
      <c r="B243" t="s">
        <v>584</v>
      </c>
      <c r="C243" s="1">
        <v>556600</v>
      </c>
      <c r="D243" s="1">
        <v>3340</v>
      </c>
      <c r="E243" s="1">
        <v>13262</v>
      </c>
      <c r="F243">
        <v>0</v>
      </c>
      <c r="G243">
        <v>0</v>
      </c>
      <c r="H243" s="1">
        <v>573202</v>
      </c>
    </row>
    <row r="244" spans="1:8" x14ac:dyDescent="0.25">
      <c r="A244">
        <v>39119</v>
      </c>
      <c r="B244" t="s">
        <v>585</v>
      </c>
      <c r="C244" s="1">
        <v>245304</v>
      </c>
      <c r="D244">
        <v>956</v>
      </c>
      <c r="E244" s="1">
        <v>14050</v>
      </c>
      <c r="F244">
        <v>42</v>
      </c>
      <c r="G244" s="1">
        <v>3569</v>
      </c>
      <c r="H244" s="1">
        <v>263921</v>
      </c>
    </row>
    <row r="245" spans="1:8" x14ac:dyDescent="0.25">
      <c r="A245">
        <v>26070</v>
      </c>
      <c r="B245" t="s">
        <v>586</v>
      </c>
      <c r="C245" s="1">
        <v>55486</v>
      </c>
      <c r="D245">
        <v>160</v>
      </c>
      <c r="E245" s="1">
        <v>16283</v>
      </c>
      <c r="F245">
        <v>515</v>
      </c>
      <c r="G245">
        <v>0</v>
      </c>
      <c r="H245" s="1">
        <v>72444</v>
      </c>
    </row>
    <row r="246" spans="1:8" x14ac:dyDescent="0.25">
      <c r="A246">
        <v>5323</v>
      </c>
      <c r="B246" t="s">
        <v>587</v>
      </c>
      <c r="C246" s="1">
        <v>227010</v>
      </c>
      <c r="D246">
        <v>755</v>
      </c>
      <c r="E246" s="1">
        <v>12286</v>
      </c>
      <c r="F246">
        <v>160</v>
      </c>
      <c r="G246">
        <v>0</v>
      </c>
      <c r="H246" s="1">
        <v>240211</v>
      </c>
    </row>
    <row r="247" spans="1:8" x14ac:dyDescent="0.25">
      <c r="A247">
        <v>23309</v>
      </c>
      <c r="B247" t="s">
        <v>588</v>
      </c>
      <c r="C247" s="1">
        <v>575635</v>
      </c>
      <c r="D247" s="1">
        <v>4554</v>
      </c>
      <c r="E247" s="1">
        <v>14979</v>
      </c>
      <c r="F247">
        <v>0</v>
      </c>
      <c r="G247">
        <v>0</v>
      </c>
      <c r="H247" s="1">
        <v>595168</v>
      </c>
    </row>
    <row r="248" spans="1:8" x14ac:dyDescent="0.25">
      <c r="A248">
        <v>17412</v>
      </c>
      <c r="B248" t="s">
        <v>589</v>
      </c>
      <c r="C248" s="1">
        <v>345347</v>
      </c>
      <c r="D248" s="1">
        <v>27727</v>
      </c>
      <c r="E248" s="1">
        <v>18237</v>
      </c>
      <c r="F248">
        <v>0</v>
      </c>
      <c r="G248">
        <v>0</v>
      </c>
      <c r="H248" s="1">
        <v>391311</v>
      </c>
    </row>
    <row r="249" spans="1:8" x14ac:dyDescent="0.25">
      <c r="A249">
        <v>30002</v>
      </c>
      <c r="B249" t="s">
        <v>590</v>
      </c>
      <c r="C249" s="1">
        <v>9761</v>
      </c>
      <c r="D249">
        <v>64</v>
      </c>
      <c r="E249">
        <v>0</v>
      </c>
      <c r="F249">
        <v>0</v>
      </c>
      <c r="G249">
        <v>968</v>
      </c>
      <c r="H249" s="1">
        <v>10793</v>
      </c>
    </row>
    <row r="250" spans="1:8" x14ac:dyDescent="0.25">
      <c r="A250">
        <v>17404</v>
      </c>
      <c r="B250" t="s">
        <v>591</v>
      </c>
      <c r="C250" s="1">
        <v>9824</v>
      </c>
      <c r="D250" s="1">
        <v>1107</v>
      </c>
      <c r="E250">
        <v>0</v>
      </c>
      <c r="F250">
        <v>0</v>
      </c>
      <c r="G250">
        <v>0</v>
      </c>
      <c r="H250" s="1">
        <v>10931</v>
      </c>
    </row>
    <row r="251" spans="1:8" x14ac:dyDescent="0.25">
      <c r="A251">
        <v>31201</v>
      </c>
      <c r="B251" t="s">
        <v>592</v>
      </c>
      <c r="C251" s="1">
        <v>886349</v>
      </c>
      <c r="D251" s="1">
        <v>6950</v>
      </c>
      <c r="E251" s="1">
        <v>20960</v>
      </c>
      <c r="F251">
        <v>0</v>
      </c>
      <c r="G251" s="1">
        <v>12796</v>
      </c>
      <c r="H251" s="1">
        <v>927055</v>
      </c>
    </row>
    <row r="252" spans="1:8" x14ac:dyDescent="0.25">
      <c r="A252">
        <v>17410</v>
      </c>
      <c r="B252" t="s">
        <v>593</v>
      </c>
      <c r="C252" s="1">
        <v>554543</v>
      </c>
      <c r="D252">
        <v>407</v>
      </c>
      <c r="E252" s="1">
        <v>12954</v>
      </c>
      <c r="F252">
        <v>0</v>
      </c>
      <c r="G252" s="1">
        <v>3876</v>
      </c>
      <c r="H252" s="1">
        <v>571780</v>
      </c>
    </row>
    <row r="253" spans="1:8" x14ac:dyDescent="0.25">
      <c r="A253">
        <v>13156</v>
      </c>
      <c r="B253" t="s">
        <v>594</v>
      </c>
      <c r="C253" s="1">
        <v>57729</v>
      </c>
      <c r="D253" s="1">
        <v>4712</v>
      </c>
      <c r="E253" s="1">
        <v>9399</v>
      </c>
      <c r="F253">
        <v>0</v>
      </c>
      <c r="G253">
        <v>0</v>
      </c>
      <c r="H253" s="1">
        <v>71840</v>
      </c>
    </row>
    <row r="254" spans="1:8" x14ac:dyDescent="0.25">
      <c r="A254">
        <v>27909</v>
      </c>
      <c r="B254" t="s">
        <v>595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</row>
    <row r="255" spans="1:8" x14ac:dyDescent="0.25">
      <c r="A255">
        <v>25118</v>
      </c>
      <c r="B255" t="s">
        <v>596</v>
      </c>
      <c r="C255" s="1">
        <v>46079</v>
      </c>
      <c r="D255">
        <v>783</v>
      </c>
      <c r="E255" s="1">
        <v>9034</v>
      </c>
      <c r="F255">
        <v>0</v>
      </c>
      <c r="G255" s="1">
        <v>1728</v>
      </c>
      <c r="H255" s="1">
        <v>57624</v>
      </c>
    </row>
    <row r="256" spans="1:8" x14ac:dyDescent="0.25">
      <c r="A256">
        <v>18402</v>
      </c>
      <c r="B256" t="s">
        <v>597</v>
      </c>
      <c r="C256" s="1">
        <v>1158238</v>
      </c>
      <c r="D256" s="1">
        <v>37285</v>
      </c>
      <c r="E256">
        <v>0</v>
      </c>
      <c r="F256">
        <v>0</v>
      </c>
      <c r="G256">
        <v>0</v>
      </c>
      <c r="H256" s="1">
        <v>1195523</v>
      </c>
    </row>
    <row r="257" spans="1:8" x14ac:dyDescent="0.25">
      <c r="A257">
        <v>15206</v>
      </c>
      <c r="B257" t="s">
        <v>598</v>
      </c>
      <c r="C257" s="1">
        <v>188919</v>
      </c>
      <c r="D257">
        <v>0</v>
      </c>
      <c r="E257" s="1">
        <v>11923</v>
      </c>
      <c r="F257">
        <v>0</v>
      </c>
      <c r="G257">
        <v>0</v>
      </c>
      <c r="H257" s="1">
        <v>200842</v>
      </c>
    </row>
    <row r="258" spans="1:8" x14ac:dyDescent="0.25">
      <c r="A258">
        <v>23042</v>
      </c>
      <c r="B258" t="s">
        <v>599</v>
      </c>
      <c r="C258" s="1">
        <v>14203</v>
      </c>
      <c r="D258">
        <v>299</v>
      </c>
      <c r="E258">
        <v>0</v>
      </c>
      <c r="F258">
        <v>0</v>
      </c>
      <c r="G258">
        <v>0</v>
      </c>
      <c r="H258" s="1">
        <v>14502</v>
      </c>
    </row>
    <row r="259" spans="1:8" x14ac:dyDescent="0.25">
      <c r="A259">
        <v>32081</v>
      </c>
      <c r="B259" t="s">
        <v>600</v>
      </c>
      <c r="C259" s="1">
        <v>1833980</v>
      </c>
      <c r="D259" s="1">
        <v>143545</v>
      </c>
      <c r="E259">
        <v>0</v>
      </c>
      <c r="F259">
        <v>0</v>
      </c>
      <c r="G259" s="1">
        <v>23768</v>
      </c>
      <c r="H259" s="1">
        <v>2001293</v>
      </c>
    </row>
    <row r="260" spans="1:8" x14ac:dyDescent="0.25">
      <c r="A260">
        <v>32901</v>
      </c>
      <c r="B260" t="s">
        <v>601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0</v>
      </c>
    </row>
    <row r="261" spans="1:8" x14ac:dyDescent="0.25">
      <c r="A261">
        <v>22008</v>
      </c>
      <c r="B261" t="s">
        <v>602</v>
      </c>
      <c r="C261" s="1">
        <v>23760</v>
      </c>
      <c r="D261">
        <v>18</v>
      </c>
      <c r="E261" s="1">
        <v>15799</v>
      </c>
      <c r="F261">
        <v>0</v>
      </c>
      <c r="G261">
        <v>26</v>
      </c>
      <c r="H261" s="1">
        <v>39603</v>
      </c>
    </row>
    <row r="262" spans="1:8" x14ac:dyDescent="0.25">
      <c r="A262">
        <v>38322</v>
      </c>
      <c r="B262" t="s">
        <v>603</v>
      </c>
      <c r="C262" s="1">
        <v>72243</v>
      </c>
      <c r="D262">
        <v>156</v>
      </c>
      <c r="E262" s="1">
        <v>22525</v>
      </c>
      <c r="F262">
        <v>0</v>
      </c>
      <c r="G262">
        <v>0</v>
      </c>
      <c r="H262" s="1">
        <v>94924</v>
      </c>
    </row>
    <row r="263" spans="1:8" x14ac:dyDescent="0.25">
      <c r="A263">
        <v>31401</v>
      </c>
      <c r="B263" t="s">
        <v>604</v>
      </c>
      <c r="C263" s="1">
        <v>776193</v>
      </c>
      <c r="D263" s="1">
        <v>1414</v>
      </c>
      <c r="E263" s="1">
        <v>14588</v>
      </c>
      <c r="F263">
        <v>725</v>
      </c>
      <c r="G263" s="1">
        <v>5820</v>
      </c>
      <c r="H263" s="1">
        <v>798740</v>
      </c>
    </row>
    <row r="264" spans="1:8" x14ac:dyDescent="0.25">
      <c r="A264">
        <v>11054</v>
      </c>
      <c r="B264" t="s">
        <v>605</v>
      </c>
      <c r="C264" s="1">
        <v>44244</v>
      </c>
      <c r="D264">
        <v>0</v>
      </c>
      <c r="E264">
        <v>0</v>
      </c>
      <c r="F264">
        <v>0</v>
      </c>
      <c r="G264">
        <v>0</v>
      </c>
      <c r="H264" s="1">
        <v>44244</v>
      </c>
    </row>
    <row r="265" spans="1:8" x14ac:dyDescent="0.25">
      <c r="A265">
        <v>7035</v>
      </c>
      <c r="B265" t="s">
        <v>606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0</v>
      </c>
    </row>
    <row r="266" spans="1:8" x14ac:dyDescent="0.25">
      <c r="A266">
        <v>27001</v>
      </c>
      <c r="B266" t="s">
        <v>607</v>
      </c>
      <c r="C266" s="1">
        <v>414289</v>
      </c>
      <c r="D266" s="1">
        <v>10161</v>
      </c>
      <c r="E266" s="1">
        <v>13401</v>
      </c>
      <c r="F266">
        <v>0</v>
      </c>
      <c r="G266">
        <v>0</v>
      </c>
      <c r="H266" s="1">
        <v>437851</v>
      </c>
    </row>
    <row r="267" spans="1:8" x14ac:dyDescent="0.25">
      <c r="A267">
        <v>38304</v>
      </c>
      <c r="B267" t="s">
        <v>608</v>
      </c>
      <c r="C267" s="1">
        <v>18740</v>
      </c>
      <c r="D267">
        <v>0</v>
      </c>
      <c r="E267">
        <v>323</v>
      </c>
      <c r="F267">
        <v>0</v>
      </c>
      <c r="G267">
        <v>0</v>
      </c>
      <c r="H267" s="1">
        <v>19063</v>
      </c>
    </row>
    <row r="268" spans="1:8" x14ac:dyDescent="0.25">
      <c r="A268">
        <v>30303</v>
      </c>
      <c r="B268" t="s">
        <v>609</v>
      </c>
      <c r="C268" s="1">
        <v>157803</v>
      </c>
      <c r="D268" s="1">
        <v>2507</v>
      </c>
      <c r="E268" s="1">
        <v>23800</v>
      </c>
      <c r="F268">
        <v>0</v>
      </c>
      <c r="G268">
        <v>0</v>
      </c>
      <c r="H268" s="1">
        <v>184110</v>
      </c>
    </row>
    <row r="269" spans="1:8" x14ac:dyDescent="0.25">
      <c r="A269">
        <v>31311</v>
      </c>
      <c r="B269" t="s">
        <v>610</v>
      </c>
      <c r="C269" s="1">
        <v>43584</v>
      </c>
      <c r="D269">
        <v>0</v>
      </c>
      <c r="E269" s="1">
        <v>2559</v>
      </c>
      <c r="F269">
        <v>0</v>
      </c>
      <c r="G269">
        <v>0</v>
      </c>
      <c r="H269" s="1">
        <v>46143</v>
      </c>
    </row>
    <row r="270" spans="1:8" x14ac:dyDescent="0.25">
      <c r="A270">
        <v>17905</v>
      </c>
      <c r="B270" t="s">
        <v>611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</row>
    <row r="271" spans="1:8" x14ac:dyDescent="0.25">
      <c r="A271">
        <v>27905</v>
      </c>
      <c r="B271" t="s">
        <v>612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0</v>
      </c>
    </row>
    <row r="272" spans="1:8" x14ac:dyDescent="0.25">
      <c r="A272">
        <v>17902</v>
      </c>
      <c r="B272" t="s">
        <v>613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</row>
    <row r="273" spans="1:8" x14ac:dyDescent="0.25">
      <c r="A273">
        <v>33202</v>
      </c>
      <c r="B273" t="s">
        <v>614</v>
      </c>
      <c r="C273">
        <v>0</v>
      </c>
      <c r="D273">
        <v>0</v>
      </c>
      <c r="E273">
        <v>0</v>
      </c>
      <c r="F273">
        <v>0</v>
      </c>
      <c r="G273">
        <v>0</v>
      </c>
      <c r="H273">
        <v>0</v>
      </c>
    </row>
    <row r="274" spans="1:8" x14ac:dyDescent="0.25">
      <c r="A274">
        <v>27320</v>
      </c>
      <c r="B274" t="s">
        <v>615</v>
      </c>
      <c r="C274" s="1">
        <v>604681</v>
      </c>
      <c r="D274" s="1">
        <v>15217</v>
      </c>
      <c r="E274">
        <v>0</v>
      </c>
      <c r="F274">
        <v>0</v>
      </c>
      <c r="G274" s="1">
        <v>8992</v>
      </c>
      <c r="H274" s="1">
        <v>628890</v>
      </c>
    </row>
    <row r="275" spans="1:8" x14ac:dyDescent="0.25">
      <c r="A275">
        <v>39201</v>
      </c>
      <c r="B275" t="s">
        <v>616</v>
      </c>
      <c r="C275" s="1">
        <v>348666</v>
      </c>
      <c r="D275" s="1">
        <v>41426</v>
      </c>
      <c r="E275" s="1">
        <v>9645</v>
      </c>
      <c r="F275">
        <v>0</v>
      </c>
      <c r="G275">
        <v>0</v>
      </c>
      <c r="H275" s="1">
        <v>399737</v>
      </c>
    </row>
    <row r="276" spans="1:8" x14ac:dyDescent="0.25">
      <c r="A276">
        <v>18902</v>
      </c>
      <c r="B276" t="s">
        <v>617</v>
      </c>
      <c r="C276">
        <v>0</v>
      </c>
      <c r="D276">
        <v>0</v>
      </c>
      <c r="E276">
        <v>0</v>
      </c>
      <c r="F276">
        <v>0</v>
      </c>
      <c r="G276">
        <v>0</v>
      </c>
      <c r="H276">
        <v>0</v>
      </c>
    </row>
    <row r="277" spans="1:8" x14ac:dyDescent="0.25">
      <c r="A277">
        <v>27010</v>
      </c>
      <c r="B277" t="s">
        <v>618</v>
      </c>
      <c r="C277" s="1">
        <v>1866157</v>
      </c>
      <c r="D277" s="1">
        <v>11922</v>
      </c>
      <c r="E277" s="1">
        <v>18182</v>
      </c>
      <c r="F277">
        <v>0</v>
      </c>
      <c r="G277" s="1">
        <v>45599</v>
      </c>
      <c r="H277" s="1">
        <v>1941860</v>
      </c>
    </row>
    <row r="278" spans="1:8" x14ac:dyDescent="0.25">
      <c r="A278">
        <v>14077</v>
      </c>
      <c r="B278" t="s">
        <v>619</v>
      </c>
      <c r="C278" s="1">
        <v>6565</v>
      </c>
      <c r="D278">
        <v>70</v>
      </c>
      <c r="E278" s="1">
        <v>1498</v>
      </c>
      <c r="F278">
        <v>0</v>
      </c>
      <c r="G278">
        <v>0</v>
      </c>
      <c r="H278" s="1">
        <v>8133</v>
      </c>
    </row>
    <row r="279" spans="1:8" x14ac:dyDescent="0.25">
      <c r="A279">
        <v>17409</v>
      </c>
      <c r="B279" t="s">
        <v>620</v>
      </c>
      <c r="C279" s="1">
        <v>576642</v>
      </c>
      <c r="D279" s="1">
        <v>11991</v>
      </c>
      <c r="E279" s="1">
        <v>45249</v>
      </c>
      <c r="F279">
        <v>0</v>
      </c>
      <c r="G279">
        <v>0</v>
      </c>
      <c r="H279" s="1">
        <v>633882</v>
      </c>
    </row>
    <row r="280" spans="1:8" x14ac:dyDescent="0.25">
      <c r="A280">
        <v>38265</v>
      </c>
      <c r="B280" t="s">
        <v>621</v>
      </c>
      <c r="C280" s="1">
        <v>24059</v>
      </c>
      <c r="D280">
        <v>447</v>
      </c>
      <c r="E280" s="1">
        <v>16634</v>
      </c>
      <c r="F280">
        <v>0</v>
      </c>
      <c r="G280" s="1">
        <v>2497</v>
      </c>
      <c r="H280" s="1">
        <v>43637</v>
      </c>
    </row>
    <row r="281" spans="1:8" x14ac:dyDescent="0.25">
      <c r="A281">
        <v>34402</v>
      </c>
      <c r="B281" t="s">
        <v>622</v>
      </c>
      <c r="C281" s="1">
        <v>164651</v>
      </c>
      <c r="D281" s="1">
        <v>5122</v>
      </c>
      <c r="E281" s="1">
        <v>8563</v>
      </c>
      <c r="F281">
        <v>0</v>
      </c>
      <c r="G281">
        <v>0</v>
      </c>
      <c r="H281" s="1">
        <v>178336</v>
      </c>
    </row>
    <row r="282" spans="1:8" x14ac:dyDescent="0.25">
      <c r="A282">
        <v>19400</v>
      </c>
      <c r="B282" t="s">
        <v>623</v>
      </c>
      <c r="C282" s="1">
        <v>29719</v>
      </c>
      <c r="D282" s="1">
        <v>2286</v>
      </c>
      <c r="E282" s="1">
        <v>1024</v>
      </c>
      <c r="F282">
        <v>0</v>
      </c>
      <c r="G282" s="1">
        <v>1311</v>
      </c>
      <c r="H282" s="1">
        <v>34340</v>
      </c>
    </row>
    <row r="283" spans="1:8" x14ac:dyDescent="0.25">
      <c r="A283">
        <v>21237</v>
      </c>
      <c r="B283" t="s">
        <v>624</v>
      </c>
      <c r="C283" s="1">
        <v>122455</v>
      </c>
      <c r="D283">
        <v>282</v>
      </c>
      <c r="E283" s="1">
        <v>9288</v>
      </c>
      <c r="F283">
        <v>0</v>
      </c>
      <c r="G283">
        <v>0</v>
      </c>
      <c r="H283" s="1">
        <v>132025</v>
      </c>
    </row>
    <row r="284" spans="1:8" x14ac:dyDescent="0.25">
      <c r="A284">
        <v>24404</v>
      </c>
      <c r="B284" t="s">
        <v>625</v>
      </c>
      <c r="C284" s="1">
        <v>176133</v>
      </c>
      <c r="D284" s="1">
        <v>3231</v>
      </c>
      <c r="E284" s="1">
        <v>19886</v>
      </c>
      <c r="F284">
        <v>0</v>
      </c>
      <c r="G284" s="1">
        <v>12125</v>
      </c>
      <c r="H284" s="1">
        <v>211375</v>
      </c>
    </row>
    <row r="285" spans="1:8" x14ac:dyDescent="0.25">
      <c r="A285">
        <v>39202</v>
      </c>
      <c r="B285" t="s">
        <v>626</v>
      </c>
      <c r="C285" s="1">
        <v>137252</v>
      </c>
      <c r="D285" s="1">
        <v>15792</v>
      </c>
      <c r="E285" s="1">
        <v>24537</v>
      </c>
      <c r="F285">
        <v>0</v>
      </c>
      <c r="G285">
        <v>750</v>
      </c>
      <c r="H285" s="1">
        <v>178331</v>
      </c>
    </row>
    <row r="286" spans="1:8" x14ac:dyDescent="0.25">
      <c r="A286">
        <v>36300</v>
      </c>
      <c r="B286" t="s">
        <v>627</v>
      </c>
      <c r="C286" s="1">
        <v>28428</v>
      </c>
      <c r="D286">
        <v>0</v>
      </c>
      <c r="E286" s="1">
        <v>7312</v>
      </c>
      <c r="F286">
        <v>0</v>
      </c>
      <c r="G286">
        <v>0</v>
      </c>
      <c r="H286" s="1">
        <v>35740</v>
      </c>
    </row>
    <row r="287" spans="1:8" x14ac:dyDescent="0.25">
      <c r="A287">
        <v>8130</v>
      </c>
      <c r="B287" t="s">
        <v>628</v>
      </c>
      <c r="C287" s="1">
        <v>64398</v>
      </c>
      <c r="D287">
        <v>400</v>
      </c>
      <c r="E287" s="1">
        <v>6358</v>
      </c>
      <c r="F287">
        <v>0</v>
      </c>
      <c r="G287">
        <v>0</v>
      </c>
      <c r="H287" s="1">
        <v>71156</v>
      </c>
    </row>
    <row r="288" spans="1:8" x14ac:dyDescent="0.25">
      <c r="A288">
        <v>20400</v>
      </c>
      <c r="B288" t="s">
        <v>629</v>
      </c>
      <c r="C288" s="1">
        <v>22903</v>
      </c>
      <c r="D288">
        <v>445</v>
      </c>
      <c r="E288" s="1">
        <v>6879</v>
      </c>
      <c r="F288">
        <v>0</v>
      </c>
      <c r="G288">
        <v>0</v>
      </c>
      <c r="H288" s="1">
        <v>30227</v>
      </c>
    </row>
    <row r="289" spans="1:8" x14ac:dyDescent="0.25">
      <c r="A289">
        <v>17406</v>
      </c>
      <c r="B289" t="s">
        <v>630</v>
      </c>
      <c r="C289" s="1">
        <v>47045</v>
      </c>
      <c r="D289">
        <v>605</v>
      </c>
      <c r="E289">
        <v>654</v>
      </c>
      <c r="F289">
        <v>0</v>
      </c>
      <c r="G289" s="1">
        <v>3290</v>
      </c>
      <c r="H289" s="1">
        <v>51594</v>
      </c>
    </row>
    <row r="290" spans="1:8" x14ac:dyDescent="0.25">
      <c r="A290">
        <v>34033</v>
      </c>
      <c r="B290" t="s">
        <v>631</v>
      </c>
      <c r="C290" s="1">
        <v>616118</v>
      </c>
      <c r="D290" s="1">
        <v>3688</v>
      </c>
      <c r="E290" s="1">
        <v>24559</v>
      </c>
      <c r="F290">
        <v>0</v>
      </c>
      <c r="G290" s="1">
        <v>5470</v>
      </c>
      <c r="H290" s="1">
        <v>649835</v>
      </c>
    </row>
    <row r="291" spans="1:8" x14ac:dyDescent="0.25">
      <c r="A291">
        <v>39002</v>
      </c>
      <c r="B291" t="s">
        <v>632</v>
      </c>
      <c r="C291" s="1">
        <v>7769</v>
      </c>
      <c r="D291">
        <v>791</v>
      </c>
      <c r="E291" s="1">
        <v>1379</v>
      </c>
      <c r="F291">
        <v>0</v>
      </c>
      <c r="G291">
        <v>201</v>
      </c>
      <c r="H291" s="1">
        <v>10140</v>
      </c>
    </row>
    <row r="292" spans="1:8" x14ac:dyDescent="0.25">
      <c r="A292">
        <v>27083</v>
      </c>
      <c r="B292" t="s">
        <v>633</v>
      </c>
      <c r="C292" s="1">
        <v>239703</v>
      </c>
      <c r="D292" s="1">
        <v>14554</v>
      </c>
      <c r="E292" s="1">
        <v>11945</v>
      </c>
      <c r="F292">
        <v>0</v>
      </c>
      <c r="G292" s="1">
        <v>2715</v>
      </c>
      <c r="H292" s="1">
        <v>268917</v>
      </c>
    </row>
    <row r="293" spans="1:8" x14ac:dyDescent="0.25">
      <c r="A293">
        <v>33070</v>
      </c>
      <c r="B293" t="s">
        <v>634</v>
      </c>
      <c r="C293" s="1">
        <v>210423</v>
      </c>
      <c r="D293" s="1">
        <v>4596</v>
      </c>
      <c r="E293">
        <v>0</v>
      </c>
      <c r="F293">
        <v>0</v>
      </c>
      <c r="G293">
        <v>0</v>
      </c>
      <c r="H293" s="1">
        <v>215019</v>
      </c>
    </row>
    <row r="294" spans="1:8" x14ac:dyDescent="0.25">
      <c r="A294">
        <v>6037</v>
      </c>
      <c r="B294" t="s">
        <v>635</v>
      </c>
      <c r="C294" s="1">
        <v>2822470</v>
      </c>
      <c r="D294" s="1">
        <v>19774</v>
      </c>
      <c r="E294" s="1">
        <v>56671</v>
      </c>
      <c r="F294">
        <v>0</v>
      </c>
      <c r="G294">
        <v>0</v>
      </c>
      <c r="H294" s="1">
        <v>2898915</v>
      </c>
    </row>
    <row r="295" spans="1:8" x14ac:dyDescent="0.25">
      <c r="A295">
        <v>17402</v>
      </c>
      <c r="B295" t="s">
        <v>636</v>
      </c>
      <c r="C295" s="1">
        <v>143411</v>
      </c>
      <c r="D295">
        <v>979</v>
      </c>
      <c r="E295">
        <v>553</v>
      </c>
      <c r="F295">
        <v>0</v>
      </c>
      <c r="G295">
        <v>863</v>
      </c>
      <c r="H295" s="1">
        <v>145806</v>
      </c>
    </row>
    <row r="296" spans="1:8" x14ac:dyDescent="0.25">
      <c r="A296">
        <v>34901</v>
      </c>
      <c r="B296" t="s">
        <v>637</v>
      </c>
      <c r="C296">
        <v>0</v>
      </c>
      <c r="D296">
        <v>0</v>
      </c>
      <c r="E296">
        <v>0</v>
      </c>
      <c r="F296">
        <v>0</v>
      </c>
      <c r="G296">
        <v>0</v>
      </c>
      <c r="H296">
        <v>0</v>
      </c>
    </row>
    <row r="297" spans="1:8" x14ac:dyDescent="0.25">
      <c r="A297">
        <v>35200</v>
      </c>
      <c r="B297" t="s">
        <v>638</v>
      </c>
      <c r="C297" s="1">
        <v>54912</v>
      </c>
      <c r="D297" s="1">
        <v>3976</v>
      </c>
      <c r="E297" s="1">
        <v>10606</v>
      </c>
      <c r="F297">
        <v>0</v>
      </c>
      <c r="G297">
        <v>0</v>
      </c>
      <c r="H297" s="1">
        <v>69494</v>
      </c>
    </row>
    <row r="298" spans="1:8" x14ac:dyDescent="0.25">
      <c r="A298">
        <v>13073</v>
      </c>
      <c r="B298" t="s">
        <v>639</v>
      </c>
      <c r="C298" s="1">
        <v>156195</v>
      </c>
      <c r="D298" s="1">
        <v>5993</v>
      </c>
      <c r="E298" s="1">
        <v>9212</v>
      </c>
      <c r="F298">
        <v>0</v>
      </c>
      <c r="G298" s="1">
        <v>21235</v>
      </c>
      <c r="H298" s="1">
        <v>192635</v>
      </c>
    </row>
    <row r="299" spans="1:8" x14ac:dyDescent="0.25">
      <c r="A299">
        <v>36401</v>
      </c>
      <c r="B299" t="s">
        <v>640</v>
      </c>
      <c r="C299" s="1">
        <v>20413</v>
      </c>
      <c r="D299">
        <v>622</v>
      </c>
      <c r="E299" s="1">
        <v>4057</v>
      </c>
      <c r="F299">
        <v>0</v>
      </c>
      <c r="G299">
        <v>0</v>
      </c>
      <c r="H299" s="1">
        <v>25092</v>
      </c>
    </row>
    <row r="300" spans="1:8" x14ac:dyDescent="0.25">
      <c r="A300">
        <v>36140</v>
      </c>
      <c r="B300" t="s">
        <v>641</v>
      </c>
      <c r="C300" s="1">
        <v>309110</v>
      </c>
      <c r="D300" s="1">
        <v>9267</v>
      </c>
      <c r="E300" s="1">
        <v>54098</v>
      </c>
      <c r="F300">
        <v>0</v>
      </c>
      <c r="G300" s="1">
        <v>7536</v>
      </c>
      <c r="H300" s="1">
        <v>380011</v>
      </c>
    </row>
    <row r="301" spans="1:8" x14ac:dyDescent="0.25">
      <c r="A301">
        <v>39207</v>
      </c>
      <c r="B301" t="s">
        <v>642</v>
      </c>
      <c r="C301" s="1">
        <v>276369</v>
      </c>
      <c r="D301" s="1">
        <v>18524</v>
      </c>
      <c r="E301" s="1">
        <v>6812</v>
      </c>
      <c r="F301">
        <v>0</v>
      </c>
      <c r="G301" s="1">
        <v>6430</v>
      </c>
      <c r="H301" s="1">
        <v>308135</v>
      </c>
    </row>
    <row r="302" spans="1:8" x14ac:dyDescent="0.25">
      <c r="A302">
        <v>13146</v>
      </c>
      <c r="B302" t="s">
        <v>643</v>
      </c>
      <c r="C302" s="1">
        <v>60265</v>
      </c>
      <c r="D302" s="1">
        <v>3497</v>
      </c>
      <c r="E302" s="1">
        <v>15166</v>
      </c>
      <c r="F302">
        <v>0</v>
      </c>
      <c r="G302" s="1">
        <v>2169</v>
      </c>
      <c r="H302" s="1">
        <v>81097</v>
      </c>
    </row>
    <row r="303" spans="1:8" x14ac:dyDescent="0.25">
      <c r="A303">
        <v>6112</v>
      </c>
      <c r="B303" t="s">
        <v>644</v>
      </c>
      <c r="C303" s="1">
        <v>326215</v>
      </c>
      <c r="D303">
        <v>0</v>
      </c>
      <c r="E303" s="1">
        <v>26147</v>
      </c>
      <c r="F303">
        <v>0</v>
      </c>
      <c r="G303">
        <v>0</v>
      </c>
      <c r="H303" s="1">
        <v>352362</v>
      </c>
    </row>
    <row r="304" spans="1:8" x14ac:dyDescent="0.25">
      <c r="A304">
        <v>1109</v>
      </c>
      <c r="B304" t="s">
        <v>645</v>
      </c>
      <c r="C304" s="1">
        <v>46657</v>
      </c>
      <c r="D304">
        <v>64</v>
      </c>
      <c r="E304" s="1">
        <v>6705</v>
      </c>
      <c r="F304">
        <v>0</v>
      </c>
      <c r="G304" s="1">
        <v>5278</v>
      </c>
      <c r="H304" s="1">
        <v>58704</v>
      </c>
    </row>
    <row r="305" spans="1:8" x14ac:dyDescent="0.25">
      <c r="A305">
        <v>9209</v>
      </c>
      <c r="B305" t="s">
        <v>646</v>
      </c>
      <c r="C305" s="1">
        <v>43684</v>
      </c>
      <c r="D305" s="1">
        <v>1250</v>
      </c>
      <c r="E305" s="1">
        <v>20184</v>
      </c>
      <c r="F305">
        <v>0</v>
      </c>
      <c r="G305">
        <v>0</v>
      </c>
      <c r="H305" s="1">
        <v>65118</v>
      </c>
    </row>
    <row r="306" spans="1:8" x14ac:dyDescent="0.25">
      <c r="A306">
        <v>33049</v>
      </c>
      <c r="B306" t="s">
        <v>647</v>
      </c>
      <c r="C306" s="1">
        <v>41247</v>
      </c>
      <c r="D306" s="1">
        <v>3829</v>
      </c>
      <c r="E306" s="1">
        <v>9901</v>
      </c>
      <c r="F306">
        <v>0</v>
      </c>
      <c r="G306">
        <v>101</v>
      </c>
      <c r="H306" s="1">
        <v>55078</v>
      </c>
    </row>
    <row r="307" spans="1:8" x14ac:dyDescent="0.25">
      <c r="A307">
        <v>4246</v>
      </c>
      <c r="B307" t="s">
        <v>648</v>
      </c>
      <c r="C307" s="1">
        <v>345746</v>
      </c>
      <c r="D307" s="1">
        <v>10846</v>
      </c>
      <c r="E307" s="1">
        <v>20875</v>
      </c>
      <c r="F307">
        <v>0</v>
      </c>
      <c r="G307" s="1">
        <v>6576</v>
      </c>
      <c r="H307" s="1">
        <v>384043</v>
      </c>
    </row>
    <row r="308" spans="1:8" x14ac:dyDescent="0.25">
      <c r="A308">
        <v>32363</v>
      </c>
      <c r="B308" t="s">
        <v>649</v>
      </c>
      <c r="C308" s="1">
        <v>138632</v>
      </c>
      <c r="D308" s="1">
        <v>6221</v>
      </c>
      <c r="E308" s="1">
        <v>12442</v>
      </c>
      <c r="F308">
        <v>0</v>
      </c>
      <c r="G308">
        <v>0</v>
      </c>
      <c r="H308" s="1">
        <v>157295</v>
      </c>
    </row>
    <row r="309" spans="1:8" x14ac:dyDescent="0.25">
      <c r="A309">
        <v>39208</v>
      </c>
      <c r="B309" t="s">
        <v>650</v>
      </c>
      <c r="C309" s="1">
        <v>399254</v>
      </c>
      <c r="D309" s="1">
        <v>3684</v>
      </c>
      <c r="E309" s="1">
        <v>29269</v>
      </c>
      <c r="F309">
        <v>0</v>
      </c>
      <c r="G309">
        <v>0</v>
      </c>
      <c r="H309" s="1">
        <v>432207</v>
      </c>
    </row>
    <row r="310" spans="1:8" x14ac:dyDescent="0.25">
      <c r="A310">
        <v>37902</v>
      </c>
      <c r="B310" t="s">
        <v>651</v>
      </c>
      <c r="C310">
        <v>0</v>
      </c>
      <c r="D310">
        <v>0</v>
      </c>
      <c r="E310">
        <v>0</v>
      </c>
      <c r="F310">
        <v>0</v>
      </c>
      <c r="G310">
        <v>0</v>
      </c>
      <c r="H310">
        <v>0</v>
      </c>
    </row>
    <row r="311" spans="1:8" x14ac:dyDescent="0.25">
      <c r="A311">
        <v>21303</v>
      </c>
      <c r="B311" t="s">
        <v>652</v>
      </c>
      <c r="C311" s="1">
        <v>77480</v>
      </c>
      <c r="D311">
        <v>354</v>
      </c>
      <c r="E311" s="1">
        <v>12634</v>
      </c>
      <c r="F311">
        <v>0</v>
      </c>
      <c r="G311" s="1">
        <v>1841</v>
      </c>
      <c r="H311" s="1">
        <v>92309</v>
      </c>
    </row>
    <row r="312" spans="1:8" x14ac:dyDescent="0.25">
      <c r="A312">
        <v>27416</v>
      </c>
      <c r="B312" t="s">
        <v>653</v>
      </c>
      <c r="C312" s="1">
        <v>412734</v>
      </c>
      <c r="D312" s="1">
        <v>3571</v>
      </c>
      <c r="E312" s="1">
        <v>13541</v>
      </c>
      <c r="F312">
        <v>0</v>
      </c>
      <c r="G312">
        <v>0</v>
      </c>
      <c r="H312" s="1">
        <v>429846</v>
      </c>
    </row>
    <row r="313" spans="1:8" x14ac:dyDescent="0.25">
      <c r="A313">
        <v>20405</v>
      </c>
      <c r="B313" t="s">
        <v>654</v>
      </c>
      <c r="C313" s="1">
        <v>88541</v>
      </c>
      <c r="D313">
        <v>955</v>
      </c>
      <c r="E313" s="1">
        <v>16392</v>
      </c>
      <c r="F313">
        <v>0</v>
      </c>
      <c r="G313" s="1">
        <v>5413</v>
      </c>
      <c r="H313" s="1">
        <v>111301</v>
      </c>
    </row>
    <row r="314" spans="1:8" x14ac:dyDescent="0.25">
      <c r="A314">
        <v>17917</v>
      </c>
      <c r="B314" t="s">
        <v>655</v>
      </c>
      <c r="C314">
        <v>0</v>
      </c>
      <c r="D314">
        <v>0</v>
      </c>
      <c r="E314">
        <v>0</v>
      </c>
      <c r="F314">
        <v>0</v>
      </c>
      <c r="G314">
        <v>0</v>
      </c>
      <c r="H314">
        <v>0</v>
      </c>
    </row>
    <row r="315" spans="1:8" x14ac:dyDescent="0.25">
      <c r="A315">
        <v>22200</v>
      </c>
      <c r="B315" t="s">
        <v>656</v>
      </c>
      <c r="C315">
        <v>0</v>
      </c>
      <c r="D315">
        <v>0</v>
      </c>
      <c r="E315">
        <v>0</v>
      </c>
      <c r="F315">
        <v>0</v>
      </c>
      <c r="G315">
        <v>0</v>
      </c>
      <c r="H315">
        <v>0</v>
      </c>
    </row>
    <row r="316" spans="1:8" x14ac:dyDescent="0.25">
      <c r="A316">
        <v>25160</v>
      </c>
      <c r="B316" t="s">
        <v>657</v>
      </c>
      <c r="C316" s="1">
        <v>112352</v>
      </c>
      <c r="D316" s="1">
        <v>1734</v>
      </c>
      <c r="E316" s="1">
        <v>15789</v>
      </c>
      <c r="F316">
        <v>0</v>
      </c>
      <c r="G316">
        <v>0</v>
      </c>
      <c r="H316" s="1">
        <v>129875</v>
      </c>
    </row>
    <row r="317" spans="1:8" x14ac:dyDescent="0.25">
      <c r="A317">
        <v>13167</v>
      </c>
      <c r="B317" t="s">
        <v>658</v>
      </c>
      <c r="C317" s="1">
        <v>53515</v>
      </c>
      <c r="D317">
        <v>96</v>
      </c>
      <c r="E317" s="1">
        <v>3517</v>
      </c>
      <c r="F317">
        <v>0</v>
      </c>
      <c r="G317">
        <v>576</v>
      </c>
      <c r="H317" s="1">
        <v>57704</v>
      </c>
    </row>
    <row r="318" spans="1:8" x14ac:dyDescent="0.25">
      <c r="A318">
        <v>21232</v>
      </c>
      <c r="B318" t="s">
        <v>659</v>
      </c>
      <c r="C318" s="1">
        <v>76483</v>
      </c>
      <c r="D318" s="1">
        <v>1090</v>
      </c>
      <c r="E318" s="1">
        <v>7642</v>
      </c>
      <c r="F318">
        <v>0</v>
      </c>
      <c r="G318">
        <v>0</v>
      </c>
      <c r="H318" s="1">
        <v>85215</v>
      </c>
    </row>
    <row r="319" spans="1:8" x14ac:dyDescent="0.25">
      <c r="A319">
        <v>14117</v>
      </c>
      <c r="B319" t="s">
        <v>660</v>
      </c>
      <c r="C319" s="1">
        <v>36325</v>
      </c>
      <c r="D319" s="1">
        <v>1124</v>
      </c>
      <c r="E319" s="1">
        <v>2206</v>
      </c>
      <c r="F319">
        <v>0</v>
      </c>
      <c r="G319">
        <v>0</v>
      </c>
      <c r="H319" s="1">
        <v>39655</v>
      </c>
    </row>
    <row r="320" spans="1:8" x14ac:dyDescent="0.25">
      <c r="A320">
        <v>20094</v>
      </c>
      <c r="B320" t="s">
        <v>661</v>
      </c>
      <c r="C320" s="1">
        <v>7045</v>
      </c>
      <c r="D320" s="1">
        <v>2030</v>
      </c>
      <c r="E320" s="1">
        <v>13705</v>
      </c>
      <c r="F320">
        <v>0</v>
      </c>
      <c r="G320" s="1">
        <v>5046</v>
      </c>
      <c r="H320" s="1">
        <v>27826</v>
      </c>
    </row>
    <row r="321" spans="1:8" x14ac:dyDescent="0.25">
      <c r="A321">
        <v>8404</v>
      </c>
      <c r="B321" t="s">
        <v>662</v>
      </c>
      <c r="C321" s="1">
        <v>966666</v>
      </c>
      <c r="D321">
        <v>0</v>
      </c>
      <c r="E321" s="1">
        <v>35649</v>
      </c>
      <c r="F321">
        <v>0</v>
      </c>
      <c r="G321">
        <v>0</v>
      </c>
      <c r="H321" s="1">
        <v>1002315</v>
      </c>
    </row>
    <row r="322" spans="1:8" x14ac:dyDescent="0.25">
      <c r="A322">
        <v>39007</v>
      </c>
      <c r="B322" t="s">
        <v>663</v>
      </c>
      <c r="C322" s="1">
        <v>432341</v>
      </c>
      <c r="D322" s="1">
        <v>12234</v>
      </c>
      <c r="E322" s="1">
        <v>20120</v>
      </c>
      <c r="F322">
        <v>0</v>
      </c>
      <c r="G322">
        <v>0</v>
      </c>
      <c r="H322" s="1">
        <v>464695</v>
      </c>
    </row>
    <row r="323" spans="1:8" x14ac:dyDescent="0.25">
      <c r="A323">
        <v>34002</v>
      </c>
      <c r="B323" t="s">
        <v>664</v>
      </c>
      <c r="C323" s="1">
        <v>634475</v>
      </c>
      <c r="D323" s="1">
        <v>1739</v>
      </c>
      <c r="E323" s="1">
        <v>11798</v>
      </c>
      <c r="F323">
        <v>0</v>
      </c>
      <c r="G323">
        <v>0</v>
      </c>
      <c r="H323" s="1">
        <v>648012</v>
      </c>
    </row>
    <row r="324" spans="1:8" x14ac:dyDescent="0.25">
      <c r="A324">
        <v>39205</v>
      </c>
      <c r="B324" t="s">
        <v>665</v>
      </c>
      <c r="C324" s="1">
        <v>42739</v>
      </c>
      <c r="D324" s="1">
        <v>3460</v>
      </c>
      <c r="E324" s="1">
        <v>11138</v>
      </c>
      <c r="F324">
        <v>0</v>
      </c>
      <c r="G324" s="1">
        <v>1462</v>
      </c>
      <c r="H324" s="1">
        <v>58799</v>
      </c>
    </row>
    <row r="325" spans="1:8" x14ac:dyDescent="0.25">
      <c r="C325" s="1">
        <f>SUBTOTAL(109,Table16[ToFrom])</f>
        <v>87172386</v>
      </c>
      <c r="D325" s="1">
        <f>SUBTOTAL(109,Table16[FieldTrip])</f>
        <v>1722791</v>
      </c>
      <c r="E325" s="1">
        <f>SUBTOTAL(109,Table16[EXTRAcurricular])</f>
        <v>4443670</v>
      </c>
      <c r="F325">
        <f>SUBTOTAL(109,Table16[InterGov])</f>
        <v>32260</v>
      </c>
      <c r="G325" s="1">
        <f>SUBTOTAL(109,Table16[Other])</f>
        <v>1162543</v>
      </c>
      <c r="H325" s="1">
        <f>SUBTOTAL(109,Table16[TotalMiles])</f>
        <v>94533650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F830F-8B21-42E5-8F2A-0FE6BBBC34B0}">
  <dimension ref="A1:H325"/>
  <sheetViews>
    <sheetView workbookViewId="0">
      <selection activeCell="C275" sqref="C275"/>
    </sheetView>
  </sheetViews>
  <sheetFormatPr defaultRowHeight="15" x14ac:dyDescent="0.25"/>
  <cols>
    <col min="1" max="1" width="9.28515625" customWidth="1"/>
    <col min="2" max="2" width="14.7109375" customWidth="1"/>
    <col min="3" max="3" width="10.140625" bestFit="1" customWidth="1"/>
    <col min="4" max="4" width="11" customWidth="1"/>
    <col min="5" max="5" width="17" customWidth="1"/>
    <col min="6" max="6" width="11" customWidth="1"/>
    <col min="8" max="8" width="12.57031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>
        <v>14005</v>
      </c>
      <c r="B2" t="s">
        <v>346</v>
      </c>
      <c r="C2" s="1">
        <v>235423</v>
      </c>
      <c r="D2" s="1">
        <v>12470</v>
      </c>
      <c r="E2" s="1">
        <v>25899</v>
      </c>
      <c r="F2">
        <v>0</v>
      </c>
      <c r="G2" s="1">
        <v>7053</v>
      </c>
      <c r="H2" s="1">
        <v>280845</v>
      </c>
    </row>
    <row r="3" spans="1:8" x14ac:dyDescent="0.25">
      <c r="A3">
        <v>21226</v>
      </c>
      <c r="B3" t="s">
        <v>347</v>
      </c>
      <c r="C3" s="1">
        <v>51403</v>
      </c>
      <c r="D3" s="1">
        <v>3907</v>
      </c>
      <c r="E3" s="1">
        <v>8831</v>
      </c>
      <c r="F3">
        <v>0</v>
      </c>
      <c r="G3">
        <v>0</v>
      </c>
      <c r="H3" s="1">
        <v>64141</v>
      </c>
    </row>
    <row r="4" spans="1:8" x14ac:dyDescent="0.25">
      <c r="A4">
        <v>22017</v>
      </c>
      <c r="B4" t="s">
        <v>348</v>
      </c>
      <c r="C4" s="1">
        <v>51207</v>
      </c>
      <c r="D4" s="1">
        <v>2506</v>
      </c>
      <c r="E4" s="1">
        <v>10736</v>
      </c>
      <c r="F4">
        <v>0</v>
      </c>
      <c r="G4" s="1">
        <v>10125</v>
      </c>
      <c r="H4" s="1">
        <v>74574</v>
      </c>
    </row>
    <row r="5" spans="1:8" x14ac:dyDescent="0.25">
      <c r="A5">
        <v>29103</v>
      </c>
      <c r="B5" t="s">
        <v>349</v>
      </c>
      <c r="C5" s="1">
        <v>245435</v>
      </c>
      <c r="D5" s="1">
        <v>3205</v>
      </c>
      <c r="E5" s="1">
        <v>26894</v>
      </c>
      <c r="F5">
        <v>687</v>
      </c>
      <c r="G5" s="1">
        <v>1992</v>
      </c>
      <c r="H5" s="1">
        <v>278213</v>
      </c>
    </row>
    <row r="6" spans="1:8" x14ac:dyDescent="0.25">
      <c r="A6">
        <v>31016</v>
      </c>
      <c r="B6" t="s">
        <v>350</v>
      </c>
      <c r="C6" s="1">
        <v>639578</v>
      </c>
      <c r="D6" s="1">
        <v>7089</v>
      </c>
      <c r="E6" s="1">
        <v>16260</v>
      </c>
      <c r="F6">
        <v>0</v>
      </c>
      <c r="G6" s="1">
        <v>11487</v>
      </c>
      <c r="H6" s="1">
        <v>674414</v>
      </c>
    </row>
    <row r="7" spans="1:8" x14ac:dyDescent="0.25">
      <c r="A7">
        <v>2420</v>
      </c>
      <c r="B7" t="s">
        <v>351</v>
      </c>
      <c r="C7" s="1">
        <v>72341</v>
      </c>
      <c r="D7" s="1">
        <v>2207</v>
      </c>
      <c r="E7" s="1">
        <v>19232</v>
      </c>
      <c r="F7">
        <v>0</v>
      </c>
      <c r="G7">
        <v>706</v>
      </c>
      <c r="H7" s="1">
        <v>94486</v>
      </c>
    </row>
    <row r="8" spans="1:8" x14ac:dyDescent="0.25">
      <c r="A8">
        <v>17408</v>
      </c>
      <c r="B8" t="s">
        <v>352</v>
      </c>
      <c r="C8" s="1">
        <v>1175914</v>
      </c>
      <c r="D8" s="1">
        <v>88057</v>
      </c>
      <c r="E8" s="1">
        <v>6616</v>
      </c>
      <c r="F8">
        <v>0</v>
      </c>
      <c r="G8" s="1">
        <v>32851</v>
      </c>
      <c r="H8" s="1">
        <v>1303438</v>
      </c>
    </row>
    <row r="9" spans="1:8" x14ac:dyDescent="0.25">
      <c r="A9">
        <v>18303</v>
      </c>
      <c r="B9" t="s">
        <v>353</v>
      </c>
      <c r="C9" s="1">
        <v>161631</v>
      </c>
      <c r="D9" s="1">
        <v>2952</v>
      </c>
      <c r="E9" s="1">
        <v>17709</v>
      </c>
      <c r="F9">
        <v>0</v>
      </c>
      <c r="G9" s="1">
        <v>1968</v>
      </c>
      <c r="H9" s="1">
        <v>184260</v>
      </c>
    </row>
    <row r="10" spans="1:8" x14ac:dyDescent="0.25">
      <c r="A10">
        <v>6119</v>
      </c>
      <c r="B10" t="s">
        <v>354</v>
      </c>
      <c r="C10" s="1">
        <v>1618920</v>
      </c>
      <c r="D10">
        <v>0</v>
      </c>
      <c r="E10" s="1">
        <v>39332</v>
      </c>
      <c r="F10">
        <v>0</v>
      </c>
      <c r="G10">
        <v>0</v>
      </c>
      <c r="H10" s="1">
        <v>1658252</v>
      </c>
    </row>
    <row r="11" spans="1:8" x14ac:dyDescent="0.25">
      <c r="A11">
        <v>17405</v>
      </c>
      <c r="B11" t="s">
        <v>355</v>
      </c>
      <c r="C11" s="1">
        <v>711179</v>
      </c>
      <c r="D11" s="1">
        <v>19557</v>
      </c>
      <c r="E11" s="1">
        <v>56630</v>
      </c>
      <c r="F11">
        <v>0</v>
      </c>
      <c r="G11" s="1">
        <v>52449</v>
      </c>
      <c r="H11" s="1">
        <v>839815</v>
      </c>
    </row>
    <row r="12" spans="1:8" x14ac:dyDescent="0.25">
      <c r="A12">
        <v>37501</v>
      </c>
      <c r="B12" t="s">
        <v>356</v>
      </c>
      <c r="C12" s="1">
        <v>763458</v>
      </c>
      <c r="D12" s="1">
        <v>56624</v>
      </c>
      <c r="E12" s="1">
        <v>19656</v>
      </c>
      <c r="F12">
        <v>0</v>
      </c>
      <c r="G12">
        <v>0</v>
      </c>
      <c r="H12" s="1">
        <v>839738</v>
      </c>
    </row>
    <row r="13" spans="1:8" x14ac:dyDescent="0.25">
      <c r="A13">
        <v>1122</v>
      </c>
      <c r="B13" t="s">
        <v>357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</row>
    <row r="14" spans="1:8" x14ac:dyDescent="0.25">
      <c r="A14">
        <v>27403</v>
      </c>
      <c r="B14" t="s">
        <v>358</v>
      </c>
      <c r="C14" s="1">
        <v>2379302</v>
      </c>
      <c r="D14" s="1">
        <v>20809</v>
      </c>
      <c r="E14" s="1">
        <v>26872</v>
      </c>
      <c r="F14">
        <v>0</v>
      </c>
      <c r="G14" s="1">
        <v>47502</v>
      </c>
      <c r="H14" s="1">
        <v>2474485</v>
      </c>
    </row>
    <row r="15" spans="1:8" x14ac:dyDescent="0.25">
      <c r="A15">
        <v>20203</v>
      </c>
      <c r="B15" t="s">
        <v>359</v>
      </c>
      <c r="C15" s="1">
        <v>47563</v>
      </c>
      <c r="D15">
        <v>128</v>
      </c>
      <c r="E15" s="1">
        <v>3290</v>
      </c>
      <c r="F15">
        <v>0</v>
      </c>
      <c r="G15">
        <v>0</v>
      </c>
      <c r="H15" s="1">
        <v>50981</v>
      </c>
    </row>
    <row r="16" spans="1:8" x14ac:dyDescent="0.25">
      <c r="A16">
        <v>37503</v>
      </c>
      <c r="B16" t="s">
        <v>360</v>
      </c>
      <c r="C16" s="1">
        <v>142186</v>
      </c>
      <c r="D16" s="1">
        <v>4053</v>
      </c>
      <c r="E16" s="1">
        <v>20475</v>
      </c>
      <c r="F16">
        <v>0</v>
      </c>
      <c r="G16">
        <v>0</v>
      </c>
      <c r="H16" s="1">
        <v>166714</v>
      </c>
    </row>
    <row r="17" spans="1:8" x14ac:dyDescent="0.25">
      <c r="A17">
        <v>21234</v>
      </c>
      <c r="B17" t="s">
        <v>361</v>
      </c>
      <c r="C17" s="1">
        <v>49693</v>
      </c>
      <c r="D17" s="1">
        <v>1451</v>
      </c>
      <c r="E17">
        <v>0</v>
      </c>
      <c r="F17">
        <v>0</v>
      </c>
      <c r="G17">
        <v>0</v>
      </c>
      <c r="H17" s="1">
        <v>51144</v>
      </c>
    </row>
    <row r="18" spans="1:8" x14ac:dyDescent="0.25">
      <c r="A18">
        <v>18100</v>
      </c>
      <c r="B18" t="s">
        <v>362</v>
      </c>
      <c r="C18" s="1">
        <v>261515</v>
      </c>
      <c r="D18" s="1">
        <v>4819</v>
      </c>
      <c r="E18" s="1">
        <v>13855</v>
      </c>
      <c r="F18" s="1">
        <v>3235</v>
      </c>
      <c r="G18">
        <v>0</v>
      </c>
      <c r="H18" s="1">
        <v>283424</v>
      </c>
    </row>
    <row r="19" spans="1:8" x14ac:dyDescent="0.25">
      <c r="A19">
        <v>24111</v>
      </c>
      <c r="B19" t="s">
        <v>363</v>
      </c>
      <c r="C19" s="1">
        <v>41572</v>
      </c>
      <c r="D19" s="1">
        <v>8856</v>
      </c>
      <c r="E19" s="1">
        <v>18069</v>
      </c>
      <c r="F19">
        <v>0</v>
      </c>
      <c r="G19" s="1">
        <v>8320</v>
      </c>
      <c r="H19" s="1">
        <v>76817</v>
      </c>
    </row>
    <row r="20" spans="1:8" x14ac:dyDescent="0.25">
      <c r="A20">
        <v>9075</v>
      </c>
      <c r="B20" t="s">
        <v>364</v>
      </c>
      <c r="C20" s="1">
        <v>26689</v>
      </c>
      <c r="D20" s="1">
        <v>3270</v>
      </c>
      <c r="E20" s="1">
        <v>9824</v>
      </c>
      <c r="F20">
        <v>0</v>
      </c>
      <c r="G20">
        <v>978</v>
      </c>
      <c r="H20" s="1">
        <v>40761</v>
      </c>
    </row>
    <row r="21" spans="1:8" x14ac:dyDescent="0.25">
      <c r="A21">
        <v>16046</v>
      </c>
      <c r="B21" t="s">
        <v>365</v>
      </c>
      <c r="C21" s="1">
        <v>24803</v>
      </c>
      <c r="D21">
        <v>250</v>
      </c>
      <c r="E21">
        <v>0</v>
      </c>
      <c r="F21">
        <v>0</v>
      </c>
      <c r="G21">
        <v>0</v>
      </c>
      <c r="H21" s="1">
        <v>25053</v>
      </c>
    </row>
    <row r="22" spans="1:8" x14ac:dyDescent="0.25">
      <c r="A22">
        <v>29100</v>
      </c>
      <c r="B22" t="s">
        <v>366</v>
      </c>
      <c r="C22" s="1">
        <v>471215</v>
      </c>
      <c r="D22" s="1">
        <v>13736</v>
      </c>
      <c r="E22" s="1">
        <v>17842</v>
      </c>
      <c r="F22">
        <v>0</v>
      </c>
      <c r="G22">
        <v>0</v>
      </c>
      <c r="H22" s="1">
        <v>502793</v>
      </c>
    </row>
    <row r="23" spans="1:8" x14ac:dyDescent="0.25">
      <c r="A23">
        <v>6117</v>
      </c>
      <c r="B23" t="s">
        <v>367</v>
      </c>
      <c r="C23" s="1">
        <v>498945</v>
      </c>
      <c r="D23" s="1">
        <v>24926</v>
      </c>
      <c r="E23" s="1">
        <v>27754</v>
      </c>
      <c r="F23">
        <v>0</v>
      </c>
      <c r="G23" s="1">
        <v>4651</v>
      </c>
      <c r="H23" s="1">
        <v>556276</v>
      </c>
    </row>
    <row r="24" spans="1:8" x14ac:dyDescent="0.25">
      <c r="A24">
        <v>5401</v>
      </c>
      <c r="B24" t="s">
        <v>368</v>
      </c>
      <c r="C24" s="1">
        <v>37356</v>
      </c>
      <c r="D24">
        <v>809</v>
      </c>
      <c r="E24" s="1">
        <v>16283</v>
      </c>
      <c r="F24">
        <v>185</v>
      </c>
      <c r="G24">
        <v>99</v>
      </c>
      <c r="H24" s="1">
        <v>54732</v>
      </c>
    </row>
    <row r="25" spans="1:8" x14ac:dyDescent="0.25">
      <c r="A25">
        <v>27019</v>
      </c>
      <c r="B25" t="s">
        <v>369</v>
      </c>
      <c r="C25" s="1">
        <v>20121</v>
      </c>
      <c r="D25" s="1">
        <v>1068</v>
      </c>
      <c r="E25" s="1">
        <v>2457</v>
      </c>
      <c r="F25">
        <v>0</v>
      </c>
      <c r="G25">
        <v>0</v>
      </c>
      <c r="H25" s="1">
        <v>23646</v>
      </c>
    </row>
    <row r="26" spans="1:8" x14ac:dyDescent="0.25">
      <c r="A26">
        <v>4228</v>
      </c>
      <c r="B26" t="s">
        <v>370</v>
      </c>
      <c r="C26" s="1">
        <v>182496</v>
      </c>
      <c r="D26" s="1">
        <v>3797</v>
      </c>
      <c r="E26" s="1">
        <v>25128</v>
      </c>
      <c r="F26">
        <v>0</v>
      </c>
      <c r="G26">
        <v>0</v>
      </c>
      <c r="H26" s="1">
        <v>211421</v>
      </c>
    </row>
    <row r="27" spans="1:8" x14ac:dyDescent="0.25">
      <c r="A27">
        <v>4222</v>
      </c>
      <c r="B27" t="s">
        <v>371</v>
      </c>
      <c r="C27" s="1">
        <v>58293</v>
      </c>
      <c r="D27" s="1">
        <v>7126</v>
      </c>
      <c r="E27" s="1">
        <v>26813</v>
      </c>
      <c r="F27">
        <v>0</v>
      </c>
      <c r="G27">
        <v>0</v>
      </c>
      <c r="H27" s="1">
        <v>92232</v>
      </c>
    </row>
    <row r="28" spans="1:8" x14ac:dyDescent="0.25">
      <c r="A28">
        <v>8401</v>
      </c>
      <c r="B28" t="s">
        <v>372</v>
      </c>
      <c r="C28" s="1">
        <v>136582</v>
      </c>
      <c r="D28" s="1">
        <v>2301</v>
      </c>
      <c r="E28" s="1">
        <v>12966</v>
      </c>
      <c r="F28">
        <v>0</v>
      </c>
      <c r="G28">
        <v>0</v>
      </c>
      <c r="H28" s="1">
        <v>151849</v>
      </c>
    </row>
    <row r="29" spans="1:8" x14ac:dyDescent="0.25">
      <c r="A29">
        <v>18901</v>
      </c>
      <c r="B29" t="s">
        <v>373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</row>
    <row r="30" spans="1:8" x14ac:dyDescent="0.25">
      <c r="A30">
        <v>20215</v>
      </c>
      <c r="B30" t="s">
        <v>374</v>
      </c>
      <c r="C30" s="1">
        <v>35542</v>
      </c>
      <c r="D30">
        <v>577</v>
      </c>
      <c r="E30" s="1">
        <v>1128</v>
      </c>
      <c r="F30">
        <v>0</v>
      </c>
      <c r="G30">
        <v>0</v>
      </c>
      <c r="H30" s="1">
        <v>37247</v>
      </c>
    </row>
    <row r="31" spans="1:8" x14ac:dyDescent="0.25">
      <c r="A31">
        <v>18401</v>
      </c>
      <c r="B31" t="s">
        <v>375</v>
      </c>
      <c r="C31" s="1">
        <v>1571084</v>
      </c>
      <c r="D31" s="1">
        <v>46000</v>
      </c>
      <c r="E31" s="1">
        <v>19993</v>
      </c>
      <c r="F31">
        <v>571</v>
      </c>
      <c r="G31">
        <v>0</v>
      </c>
      <c r="H31" s="1">
        <v>1637648</v>
      </c>
    </row>
    <row r="32" spans="1:8" x14ac:dyDescent="0.25">
      <c r="A32">
        <v>32356</v>
      </c>
      <c r="B32" t="s">
        <v>376</v>
      </c>
      <c r="C32" s="1">
        <v>788541</v>
      </c>
      <c r="D32" s="1">
        <v>47383</v>
      </c>
      <c r="E32" s="1">
        <v>53855</v>
      </c>
      <c r="F32">
        <v>0</v>
      </c>
      <c r="G32">
        <v>639</v>
      </c>
      <c r="H32" s="1">
        <v>890418</v>
      </c>
    </row>
    <row r="33" spans="1:8" x14ac:dyDescent="0.25">
      <c r="A33">
        <v>21401</v>
      </c>
      <c r="B33" t="s">
        <v>377</v>
      </c>
      <c r="C33" s="1">
        <v>332562</v>
      </c>
      <c r="D33" s="1">
        <v>7335</v>
      </c>
      <c r="E33" s="1">
        <v>5788</v>
      </c>
      <c r="F33">
        <v>0</v>
      </c>
      <c r="G33">
        <v>0</v>
      </c>
      <c r="H33" s="1">
        <v>345685</v>
      </c>
    </row>
    <row r="34" spans="1:8" x14ac:dyDescent="0.25">
      <c r="A34">
        <v>21302</v>
      </c>
      <c r="B34" t="s">
        <v>378</v>
      </c>
      <c r="C34" s="1">
        <v>249227</v>
      </c>
      <c r="D34" s="1">
        <v>3379</v>
      </c>
      <c r="E34" s="1">
        <v>8384</v>
      </c>
      <c r="F34">
        <v>0</v>
      </c>
      <c r="G34">
        <v>0</v>
      </c>
      <c r="H34" s="1">
        <v>260990</v>
      </c>
    </row>
    <row r="35" spans="1:8" x14ac:dyDescent="0.25">
      <c r="A35">
        <v>32360</v>
      </c>
      <c r="B35" t="s">
        <v>379</v>
      </c>
      <c r="C35" s="1">
        <v>658440</v>
      </c>
      <c r="D35" s="1">
        <v>2317</v>
      </c>
      <c r="E35" s="1">
        <v>82844</v>
      </c>
      <c r="F35">
        <v>0</v>
      </c>
      <c r="G35" s="1">
        <v>106822</v>
      </c>
      <c r="H35" s="1">
        <v>850423</v>
      </c>
    </row>
    <row r="36" spans="1:8" x14ac:dyDescent="0.25">
      <c r="A36">
        <v>33036</v>
      </c>
      <c r="B36" t="s">
        <v>380</v>
      </c>
      <c r="C36" s="1">
        <v>127181</v>
      </c>
      <c r="D36" s="1">
        <v>2790</v>
      </c>
      <c r="E36" s="1">
        <v>27023</v>
      </c>
      <c r="F36">
        <v>0</v>
      </c>
      <c r="G36">
        <v>365</v>
      </c>
      <c r="H36" s="1">
        <v>157359</v>
      </c>
    </row>
    <row r="37" spans="1:8" x14ac:dyDescent="0.25">
      <c r="A37">
        <v>27901</v>
      </c>
      <c r="B37" t="s">
        <v>381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</row>
    <row r="38" spans="1:8" x14ac:dyDescent="0.25">
      <c r="A38">
        <v>16049</v>
      </c>
      <c r="B38" t="s">
        <v>382</v>
      </c>
      <c r="C38" s="1">
        <v>171716</v>
      </c>
      <c r="D38" s="1">
        <v>3930</v>
      </c>
      <c r="E38" s="1">
        <v>12763</v>
      </c>
      <c r="F38">
        <v>492</v>
      </c>
      <c r="G38">
        <v>0</v>
      </c>
      <c r="H38" s="1">
        <v>188901</v>
      </c>
    </row>
    <row r="39" spans="1:8" x14ac:dyDescent="0.25">
      <c r="A39">
        <v>2250</v>
      </c>
      <c r="B39" t="s">
        <v>383</v>
      </c>
      <c r="C39" s="1">
        <v>133142</v>
      </c>
      <c r="D39" s="1">
        <v>10680</v>
      </c>
      <c r="E39" s="1">
        <v>28055</v>
      </c>
      <c r="F39">
        <v>0</v>
      </c>
      <c r="G39">
        <v>0</v>
      </c>
      <c r="H39" s="1">
        <v>171877</v>
      </c>
    </row>
    <row r="40" spans="1:8" x14ac:dyDescent="0.25">
      <c r="A40">
        <v>19404</v>
      </c>
      <c r="B40" t="s">
        <v>384</v>
      </c>
      <c r="C40" s="1">
        <v>81235</v>
      </c>
      <c r="D40" s="1">
        <v>6673</v>
      </c>
      <c r="E40" s="1">
        <v>16868</v>
      </c>
      <c r="F40">
        <v>0</v>
      </c>
      <c r="G40">
        <v>0</v>
      </c>
      <c r="H40" s="1">
        <v>104776</v>
      </c>
    </row>
    <row r="41" spans="1:8" x14ac:dyDescent="0.25">
      <c r="A41">
        <v>27400</v>
      </c>
      <c r="B41" t="s">
        <v>385</v>
      </c>
      <c r="C41" s="1">
        <v>880335</v>
      </c>
      <c r="D41" s="1">
        <v>11341</v>
      </c>
      <c r="E41" s="1">
        <v>48568</v>
      </c>
      <c r="F41">
        <v>0</v>
      </c>
      <c r="G41" s="1">
        <v>28661</v>
      </c>
      <c r="H41" s="1">
        <v>968905</v>
      </c>
    </row>
    <row r="42" spans="1:8" x14ac:dyDescent="0.25">
      <c r="A42">
        <v>38300</v>
      </c>
      <c r="B42" t="s">
        <v>386</v>
      </c>
      <c r="C42" s="1">
        <v>97692</v>
      </c>
      <c r="D42" s="1">
        <v>4279</v>
      </c>
      <c r="E42" s="1">
        <v>16632</v>
      </c>
      <c r="F42">
        <v>0</v>
      </c>
      <c r="G42">
        <v>209</v>
      </c>
      <c r="H42" s="1">
        <v>118812</v>
      </c>
    </row>
    <row r="43" spans="1:8" x14ac:dyDescent="0.25">
      <c r="A43">
        <v>36250</v>
      </c>
      <c r="B43" t="s">
        <v>387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</row>
    <row r="44" spans="1:8" x14ac:dyDescent="0.25">
      <c r="A44">
        <v>38306</v>
      </c>
      <c r="B44" t="s">
        <v>388</v>
      </c>
      <c r="C44" s="1">
        <v>28322</v>
      </c>
      <c r="D44">
        <v>584</v>
      </c>
      <c r="E44" s="1">
        <v>6865</v>
      </c>
      <c r="F44">
        <v>0</v>
      </c>
      <c r="G44">
        <v>0</v>
      </c>
      <c r="H44" s="1">
        <v>35771</v>
      </c>
    </row>
    <row r="45" spans="1:8" x14ac:dyDescent="0.25">
      <c r="A45">
        <v>33206</v>
      </c>
      <c r="B45" t="s">
        <v>389</v>
      </c>
      <c r="C45" s="1">
        <v>49642</v>
      </c>
      <c r="D45">
        <v>464</v>
      </c>
      <c r="E45" s="1">
        <v>8952</v>
      </c>
      <c r="F45">
        <v>0</v>
      </c>
      <c r="G45">
        <v>0</v>
      </c>
      <c r="H45" s="1">
        <v>59058</v>
      </c>
    </row>
    <row r="46" spans="1:8" x14ac:dyDescent="0.25">
      <c r="A46">
        <v>36400</v>
      </c>
      <c r="B46" t="s">
        <v>390</v>
      </c>
      <c r="C46" s="1">
        <v>71254</v>
      </c>
      <c r="D46" s="1">
        <v>1372</v>
      </c>
      <c r="E46" s="1">
        <v>3521</v>
      </c>
      <c r="F46">
        <v>0</v>
      </c>
      <c r="G46">
        <v>116</v>
      </c>
      <c r="H46" s="1">
        <v>76263</v>
      </c>
    </row>
    <row r="47" spans="1:8" x14ac:dyDescent="0.25">
      <c r="A47">
        <v>33115</v>
      </c>
      <c r="B47" t="s">
        <v>391</v>
      </c>
      <c r="C47" s="1">
        <v>263389</v>
      </c>
      <c r="D47" s="1">
        <v>4898</v>
      </c>
      <c r="E47" s="1">
        <v>33677</v>
      </c>
      <c r="F47">
        <v>0</v>
      </c>
      <c r="G47">
        <v>0</v>
      </c>
      <c r="H47" s="1">
        <v>301964</v>
      </c>
    </row>
    <row r="48" spans="1:8" x14ac:dyDescent="0.25">
      <c r="A48">
        <v>29011</v>
      </c>
      <c r="B48" t="s">
        <v>392</v>
      </c>
      <c r="C48" s="1">
        <v>106706</v>
      </c>
      <c r="D48" s="1">
        <v>1659</v>
      </c>
      <c r="E48" s="1">
        <v>8103</v>
      </c>
      <c r="F48">
        <v>0</v>
      </c>
      <c r="G48" s="1">
        <v>7501</v>
      </c>
      <c r="H48" s="1">
        <v>123969</v>
      </c>
    </row>
    <row r="49" spans="1:8" x14ac:dyDescent="0.25">
      <c r="A49">
        <v>29317</v>
      </c>
      <c r="B49" t="s">
        <v>393</v>
      </c>
      <c r="C49" s="1">
        <v>32457</v>
      </c>
      <c r="D49" s="1">
        <v>1062</v>
      </c>
      <c r="E49" s="1">
        <v>2344</v>
      </c>
      <c r="F49">
        <v>0</v>
      </c>
      <c r="G49">
        <v>0</v>
      </c>
      <c r="H49" s="1">
        <v>35863</v>
      </c>
    </row>
    <row r="50" spans="1:8" x14ac:dyDescent="0.25">
      <c r="A50">
        <v>14099</v>
      </c>
      <c r="B50" t="s">
        <v>394</v>
      </c>
      <c r="C50" s="1">
        <v>12214</v>
      </c>
      <c r="D50">
        <v>0</v>
      </c>
      <c r="E50">
        <v>0</v>
      </c>
      <c r="F50">
        <v>0</v>
      </c>
      <c r="G50">
        <v>0</v>
      </c>
      <c r="H50" s="1">
        <v>12214</v>
      </c>
    </row>
    <row r="51" spans="1:8" x14ac:dyDescent="0.25">
      <c r="A51">
        <v>13151</v>
      </c>
      <c r="B51" t="s">
        <v>395</v>
      </c>
      <c r="C51" s="1">
        <v>91050</v>
      </c>
      <c r="D51" s="1">
        <v>2044</v>
      </c>
      <c r="E51" s="1">
        <v>4202</v>
      </c>
      <c r="F51">
        <v>0</v>
      </c>
      <c r="G51" s="1">
        <v>1617</v>
      </c>
      <c r="H51" s="1">
        <v>98913</v>
      </c>
    </row>
    <row r="52" spans="1:8" x14ac:dyDescent="0.25">
      <c r="A52">
        <v>15204</v>
      </c>
      <c r="B52" t="s">
        <v>396</v>
      </c>
      <c r="C52" s="1">
        <v>107072</v>
      </c>
      <c r="D52" s="1">
        <v>1661</v>
      </c>
      <c r="E52" s="1">
        <v>13386</v>
      </c>
      <c r="F52">
        <v>0</v>
      </c>
      <c r="G52">
        <v>0</v>
      </c>
      <c r="H52" s="1">
        <v>122119</v>
      </c>
    </row>
    <row r="53" spans="1:8" x14ac:dyDescent="0.25">
      <c r="A53">
        <v>5313</v>
      </c>
      <c r="B53" t="s">
        <v>397</v>
      </c>
      <c r="C53" s="1">
        <v>21561</v>
      </c>
      <c r="D53">
        <v>333</v>
      </c>
      <c r="E53" s="1">
        <v>8275</v>
      </c>
      <c r="F53">
        <v>453</v>
      </c>
      <c r="G53">
        <v>0</v>
      </c>
      <c r="H53" s="1">
        <v>30622</v>
      </c>
    </row>
    <row r="54" spans="1:8" x14ac:dyDescent="0.25">
      <c r="A54">
        <v>22073</v>
      </c>
      <c r="B54" t="s">
        <v>398</v>
      </c>
      <c r="C54" s="1">
        <v>122015</v>
      </c>
      <c r="D54" s="1">
        <v>4209</v>
      </c>
      <c r="E54" s="1">
        <v>22398</v>
      </c>
      <c r="F54">
        <v>0</v>
      </c>
      <c r="G54">
        <v>317</v>
      </c>
      <c r="H54" s="1">
        <v>148939</v>
      </c>
    </row>
    <row r="55" spans="1:8" x14ac:dyDescent="0.25">
      <c r="A55">
        <v>10050</v>
      </c>
      <c r="B55" t="s">
        <v>399</v>
      </c>
      <c r="C55" s="1">
        <v>97164</v>
      </c>
      <c r="D55" s="1">
        <v>9577</v>
      </c>
      <c r="E55" s="1">
        <v>1067</v>
      </c>
      <c r="F55">
        <v>0</v>
      </c>
      <c r="G55">
        <v>0</v>
      </c>
      <c r="H55" s="1">
        <v>107808</v>
      </c>
    </row>
    <row r="56" spans="1:8" x14ac:dyDescent="0.25">
      <c r="A56">
        <v>26059</v>
      </c>
      <c r="B56" t="s">
        <v>400</v>
      </c>
      <c r="C56" s="1">
        <v>50107</v>
      </c>
      <c r="D56" s="1">
        <v>1125</v>
      </c>
      <c r="E56" s="1">
        <v>7401</v>
      </c>
      <c r="F56">
        <v>0</v>
      </c>
      <c r="G56">
        <v>0</v>
      </c>
      <c r="H56" s="1">
        <v>58633</v>
      </c>
    </row>
    <row r="57" spans="1:8" x14ac:dyDescent="0.25">
      <c r="A57">
        <v>31330</v>
      </c>
      <c r="B57" t="s">
        <v>401</v>
      </c>
      <c r="C57" s="1">
        <v>43779</v>
      </c>
      <c r="D57" s="1">
        <v>2202</v>
      </c>
      <c r="E57" s="1">
        <v>10886</v>
      </c>
      <c r="F57">
        <v>0</v>
      </c>
      <c r="G57">
        <v>391</v>
      </c>
      <c r="H57" s="1">
        <v>57258</v>
      </c>
    </row>
    <row r="58" spans="1:8" x14ac:dyDescent="0.25">
      <c r="A58">
        <v>22207</v>
      </c>
      <c r="B58" t="s">
        <v>402</v>
      </c>
      <c r="C58" s="1">
        <v>98450</v>
      </c>
      <c r="D58" s="1">
        <v>1330</v>
      </c>
      <c r="E58" s="1">
        <v>21258</v>
      </c>
      <c r="F58">
        <v>0</v>
      </c>
      <c r="G58">
        <v>0</v>
      </c>
      <c r="H58" s="1">
        <v>121038</v>
      </c>
    </row>
    <row r="59" spans="1:8" x14ac:dyDescent="0.25">
      <c r="A59">
        <v>7002</v>
      </c>
      <c r="B59" t="s">
        <v>403</v>
      </c>
      <c r="C59" s="1">
        <v>62057</v>
      </c>
      <c r="D59" s="1">
        <v>2015</v>
      </c>
      <c r="E59" s="1">
        <v>16128</v>
      </c>
      <c r="F59">
        <v>0</v>
      </c>
      <c r="G59">
        <v>0</v>
      </c>
      <c r="H59" s="1">
        <v>80200</v>
      </c>
    </row>
    <row r="60" spans="1:8" x14ac:dyDescent="0.25">
      <c r="A60">
        <v>32414</v>
      </c>
      <c r="B60" t="s">
        <v>404</v>
      </c>
      <c r="C60" s="1">
        <v>267054</v>
      </c>
      <c r="D60" s="1">
        <v>10649</v>
      </c>
      <c r="E60" s="1">
        <v>26031</v>
      </c>
      <c r="F60">
        <v>0</v>
      </c>
      <c r="G60">
        <v>0</v>
      </c>
      <c r="H60" s="1">
        <v>303734</v>
      </c>
    </row>
    <row r="61" spans="1:8" x14ac:dyDescent="0.25">
      <c r="A61">
        <v>27343</v>
      </c>
      <c r="B61" t="s">
        <v>405</v>
      </c>
      <c r="C61">
        <v>0</v>
      </c>
      <c r="D61">
        <v>298</v>
      </c>
      <c r="E61" s="1">
        <v>1196</v>
      </c>
      <c r="F61">
        <v>0</v>
      </c>
      <c r="G61">
        <v>0</v>
      </c>
      <c r="H61" s="1">
        <v>1494</v>
      </c>
    </row>
    <row r="62" spans="1:8" x14ac:dyDescent="0.25">
      <c r="A62">
        <v>36101</v>
      </c>
      <c r="B62" t="s">
        <v>406</v>
      </c>
      <c r="C62" s="1">
        <v>3801</v>
      </c>
      <c r="D62">
        <v>0</v>
      </c>
      <c r="E62">
        <v>106</v>
      </c>
      <c r="F62">
        <v>0</v>
      </c>
      <c r="G62">
        <v>0</v>
      </c>
      <c r="H62" s="1">
        <v>3907</v>
      </c>
    </row>
    <row r="63" spans="1:8" x14ac:dyDescent="0.25">
      <c r="A63">
        <v>32361</v>
      </c>
      <c r="B63" t="s">
        <v>407</v>
      </c>
      <c r="C63" s="1">
        <v>469904</v>
      </c>
      <c r="D63" s="1">
        <v>4736</v>
      </c>
      <c r="E63" s="1">
        <v>58928</v>
      </c>
      <c r="F63">
        <v>0</v>
      </c>
      <c r="G63">
        <v>0</v>
      </c>
      <c r="H63" s="1">
        <v>533568</v>
      </c>
    </row>
    <row r="64" spans="1:8" x14ac:dyDescent="0.25">
      <c r="A64">
        <v>39090</v>
      </c>
      <c r="B64" t="s">
        <v>408</v>
      </c>
      <c r="C64" s="1">
        <v>262688</v>
      </c>
      <c r="D64" s="1">
        <v>7865</v>
      </c>
      <c r="E64" s="1">
        <v>20944</v>
      </c>
      <c r="F64">
        <v>0</v>
      </c>
      <c r="G64">
        <v>0</v>
      </c>
      <c r="H64" s="1">
        <v>291497</v>
      </c>
    </row>
    <row r="65" spans="1:8" x14ac:dyDescent="0.25">
      <c r="A65">
        <v>9206</v>
      </c>
      <c r="B65" t="s">
        <v>409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</row>
    <row r="66" spans="1:8" x14ac:dyDescent="0.25">
      <c r="A66">
        <v>19028</v>
      </c>
      <c r="B66" t="s">
        <v>410</v>
      </c>
      <c r="C66" s="1">
        <v>20112</v>
      </c>
      <c r="D66" s="1">
        <v>1149</v>
      </c>
      <c r="E66" s="1">
        <v>1084</v>
      </c>
      <c r="F66">
        <v>0</v>
      </c>
      <c r="G66">
        <v>0</v>
      </c>
      <c r="H66" s="1">
        <v>22345</v>
      </c>
    </row>
    <row r="67" spans="1:8" x14ac:dyDescent="0.25">
      <c r="A67">
        <v>27404</v>
      </c>
      <c r="B67" t="s">
        <v>411</v>
      </c>
      <c r="C67" s="1">
        <v>234929</v>
      </c>
      <c r="D67" s="1">
        <v>3518</v>
      </c>
      <c r="E67" s="1">
        <v>9384</v>
      </c>
      <c r="F67">
        <v>0</v>
      </c>
      <c r="G67">
        <v>387</v>
      </c>
      <c r="H67" s="1">
        <v>248218</v>
      </c>
    </row>
    <row r="68" spans="1:8" x14ac:dyDescent="0.25">
      <c r="A68">
        <v>31015</v>
      </c>
      <c r="B68" t="s">
        <v>412</v>
      </c>
      <c r="C68" s="1">
        <v>1617885</v>
      </c>
      <c r="D68" s="1">
        <v>27428</v>
      </c>
      <c r="E68" s="1">
        <v>33476</v>
      </c>
      <c r="F68">
        <v>0</v>
      </c>
      <c r="G68" s="1">
        <v>39910</v>
      </c>
      <c r="H68" s="1">
        <v>1718699</v>
      </c>
    </row>
    <row r="69" spans="1:8" x14ac:dyDescent="0.25">
      <c r="A69">
        <v>19401</v>
      </c>
      <c r="B69" t="s">
        <v>413</v>
      </c>
      <c r="C69" s="1">
        <v>304973</v>
      </c>
      <c r="D69" s="1">
        <v>17745</v>
      </c>
      <c r="E69" s="1">
        <v>26638</v>
      </c>
      <c r="F69">
        <v>0</v>
      </c>
      <c r="G69">
        <v>0</v>
      </c>
      <c r="H69" s="1">
        <v>349356</v>
      </c>
    </row>
    <row r="70" spans="1:8" x14ac:dyDescent="0.25">
      <c r="A70">
        <v>14068</v>
      </c>
      <c r="B70" t="s">
        <v>414</v>
      </c>
      <c r="C70" s="1">
        <v>131788</v>
      </c>
      <c r="D70" s="1">
        <v>4508</v>
      </c>
      <c r="E70" s="1">
        <v>9102</v>
      </c>
      <c r="F70">
        <v>0</v>
      </c>
      <c r="G70">
        <v>0</v>
      </c>
      <c r="H70" s="1">
        <v>145398</v>
      </c>
    </row>
    <row r="71" spans="1:8" x14ac:dyDescent="0.25">
      <c r="A71">
        <v>38308</v>
      </c>
      <c r="B71" t="s">
        <v>415</v>
      </c>
      <c r="C71" s="1">
        <v>31793</v>
      </c>
      <c r="D71" s="1">
        <v>2272</v>
      </c>
      <c r="E71" s="1">
        <v>9997</v>
      </c>
      <c r="F71">
        <v>0</v>
      </c>
      <c r="G71">
        <v>0</v>
      </c>
      <c r="H71" s="1">
        <v>44062</v>
      </c>
    </row>
    <row r="72" spans="1:8" x14ac:dyDescent="0.25">
      <c r="A72">
        <v>4127</v>
      </c>
      <c r="B72" t="s">
        <v>416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</row>
    <row r="73" spans="1:8" x14ac:dyDescent="0.25">
      <c r="A73">
        <v>17216</v>
      </c>
      <c r="B73" t="s">
        <v>417</v>
      </c>
      <c r="C73" s="1">
        <v>477403</v>
      </c>
      <c r="D73" s="1">
        <v>12947</v>
      </c>
      <c r="E73" s="1">
        <v>4468</v>
      </c>
      <c r="F73">
        <v>0</v>
      </c>
      <c r="G73">
        <v>295</v>
      </c>
      <c r="H73" s="1">
        <v>495113</v>
      </c>
    </row>
    <row r="74" spans="1:8" x14ac:dyDescent="0.25">
      <c r="A74">
        <v>13165</v>
      </c>
      <c r="B74" t="s">
        <v>418</v>
      </c>
      <c r="C74" s="1">
        <v>263452</v>
      </c>
      <c r="D74" s="1">
        <v>10042</v>
      </c>
      <c r="E74" s="1">
        <v>36021</v>
      </c>
      <c r="F74">
        <v>0</v>
      </c>
      <c r="G74" s="1">
        <v>7855</v>
      </c>
      <c r="H74" s="1">
        <v>317370</v>
      </c>
    </row>
    <row r="75" spans="1:8" x14ac:dyDescent="0.25">
      <c r="A75">
        <v>39801</v>
      </c>
      <c r="B75" t="s">
        <v>308</v>
      </c>
      <c r="C75" s="1">
        <v>212301</v>
      </c>
      <c r="D75">
        <v>0</v>
      </c>
      <c r="E75">
        <v>0</v>
      </c>
      <c r="F75">
        <v>0</v>
      </c>
      <c r="G75">
        <v>0</v>
      </c>
      <c r="H75" s="1">
        <v>212301</v>
      </c>
    </row>
    <row r="76" spans="1:8" x14ac:dyDescent="0.25">
      <c r="A76">
        <v>6801</v>
      </c>
      <c r="B76" t="s">
        <v>73</v>
      </c>
      <c r="C76" s="1">
        <v>1601043</v>
      </c>
      <c r="D76">
        <v>0</v>
      </c>
      <c r="E76">
        <v>0</v>
      </c>
      <c r="F76">
        <v>0</v>
      </c>
      <c r="G76">
        <v>0</v>
      </c>
      <c r="H76" s="1">
        <v>1601043</v>
      </c>
    </row>
    <row r="77" spans="1:8" x14ac:dyDescent="0.25">
      <c r="A77">
        <v>34801</v>
      </c>
      <c r="B77" t="s">
        <v>74</v>
      </c>
      <c r="C77" s="1">
        <v>89948</v>
      </c>
      <c r="D77">
        <v>0</v>
      </c>
      <c r="E77">
        <v>0</v>
      </c>
      <c r="F77">
        <v>0</v>
      </c>
      <c r="G77">
        <v>0</v>
      </c>
      <c r="H77" s="1">
        <v>89948</v>
      </c>
    </row>
    <row r="78" spans="1:8" x14ac:dyDescent="0.25">
      <c r="A78">
        <v>21036</v>
      </c>
      <c r="B78" t="s">
        <v>419</v>
      </c>
      <c r="C78" s="1">
        <v>8745</v>
      </c>
      <c r="D78">
        <v>790</v>
      </c>
      <c r="E78">
        <v>0</v>
      </c>
      <c r="F78">
        <v>0</v>
      </c>
      <c r="G78">
        <v>0</v>
      </c>
      <c r="H78" s="1">
        <v>9535</v>
      </c>
    </row>
    <row r="79" spans="1:8" x14ac:dyDescent="0.25">
      <c r="A79">
        <v>31002</v>
      </c>
      <c r="B79" t="s">
        <v>420</v>
      </c>
      <c r="C79" s="1">
        <v>1090535</v>
      </c>
      <c r="D79" s="1">
        <v>59606</v>
      </c>
      <c r="E79" s="1">
        <v>55936</v>
      </c>
      <c r="F79">
        <v>0</v>
      </c>
      <c r="G79">
        <v>0</v>
      </c>
      <c r="H79" s="1">
        <v>1206077</v>
      </c>
    </row>
    <row r="80" spans="1:8" x14ac:dyDescent="0.25">
      <c r="A80">
        <v>6114</v>
      </c>
      <c r="B80" t="s">
        <v>421</v>
      </c>
      <c r="C80" s="1">
        <v>2058079</v>
      </c>
      <c r="D80" s="1">
        <v>60292</v>
      </c>
      <c r="E80" s="1">
        <v>80601</v>
      </c>
      <c r="F80">
        <v>0</v>
      </c>
      <c r="G80" s="1">
        <v>28187</v>
      </c>
      <c r="H80" s="1">
        <v>2227159</v>
      </c>
    </row>
    <row r="81" spans="1:8" x14ac:dyDescent="0.25">
      <c r="A81">
        <v>33205</v>
      </c>
      <c r="B81" t="s">
        <v>422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</row>
    <row r="82" spans="1:8" x14ac:dyDescent="0.25">
      <c r="A82">
        <v>17210</v>
      </c>
      <c r="B82" t="s">
        <v>423</v>
      </c>
      <c r="C82" s="1">
        <v>1232822</v>
      </c>
      <c r="D82" s="1">
        <v>23262</v>
      </c>
      <c r="E82" s="1">
        <v>41475</v>
      </c>
      <c r="F82">
        <v>0</v>
      </c>
      <c r="G82" s="1">
        <v>8927</v>
      </c>
      <c r="H82" s="1">
        <v>1306486</v>
      </c>
    </row>
    <row r="83" spans="1:8" x14ac:dyDescent="0.25">
      <c r="A83">
        <v>37502</v>
      </c>
      <c r="B83" t="s">
        <v>424</v>
      </c>
      <c r="C83" s="1">
        <v>718753</v>
      </c>
      <c r="D83" s="1">
        <v>10022</v>
      </c>
      <c r="E83" s="1">
        <v>21470</v>
      </c>
      <c r="F83">
        <v>0</v>
      </c>
      <c r="G83">
        <v>0</v>
      </c>
      <c r="H83" s="1">
        <v>750245</v>
      </c>
    </row>
    <row r="84" spans="1:8" x14ac:dyDescent="0.25">
      <c r="A84">
        <v>27417</v>
      </c>
      <c r="B84" t="s">
        <v>425</v>
      </c>
      <c r="C84" s="1">
        <v>219498</v>
      </c>
      <c r="D84" s="1">
        <v>8992</v>
      </c>
      <c r="E84" s="1">
        <v>16876</v>
      </c>
      <c r="F84">
        <v>0</v>
      </c>
      <c r="G84" s="1">
        <v>17873</v>
      </c>
      <c r="H84" s="1">
        <v>263239</v>
      </c>
    </row>
    <row r="85" spans="1:8" x14ac:dyDescent="0.25">
      <c r="A85">
        <v>3053</v>
      </c>
      <c r="B85" t="s">
        <v>426</v>
      </c>
      <c r="C85" s="1">
        <v>70252</v>
      </c>
      <c r="D85" s="1">
        <v>5841</v>
      </c>
      <c r="E85">
        <v>0</v>
      </c>
      <c r="F85">
        <v>0</v>
      </c>
      <c r="G85">
        <v>0</v>
      </c>
      <c r="H85" s="1">
        <v>76093</v>
      </c>
    </row>
    <row r="86" spans="1:8" x14ac:dyDescent="0.25">
      <c r="A86">
        <v>17901</v>
      </c>
      <c r="B86" t="s">
        <v>427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</row>
    <row r="87" spans="1:8" x14ac:dyDescent="0.25">
      <c r="A87">
        <v>27402</v>
      </c>
      <c r="B87" t="s">
        <v>428</v>
      </c>
      <c r="C87" s="1">
        <v>513021</v>
      </c>
      <c r="D87" s="1">
        <v>14365</v>
      </c>
      <c r="E87" s="1">
        <v>24141</v>
      </c>
      <c r="F87">
        <v>0</v>
      </c>
      <c r="G87">
        <v>0</v>
      </c>
      <c r="H87" s="1">
        <v>551527</v>
      </c>
    </row>
    <row r="88" spans="1:8" x14ac:dyDescent="0.25">
      <c r="A88">
        <v>32358</v>
      </c>
      <c r="B88" t="s">
        <v>429</v>
      </c>
      <c r="C88" s="1">
        <v>139557</v>
      </c>
      <c r="D88">
        <v>882</v>
      </c>
      <c r="E88" s="1">
        <v>33256</v>
      </c>
      <c r="F88">
        <v>0</v>
      </c>
      <c r="G88">
        <v>138</v>
      </c>
      <c r="H88" s="1">
        <v>173833</v>
      </c>
    </row>
    <row r="89" spans="1:8" x14ac:dyDescent="0.25">
      <c r="A89">
        <v>38302</v>
      </c>
      <c r="B89" t="s">
        <v>430</v>
      </c>
      <c r="C89" s="1">
        <v>62773</v>
      </c>
      <c r="D89" s="1">
        <v>2044</v>
      </c>
      <c r="E89" s="1">
        <v>26140</v>
      </c>
      <c r="F89">
        <v>0</v>
      </c>
      <c r="G89">
        <v>0</v>
      </c>
      <c r="H89" s="1">
        <v>90957</v>
      </c>
    </row>
    <row r="90" spans="1:8" x14ac:dyDescent="0.25">
      <c r="A90">
        <v>20401</v>
      </c>
      <c r="B90" t="s">
        <v>431</v>
      </c>
      <c r="C90" s="1">
        <v>31361</v>
      </c>
      <c r="D90" s="1">
        <v>1029</v>
      </c>
      <c r="E90" s="1">
        <v>4902</v>
      </c>
      <c r="F90">
        <v>0</v>
      </c>
      <c r="G90">
        <v>0</v>
      </c>
      <c r="H90" s="1">
        <v>37292</v>
      </c>
    </row>
    <row r="91" spans="1:8" x14ac:dyDescent="0.25">
      <c r="A91">
        <v>20404</v>
      </c>
      <c r="B91" t="s">
        <v>432</v>
      </c>
      <c r="C91" s="1">
        <v>72367</v>
      </c>
      <c r="D91" s="1">
        <v>3698</v>
      </c>
      <c r="E91" s="1">
        <v>19702</v>
      </c>
      <c r="F91">
        <v>0</v>
      </c>
      <c r="G91">
        <v>0</v>
      </c>
      <c r="H91" s="1">
        <v>95767</v>
      </c>
    </row>
    <row r="92" spans="1:8" x14ac:dyDescent="0.25">
      <c r="A92">
        <v>13301</v>
      </c>
      <c r="B92" t="s">
        <v>433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</row>
    <row r="93" spans="1:8" x14ac:dyDescent="0.25">
      <c r="A93">
        <v>39200</v>
      </c>
      <c r="B93" t="s">
        <v>434</v>
      </c>
      <c r="C93" s="1">
        <v>196066</v>
      </c>
      <c r="D93" s="1">
        <v>10013</v>
      </c>
      <c r="E93" s="1">
        <v>27832</v>
      </c>
      <c r="F93">
        <v>0</v>
      </c>
      <c r="G93">
        <v>0</v>
      </c>
      <c r="H93" s="1">
        <v>233911</v>
      </c>
    </row>
    <row r="94" spans="1:8" x14ac:dyDescent="0.25">
      <c r="A94">
        <v>39204</v>
      </c>
      <c r="B94" t="s">
        <v>435</v>
      </c>
      <c r="C94" s="1">
        <v>73463</v>
      </c>
      <c r="D94" s="1">
        <v>2983</v>
      </c>
      <c r="E94" s="1">
        <v>15681</v>
      </c>
      <c r="F94">
        <v>0</v>
      </c>
      <c r="G94">
        <v>0</v>
      </c>
      <c r="H94" s="1">
        <v>92127</v>
      </c>
    </row>
    <row r="95" spans="1:8" x14ac:dyDescent="0.25">
      <c r="A95">
        <v>31332</v>
      </c>
      <c r="B95" t="s">
        <v>436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</row>
    <row r="96" spans="1:8" x14ac:dyDescent="0.25">
      <c r="A96">
        <v>23054</v>
      </c>
      <c r="B96" t="s">
        <v>437</v>
      </c>
      <c r="C96" s="1">
        <v>20575</v>
      </c>
      <c r="D96">
        <v>722</v>
      </c>
      <c r="E96">
        <v>825</v>
      </c>
      <c r="F96">
        <v>0</v>
      </c>
      <c r="G96">
        <v>0</v>
      </c>
      <c r="H96" s="1">
        <v>22122</v>
      </c>
    </row>
    <row r="97" spans="1:8" x14ac:dyDescent="0.25">
      <c r="A97">
        <v>32312</v>
      </c>
      <c r="B97" t="s">
        <v>438</v>
      </c>
      <c r="C97" s="1">
        <v>12397</v>
      </c>
      <c r="D97">
        <v>102</v>
      </c>
      <c r="E97">
        <v>0</v>
      </c>
      <c r="F97">
        <v>0</v>
      </c>
      <c r="G97">
        <v>0</v>
      </c>
      <c r="H97" s="1">
        <v>12499</v>
      </c>
    </row>
    <row r="98" spans="1:8" x14ac:dyDescent="0.25">
      <c r="A98">
        <v>27904</v>
      </c>
      <c r="B98" t="s">
        <v>439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</row>
    <row r="99" spans="1:8" x14ac:dyDescent="0.25">
      <c r="A99">
        <v>17906</v>
      </c>
      <c r="B99" t="s">
        <v>440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</row>
    <row r="100" spans="1:8" x14ac:dyDescent="0.25">
      <c r="A100">
        <v>17910</v>
      </c>
      <c r="B100" t="s">
        <v>441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</row>
    <row r="101" spans="1:8" x14ac:dyDescent="0.25">
      <c r="A101">
        <v>6103</v>
      </c>
      <c r="B101" t="s">
        <v>442</v>
      </c>
      <c r="C101" s="1">
        <v>25344</v>
      </c>
      <c r="D101">
        <v>492</v>
      </c>
      <c r="E101">
        <v>0</v>
      </c>
      <c r="F101">
        <v>0</v>
      </c>
      <c r="G101">
        <v>0</v>
      </c>
      <c r="H101" s="1">
        <v>25836</v>
      </c>
    </row>
    <row r="102" spans="1:8" x14ac:dyDescent="0.25">
      <c r="A102">
        <v>34324</v>
      </c>
      <c r="B102" t="s">
        <v>443</v>
      </c>
      <c r="C102" s="1">
        <v>68142</v>
      </c>
      <c r="D102" s="1">
        <v>1544</v>
      </c>
      <c r="E102" s="1">
        <v>1475</v>
      </c>
      <c r="F102">
        <v>0</v>
      </c>
      <c r="G102">
        <v>566</v>
      </c>
      <c r="H102" s="1">
        <v>71727</v>
      </c>
    </row>
    <row r="103" spans="1:8" x14ac:dyDescent="0.25">
      <c r="A103">
        <v>22204</v>
      </c>
      <c r="B103" t="s">
        <v>444</v>
      </c>
      <c r="C103" s="1">
        <v>51414</v>
      </c>
      <c r="D103">
        <v>838</v>
      </c>
      <c r="E103" s="1">
        <v>4534</v>
      </c>
      <c r="F103">
        <v>0</v>
      </c>
      <c r="G103">
        <v>0</v>
      </c>
      <c r="H103" s="1">
        <v>56786</v>
      </c>
    </row>
    <row r="104" spans="1:8" x14ac:dyDescent="0.25">
      <c r="A104">
        <v>39203</v>
      </c>
      <c r="B104" t="s">
        <v>445</v>
      </c>
      <c r="C104" s="1">
        <v>125530</v>
      </c>
      <c r="D104" s="1">
        <v>2278</v>
      </c>
      <c r="E104" s="1">
        <v>16366</v>
      </c>
      <c r="F104">
        <v>0</v>
      </c>
      <c r="G104" s="1">
        <v>12483</v>
      </c>
      <c r="H104" s="1">
        <v>156657</v>
      </c>
    </row>
    <row r="105" spans="1:8" x14ac:dyDescent="0.25">
      <c r="A105">
        <v>17401</v>
      </c>
      <c r="B105" t="s">
        <v>446</v>
      </c>
      <c r="C105" s="1">
        <v>765524</v>
      </c>
      <c r="D105" s="1">
        <v>44902</v>
      </c>
      <c r="E105" s="1">
        <v>24801</v>
      </c>
      <c r="F105">
        <v>0</v>
      </c>
      <c r="G105">
        <v>0</v>
      </c>
      <c r="H105" s="1">
        <v>835227</v>
      </c>
    </row>
    <row r="106" spans="1:8" x14ac:dyDescent="0.25">
      <c r="A106">
        <v>6098</v>
      </c>
      <c r="B106" t="s">
        <v>447</v>
      </c>
      <c r="C106" s="1">
        <v>242280</v>
      </c>
      <c r="D106">
        <v>0</v>
      </c>
      <c r="E106" s="1">
        <v>16873</v>
      </c>
      <c r="F106">
        <v>0</v>
      </c>
      <c r="G106">
        <v>0</v>
      </c>
      <c r="H106" s="1">
        <v>259153</v>
      </c>
    </row>
    <row r="107" spans="1:8" x14ac:dyDescent="0.25">
      <c r="A107">
        <v>23404</v>
      </c>
      <c r="B107" t="s">
        <v>448</v>
      </c>
      <c r="C107" s="1">
        <v>75531</v>
      </c>
      <c r="D107" s="1">
        <v>4069</v>
      </c>
      <c r="E107">
        <v>0</v>
      </c>
      <c r="F107">
        <v>0</v>
      </c>
      <c r="G107" s="1">
        <v>19741</v>
      </c>
      <c r="H107" s="1">
        <v>99341</v>
      </c>
    </row>
    <row r="108" spans="1:8" x14ac:dyDescent="0.25">
      <c r="A108">
        <v>14028</v>
      </c>
      <c r="B108" t="s">
        <v>449</v>
      </c>
      <c r="C108" s="1">
        <v>127057</v>
      </c>
      <c r="D108" s="1">
        <v>5769</v>
      </c>
      <c r="E108" s="1">
        <v>18508</v>
      </c>
      <c r="F108">
        <v>0</v>
      </c>
      <c r="G108" s="1">
        <v>1244</v>
      </c>
      <c r="H108" s="1">
        <v>152578</v>
      </c>
    </row>
    <row r="109" spans="1:8" x14ac:dyDescent="0.25">
      <c r="A109">
        <v>17911</v>
      </c>
      <c r="B109" t="s">
        <v>450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</row>
    <row r="110" spans="1:8" x14ac:dyDescent="0.25">
      <c r="A110">
        <v>27902</v>
      </c>
      <c r="B110" t="s">
        <v>451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</row>
    <row r="111" spans="1:8" x14ac:dyDescent="0.25">
      <c r="A111">
        <v>17916</v>
      </c>
      <c r="B111" t="s">
        <v>452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</row>
    <row r="112" spans="1:8" x14ac:dyDescent="0.25">
      <c r="A112">
        <v>10070</v>
      </c>
      <c r="B112" t="s">
        <v>453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</row>
    <row r="113" spans="1:8" x14ac:dyDescent="0.25">
      <c r="A113">
        <v>31063</v>
      </c>
      <c r="B113" t="s">
        <v>454</v>
      </c>
      <c r="C113" s="1">
        <v>7920</v>
      </c>
      <c r="D113">
        <v>462</v>
      </c>
      <c r="E113">
        <v>0</v>
      </c>
      <c r="F113">
        <v>0</v>
      </c>
      <c r="G113">
        <v>0</v>
      </c>
      <c r="H113" s="1">
        <v>8382</v>
      </c>
    </row>
    <row r="114" spans="1:8" x14ac:dyDescent="0.25">
      <c r="A114">
        <v>36901</v>
      </c>
      <c r="B114" t="s">
        <v>455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</row>
    <row r="115" spans="1:8" x14ac:dyDescent="0.25">
      <c r="A115">
        <v>17411</v>
      </c>
      <c r="B115" t="s">
        <v>456</v>
      </c>
      <c r="C115" s="1">
        <v>1352741</v>
      </c>
      <c r="D115" s="1">
        <v>42901</v>
      </c>
      <c r="E115" s="1">
        <v>24293</v>
      </c>
      <c r="F115">
        <v>0</v>
      </c>
      <c r="G115">
        <v>0</v>
      </c>
      <c r="H115" s="1">
        <v>1419935</v>
      </c>
    </row>
    <row r="116" spans="1:8" x14ac:dyDescent="0.25">
      <c r="A116">
        <v>11056</v>
      </c>
      <c r="B116" t="s">
        <v>457</v>
      </c>
      <c r="C116" s="1">
        <v>20591</v>
      </c>
      <c r="D116">
        <v>990</v>
      </c>
      <c r="E116" s="1">
        <v>2012</v>
      </c>
      <c r="F116">
        <v>0</v>
      </c>
      <c r="G116">
        <v>0</v>
      </c>
      <c r="H116" s="1">
        <v>23593</v>
      </c>
    </row>
    <row r="117" spans="1:8" x14ac:dyDescent="0.25">
      <c r="A117">
        <v>8402</v>
      </c>
      <c r="B117" t="s">
        <v>458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</row>
    <row r="118" spans="1:8" x14ac:dyDescent="0.25">
      <c r="A118">
        <v>10003</v>
      </c>
      <c r="B118" t="s">
        <v>459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</row>
    <row r="119" spans="1:8" x14ac:dyDescent="0.25">
      <c r="A119">
        <v>8458</v>
      </c>
      <c r="B119" t="s">
        <v>460</v>
      </c>
      <c r="C119" s="1">
        <v>382620</v>
      </c>
      <c r="D119" s="1">
        <v>20107</v>
      </c>
      <c r="E119" s="1">
        <v>27774</v>
      </c>
      <c r="F119">
        <v>0</v>
      </c>
      <c r="G119" s="1">
        <v>4691</v>
      </c>
      <c r="H119" s="1">
        <v>435192</v>
      </c>
    </row>
    <row r="120" spans="1:8" x14ac:dyDescent="0.25">
      <c r="A120">
        <v>3017</v>
      </c>
      <c r="B120" t="s">
        <v>461</v>
      </c>
      <c r="C120" s="1">
        <v>1172066</v>
      </c>
      <c r="D120" s="1">
        <v>49269</v>
      </c>
      <c r="E120" s="1">
        <v>38841</v>
      </c>
      <c r="F120">
        <v>0</v>
      </c>
      <c r="G120" s="1">
        <v>28926</v>
      </c>
      <c r="H120" s="1">
        <v>1289102</v>
      </c>
    </row>
    <row r="121" spans="1:8" x14ac:dyDescent="0.25">
      <c r="A121">
        <v>17415</v>
      </c>
      <c r="B121" t="s">
        <v>462</v>
      </c>
      <c r="C121" s="1">
        <v>1290693</v>
      </c>
      <c r="D121" s="1">
        <v>48473</v>
      </c>
      <c r="E121" s="1">
        <v>48536</v>
      </c>
      <c r="F121">
        <v>0</v>
      </c>
      <c r="G121" s="1">
        <v>26986</v>
      </c>
      <c r="H121" s="1">
        <v>1414688</v>
      </c>
    </row>
    <row r="122" spans="1:8" x14ac:dyDescent="0.25">
      <c r="A122">
        <v>33212</v>
      </c>
      <c r="B122" t="s">
        <v>463</v>
      </c>
      <c r="C122" s="1">
        <v>106313</v>
      </c>
      <c r="D122" s="1">
        <v>5547</v>
      </c>
      <c r="E122" s="1">
        <v>26020</v>
      </c>
      <c r="F122">
        <v>0</v>
      </c>
      <c r="G122">
        <v>0</v>
      </c>
      <c r="H122" s="1">
        <v>137880</v>
      </c>
    </row>
    <row r="123" spans="1:8" x14ac:dyDescent="0.25">
      <c r="A123">
        <v>3052</v>
      </c>
      <c r="B123" t="s">
        <v>464</v>
      </c>
      <c r="C123" s="1">
        <v>113678</v>
      </c>
      <c r="D123" s="1">
        <v>4733</v>
      </c>
      <c r="E123" s="1">
        <v>19889</v>
      </c>
      <c r="F123">
        <v>0</v>
      </c>
      <c r="G123">
        <v>0</v>
      </c>
      <c r="H123" s="1">
        <v>138300</v>
      </c>
    </row>
    <row r="124" spans="1:8" x14ac:dyDescent="0.25">
      <c r="A124">
        <v>19403</v>
      </c>
      <c r="B124" t="s">
        <v>465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</row>
    <row r="125" spans="1:8" x14ac:dyDescent="0.25">
      <c r="A125">
        <v>20402</v>
      </c>
      <c r="B125" t="s">
        <v>466</v>
      </c>
      <c r="C125" s="1">
        <v>18847</v>
      </c>
      <c r="D125">
        <v>222</v>
      </c>
      <c r="E125" s="1">
        <v>3875</v>
      </c>
      <c r="F125">
        <v>0</v>
      </c>
      <c r="G125">
        <v>0</v>
      </c>
      <c r="H125" s="1">
        <v>22944</v>
      </c>
    </row>
    <row r="126" spans="1:8" x14ac:dyDescent="0.25">
      <c r="A126">
        <v>6101</v>
      </c>
      <c r="B126" t="s">
        <v>467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</row>
    <row r="127" spans="1:8" x14ac:dyDescent="0.25">
      <c r="A127">
        <v>29311</v>
      </c>
      <c r="B127" t="s">
        <v>468</v>
      </c>
      <c r="C127" s="1">
        <v>53259</v>
      </c>
      <c r="D127" s="1">
        <v>2492</v>
      </c>
      <c r="E127" s="1">
        <v>16541</v>
      </c>
      <c r="F127">
        <v>0</v>
      </c>
      <c r="G127">
        <v>0</v>
      </c>
      <c r="H127" s="1">
        <v>72292</v>
      </c>
    </row>
    <row r="128" spans="1:8" x14ac:dyDescent="0.25">
      <c r="A128">
        <v>38126</v>
      </c>
      <c r="B128" t="s">
        <v>469</v>
      </c>
      <c r="C128" s="1">
        <v>62504</v>
      </c>
      <c r="D128" s="1">
        <v>1810</v>
      </c>
      <c r="E128" s="1">
        <v>16294</v>
      </c>
      <c r="F128">
        <v>0</v>
      </c>
      <c r="G128">
        <v>0</v>
      </c>
      <c r="H128" s="1">
        <v>80608</v>
      </c>
    </row>
    <row r="129" spans="1:8" x14ac:dyDescent="0.25">
      <c r="A129">
        <v>4129</v>
      </c>
      <c r="B129" t="s">
        <v>470</v>
      </c>
      <c r="C129" s="1">
        <v>220902</v>
      </c>
      <c r="D129" s="1">
        <v>37148</v>
      </c>
      <c r="E129" s="1">
        <v>7034</v>
      </c>
      <c r="F129">
        <v>0</v>
      </c>
      <c r="G129">
        <v>0</v>
      </c>
      <c r="H129" s="1">
        <v>265084</v>
      </c>
    </row>
    <row r="130" spans="1:8" x14ac:dyDescent="0.25">
      <c r="A130">
        <v>14097</v>
      </c>
      <c r="B130" t="s">
        <v>471</v>
      </c>
      <c r="C130" s="1">
        <v>66240</v>
      </c>
      <c r="D130" s="1">
        <v>2491</v>
      </c>
      <c r="E130" s="1">
        <v>5248</v>
      </c>
      <c r="F130">
        <v>0</v>
      </c>
      <c r="G130">
        <v>0</v>
      </c>
      <c r="H130" s="1">
        <v>73979</v>
      </c>
    </row>
    <row r="131" spans="1:8" x14ac:dyDescent="0.25">
      <c r="A131">
        <v>31004</v>
      </c>
      <c r="B131" t="s">
        <v>472</v>
      </c>
      <c r="C131" s="1">
        <v>1086557</v>
      </c>
      <c r="D131" s="1">
        <v>5015</v>
      </c>
      <c r="E131" s="1">
        <v>16554</v>
      </c>
      <c r="F131">
        <v>0</v>
      </c>
      <c r="G131">
        <v>0</v>
      </c>
      <c r="H131" s="1">
        <v>1108126</v>
      </c>
    </row>
    <row r="132" spans="1:8" x14ac:dyDescent="0.25">
      <c r="A132">
        <v>17414</v>
      </c>
      <c r="B132" t="s">
        <v>473</v>
      </c>
      <c r="C132" s="1">
        <v>1254108</v>
      </c>
      <c r="D132" s="1">
        <v>18207</v>
      </c>
      <c r="E132" s="1">
        <v>28467</v>
      </c>
      <c r="F132">
        <v>0</v>
      </c>
      <c r="G132" s="1">
        <v>53842</v>
      </c>
      <c r="H132" s="1">
        <v>1354624</v>
      </c>
    </row>
    <row r="133" spans="1:8" x14ac:dyDescent="0.25">
      <c r="A133">
        <v>31306</v>
      </c>
      <c r="B133" t="s">
        <v>474</v>
      </c>
      <c r="C133" s="1">
        <v>194570</v>
      </c>
      <c r="D133" s="1">
        <v>5269</v>
      </c>
      <c r="E133" s="1">
        <v>20897</v>
      </c>
      <c r="F133">
        <v>0</v>
      </c>
      <c r="G133">
        <v>0</v>
      </c>
      <c r="H133" s="1">
        <v>220736</v>
      </c>
    </row>
    <row r="134" spans="1:8" x14ac:dyDescent="0.25">
      <c r="A134">
        <v>38264</v>
      </c>
      <c r="B134" t="s">
        <v>475</v>
      </c>
      <c r="C134" s="1">
        <v>7031</v>
      </c>
      <c r="D134">
        <v>67</v>
      </c>
      <c r="E134">
        <v>18</v>
      </c>
      <c r="F134">
        <v>0</v>
      </c>
      <c r="G134">
        <v>0</v>
      </c>
      <c r="H134" s="1">
        <v>7116</v>
      </c>
    </row>
    <row r="135" spans="1:8" x14ac:dyDescent="0.25">
      <c r="A135">
        <v>32362</v>
      </c>
      <c r="B135" t="s">
        <v>476</v>
      </c>
      <c r="C135" s="1">
        <v>139329</v>
      </c>
      <c r="D135" s="1">
        <v>1634</v>
      </c>
      <c r="E135" s="1">
        <v>18597</v>
      </c>
      <c r="F135">
        <v>0</v>
      </c>
      <c r="G135" s="1">
        <v>10110</v>
      </c>
      <c r="H135" s="1">
        <v>169670</v>
      </c>
    </row>
    <row r="136" spans="1:8" x14ac:dyDescent="0.25">
      <c r="A136">
        <v>1158</v>
      </c>
      <c r="B136" t="s">
        <v>477</v>
      </c>
      <c r="C136" s="1">
        <v>236803</v>
      </c>
      <c r="D136" s="1">
        <v>10138</v>
      </c>
      <c r="E136" s="1">
        <v>35040</v>
      </c>
      <c r="F136">
        <v>0</v>
      </c>
      <c r="G136">
        <v>0</v>
      </c>
      <c r="H136" s="1">
        <v>281981</v>
      </c>
    </row>
    <row r="137" spans="1:8" x14ac:dyDescent="0.25">
      <c r="A137">
        <v>8122</v>
      </c>
      <c r="B137" t="s">
        <v>478</v>
      </c>
      <c r="C137" s="1">
        <v>487264</v>
      </c>
      <c r="D137" s="1">
        <v>24992</v>
      </c>
      <c r="E137" s="1">
        <v>3892</v>
      </c>
      <c r="F137">
        <v>0</v>
      </c>
      <c r="G137" s="1">
        <v>4998</v>
      </c>
      <c r="H137" s="1">
        <v>521146</v>
      </c>
    </row>
    <row r="138" spans="1:8" x14ac:dyDescent="0.25">
      <c r="A138">
        <v>33183</v>
      </c>
      <c r="B138" t="s">
        <v>479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</row>
    <row r="139" spans="1:8" x14ac:dyDescent="0.25">
      <c r="A139">
        <v>28144</v>
      </c>
      <c r="B139" t="s">
        <v>480</v>
      </c>
      <c r="C139" s="1">
        <v>25508</v>
      </c>
      <c r="D139" s="1">
        <v>1403</v>
      </c>
      <c r="E139" s="1">
        <v>4409</v>
      </c>
      <c r="F139">
        <v>0</v>
      </c>
      <c r="G139">
        <v>0</v>
      </c>
      <c r="H139" s="1">
        <v>31320</v>
      </c>
    </row>
    <row r="140" spans="1:8" x14ac:dyDescent="0.25">
      <c r="A140">
        <v>32903</v>
      </c>
      <c r="B140" t="s">
        <v>481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</row>
    <row r="141" spans="1:8" x14ac:dyDescent="0.25">
      <c r="A141">
        <v>37903</v>
      </c>
      <c r="B141" t="s">
        <v>482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</row>
    <row r="142" spans="1:8" x14ac:dyDescent="0.25">
      <c r="A142">
        <v>20406</v>
      </c>
      <c r="B142" t="s">
        <v>483</v>
      </c>
      <c r="C142" s="1">
        <v>39922</v>
      </c>
      <c r="D142">
        <v>90</v>
      </c>
      <c r="E142" s="1">
        <v>4457</v>
      </c>
      <c r="F142">
        <v>0</v>
      </c>
      <c r="G142">
        <v>0</v>
      </c>
      <c r="H142" s="1">
        <v>44469</v>
      </c>
    </row>
    <row r="143" spans="1:8" x14ac:dyDescent="0.25">
      <c r="A143">
        <v>37504</v>
      </c>
      <c r="B143" t="s">
        <v>484</v>
      </c>
      <c r="C143" s="1">
        <v>310901</v>
      </c>
      <c r="D143" s="1">
        <v>7041</v>
      </c>
      <c r="E143" s="1">
        <v>33202</v>
      </c>
      <c r="F143">
        <v>0</v>
      </c>
      <c r="G143" s="1">
        <v>3635</v>
      </c>
      <c r="H143" s="1">
        <v>354779</v>
      </c>
    </row>
    <row r="144" spans="1:8" x14ac:dyDescent="0.25">
      <c r="A144">
        <v>39120</v>
      </c>
      <c r="B144" t="s">
        <v>485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</row>
    <row r="145" spans="1:8" x14ac:dyDescent="0.25">
      <c r="A145">
        <v>9207</v>
      </c>
      <c r="B145" t="s">
        <v>486</v>
      </c>
      <c r="C145" s="1">
        <v>43199</v>
      </c>
      <c r="D145">
        <v>870</v>
      </c>
      <c r="E145" s="1">
        <v>6628</v>
      </c>
      <c r="F145">
        <v>0</v>
      </c>
      <c r="G145">
        <v>0</v>
      </c>
      <c r="H145" s="1">
        <v>50697</v>
      </c>
    </row>
    <row r="146" spans="1:8" x14ac:dyDescent="0.25">
      <c r="A146">
        <v>4019</v>
      </c>
      <c r="B146" t="s">
        <v>487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</row>
    <row r="147" spans="1:8" x14ac:dyDescent="0.25">
      <c r="A147">
        <v>23311</v>
      </c>
      <c r="B147" t="s">
        <v>488</v>
      </c>
      <c r="C147" s="1">
        <v>75204</v>
      </c>
      <c r="D147" s="1">
        <v>2382</v>
      </c>
      <c r="E147" s="1">
        <v>13393</v>
      </c>
      <c r="F147">
        <v>0</v>
      </c>
      <c r="G147" s="1">
        <v>2663</v>
      </c>
      <c r="H147" s="1">
        <v>93642</v>
      </c>
    </row>
    <row r="148" spans="1:8" x14ac:dyDescent="0.25">
      <c r="A148">
        <v>33207</v>
      </c>
      <c r="B148" t="s">
        <v>489</v>
      </c>
      <c r="C148" s="1">
        <v>80383</v>
      </c>
      <c r="D148">
        <v>0</v>
      </c>
      <c r="E148">
        <v>0</v>
      </c>
      <c r="F148">
        <v>0</v>
      </c>
      <c r="G148">
        <v>0</v>
      </c>
      <c r="H148" s="1">
        <v>80383</v>
      </c>
    </row>
    <row r="149" spans="1:8" x14ac:dyDescent="0.25">
      <c r="A149">
        <v>31025</v>
      </c>
      <c r="B149" t="s">
        <v>490</v>
      </c>
      <c r="C149" s="1">
        <v>1089951</v>
      </c>
      <c r="D149" s="1">
        <v>15745</v>
      </c>
      <c r="E149" s="1">
        <v>16430</v>
      </c>
      <c r="F149">
        <v>0</v>
      </c>
      <c r="G149" s="1">
        <v>32519</v>
      </c>
      <c r="H149" s="1">
        <v>1154645</v>
      </c>
    </row>
    <row r="150" spans="1:8" x14ac:dyDescent="0.25">
      <c r="A150">
        <v>14065</v>
      </c>
      <c r="B150" t="s">
        <v>491</v>
      </c>
      <c r="C150" s="1">
        <v>18497</v>
      </c>
      <c r="D150" s="1">
        <v>1096</v>
      </c>
      <c r="E150">
        <v>705</v>
      </c>
      <c r="F150">
        <v>0</v>
      </c>
      <c r="G150">
        <v>0</v>
      </c>
      <c r="H150" s="1">
        <v>20298</v>
      </c>
    </row>
    <row r="151" spans="1:8" x14ac:dyDescent="0.25">
      <c r="A151">
        <v>32354</v>
      </c>
      <c r="B151" t="s">
        <v>492</v>
      </c>
      <c r="C151" s="1">
        <v>1001844</v>
      </c>
      <c r="D151" s="1">
        <v>7514</v>
      </c>
      <c r="E151" s="1">
        <v>48799</v>
      </c>
      <c r="F151">
        <v>0</v>
      </c>
      <c r="G151">
        <v>0</v>
      </c>
      <c r="H151" s="1">
        <v>1058157</v>
      </c>
    </row>
    <row r="152" spans="1:8" x14ac:dyDescent="0.25">
      <c r="A152">
        <v>32326</v>
      </c>
      <c r="B152" t="s">
        <v>493</v>
      </c>
      <c r="C152" s="1">
        <v>165563</v>
      </c>
      <c r="D152" s="1">
        <v>6618</v>
      </c>
      <c r="E152" s="1">
        <v>14893</v>
      </c>
      <c r="F152">
        <v>0</v>
      </c>
      <c r="G152">
        <v>512</v>
      </c>
      <c r="H152" s="1">
        <v>187586</v>
      </c>
    </row>
    <row r="153" spans="1:8" x14ac:dyDescent="0.25">
      <c r="A153">
        <v>17400</v>
      </c>
      <c r="B153" t="s">
        <v>494</v>
      </c>
      <c r="C153" s="1">
        <v>166046</v>
      </c>
      <c r="D153" s="1">
        <v>6467</v>
      </c>
      <c r="E153" s="1">
        <v>9877</v>
      </c>
      <c r="F153">
        <v>445</v>
      </c>
      <c r="G153">
        <v>315</v>
      </c>
      <c r="H153" s="1">
        <v>183150</v>
      </c>
    </row>
    <row r="154" spans="1:8" x14ac:dyDescent="0.25">
      <c r="A154">
        <v>37505</v>
      </c>
      <c r="B154" t="s">
        <v>495</v>
      </c>
      <c r="C154" s="1">
        <v>201462</v>
      </c>
      <c r="D154" s="1">
        <v>5621</v>
      </c>
      <c r="E154" s="1">
        <v>13566</v>
      </c>
      <c r="F154">
        <v>0</v>
      </c>
      <c r="G154" s="1">
        <v>7246</v>
      </c>
      <c r="H154" s="1">
        <v>227895</v>
      </c>
    </row>
    <row r="155" spans="1:8" x14ac:dyDescent="0.25">
      <c r="A155">
        <v>24350</v>
      </c>
      <c r="B155" t="s">
        <v>496</v>
      </c>
      <c r="C155" s="1">
        <v>130350</v>
      </c>
      <c r="D155" s="1">
        <v>11118</v>
      </c>
      <c r="E155" s="1">
        <v>28539</v>
      </c>
      <c r="F155" s="1">
        <v>2166</v>
      </c>
      <c r="G155">
        <v>0</v>
      </c>
      <c r="H155" s="1">
        <v>172173</v>
      </c>
    </row>
    <row r="156" spans="1:8" x14ac:dyDescent="0.25">
      <c r="A156">
        <v>30031</v>
      </c>
      <c r="B156" t="s">
        <v>497</v>
      </c>
      <c r="C156" s="1">
        <v>21149</v>
      </c>
      <c r="D156">
        <v>495</v>
      </c>
      <c r="E156">
        <v>134</v>
      </c>
      <c r="F156">
        <v>0</v>
      </c>
      <c r="G156">
        <v>650</v>
      </c>
      <c r="H156" s="1">
        <v>22428</v>
      </c>
    </row>
    <row r="157" spans="1:8" x14ac:dyDescent="0.25">
      <c r="A157">
        <v>31103</v>
      </c>
      <c r="B157" t="s">
        <v>498</v>
      </c>
      <c r="C157" s="1">
        <v>591932</v>
      </c>
      <c r="D157" s="1">
        <v>11834</v>
      </c>
      <c r="E157" s="1">
        <v>20716</v>
      </c>
      <c r="F157">
        <v>0</v>
      </c>
      <c r="G157" s="1">
        <v>11207</v>
      </c>
      <c r="H157" s="1">
        <v>635689</v>
      </c>
    </row>
    <row r="158" spans="1:8" x14ac:dyDescent="0.25">
      <c r="A158">
        <v>14066</v>
      </c>
      <c r="B158" t="s">
        <v>499</v>
      </c>
      <c r="C158" s="1">
        <v>86492</v>
      </c>
      <c r="D158" s="1">
        <v>3846</v>
      </c>
      <c r="E158" s="1">
        <v>19469</v>
      </c>
      <c r="F158">
        <v>0</v>
      </c>
      <c r="G158" s="1">
        <v>2223</v>
      </c>
      <c r="H158" s="1">
        <v>112030</v>
      </c>
    </row>
    <row r="159" spans="1:8" x14ac:dyDescent="0.25">
      <c r="A159">
        <v>21214</v>
      </c>
      <c r="B159" t="s">
        <v>500</v>
      </c>
      <c r="C159" s="1">
        <v>58600</v>
      </c>
      <c r="D159" s="1">
        <v>9419</v>
      </c>
      <c r="E159">
        <v>904</v>
      </c>
      <c r="F159">
        <v>0</v>
      </c>
      <c r="G159">
        <v>0</v>
      </c>
      <c r="H159" s="1">
        <v>68923</v>
      </c>
    </row>
    <row r="160" spans="1:8" x14ac:dyDescent="0.25">
      <c r="A160">
        <v>13161</v>
      </c>
      <c r="B160" t="s">
        <v>501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</row>
    <row r="161" spans="1:8" x14ac:dyDescent="0.25">
      <c r="A161">
        <v>21206</v>
      </c>
      <c r="B161" t="s">
        <v>502</v>
      </c>
      <c r="C161" s="1">
        <v>41991</v>
      </c>
      <c r="D161" s="1">
        <v>1480</v>
      </c>
      <c r="E161" s="1">
        <v>5068</v>
      </c>
      <c r="F161">
        <v>0</v>
      </c>
      <c r="G161">
        <v>0</v>
      </c>
      <c r="H161" s="1">
        <v>48539</v>
      </c>
    </row>
    <row r="162" spans="1:8" x14ac:dyDescent="0.25">
      <c r="A162">
        <v>39209</v>
      </c>
      <c r="B162" t="s">
        <v>503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</row>
    <row r="163" spans="1:8" x14ac:dyDescent="0.25">
      <c r="A163">
        <v>37507</v>
      </c>
      <c r="B163" t="s">
        <v>504</v>
      </c>
      <c r="C163" s="1">
        <v>372005</v>
      </c>
      <c r="D163" s="1">
        <v>5368</v>
      </c>
      <c r="E163" s="1">
        <v>9891</v>
      </c>
      <c r="F163">
        <v>0</v>
      </c>
      <c r="G163" s="1">
        <v>5703</v>
      </c>
      <c r="H163" s="1">
        <v>392967</v>
      </c>
    </row>
    <row r="164" spans="1:8" x14ac:dyDescent="0.25">
      <c r="A164">
        <v>30029</v>
      </c>
      <c r="B164" t="s">
        <v>505</v>
      </c>
      <c r="C164" s="1">
        <v>9003</v>
      </c>
      <c r="D164">
        <v>513</v>
      </c>
      <c r="E164">
        <v>0</v>
      </c>
      <c r="F164">
        <v>0</v>
      </c>
      <c r="G164">
        <v>0</v>
      </c>
      <c r="H164" s="1">
        <v>9516</v>
      </c>
    </row>
    <row r="165" spans="1:8" x14ac:dyDescent="0.25">
      <c r="A165">
        <v>29320</v>
      </c>
      <c r="B165" t="s">
        <v>506</v>
      </c>
      <c r="C165" s="1">
        <v>849989</v>
      </c>
      <c r="D165" s="1">
        <v>31281</v>
      </c>
      <c r="E165" s="1">
        <v>16029</v>
      </c>
      <c r="F165">
        <v>0</v>
      </c>
      <c r="G165">
        <v>0</v>
      </c>
      <c r="H165" s="1">
        <v>897299</v>
      </c>
    </row>
    <row r="166" spans="1:8" x14ac:dyDescent="0.25">
      <c r="A166">
        <v>17903</v>
      </c>
      <c r="B166" t="s">
        <v>507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</row>
    <row r="167" spans="1:8" x14ac:dyDescent="0.25">
      <c r="A167">
        <v>31006</v>
      </c>
      <c r="B167" t="s">
        <v>508</v>
      </c>
      <c r="C167" s="1">
        <v>1122896</v>
      </c>
      <c r="D167" s="1">
        <v>15911</v>
      </c>
      <c r="E167" s="1">
        <v>30345</v>
      </c>
      <c r="F167">
        <v>0</v>
      </c>
      <c r="G167" s="1">
        <v>58325</v>
      </c>
      <c r="H167" s="1">
        <v>1227477</v>
      </c>
    </row>
    <row r="168" spans="1:8" x14ac:dyDescent="0.25">
      <c r="A168">
        <v>39003</v>
      </c>
      <c r="B168" t="s">
        <v>509</v>
      </c>
      <c r="C168" s="1">
        <v>93258</v>
      </c>
      <c r="D168" s="1">
        <v>35167</v>
      </c>
      <c r="E168">
        <v>0</v>
      </c>
      <c r="F168">
        <v>0</v>
      </c>
      <c r="G168">
        <v>0</v>
      </c>
      <c r="H168" s="1">
        <v>128425</v>
      </c>
    </row>
    <row r="169" spans="1:8" x14ac:dyDescent="0.25">
      <c r="A169">
        <v>21014</v>
      </c>
      <c r="B169" t="s">
        <v>510</v>
      </c>
      <c r="C169" s="1">
        <v>80186</v>
      </c>
      <c r="D169" s="1">
        <v>1401</v>
      </c>
      <c r="E169" s="1">
        <v>9009</v>
      </c>
      <c r="F169">
        <v>0</v>
      </c>
      <c r="G169">
        <v>840</v>
      </c>
      <c r="H169" s="1">
        <v>91436</v>
      </c>
    </row>
    <row r="170" spans="1:8" x14ac:dyDescent="0.25">
      <c r="A170">
        <v>25155</v>
      </c>
      <c r="B170" t="s">
        <v>511</v>
      </c>
      <c r="C170" s="1">
        <v>65256</v>
      </c>
      <c r="D170" s="1">
        <v>7865</v>
      </c>
      <c r="E170" s="1">
        <v>29485</v>
      </c>
      <c r="F170">
        <v>0</v>
      </c>
      <c r="G170">
        <v>0</v>
      </c>
      <c r="H170" s="1">
        <v>102606</v>
      </c>
    </row>
    <row r="171" spans="1:8" x14ac:dyDescent="0.25">
      <c r="A171">
        <v>24014</v>
      </c>
      <c r="B171" t="s">
        <v>512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</row>
    <row r="172" spans="1:8" x14ac:dyDescent="0.25">
      <c r="A172">
        <v>26056</v>
      </c>
      <c r="B172" t="s">
        <v>513</v>
      </c>
      <c r="C172" s="1">
        <v>196079</v>
      </c>
      <c r="D172" s="1">
        <v>2253</v>
      </c>
      <c r="E172" s="1">
        <v>21389</v>
      </c>
      <c r="F172">
        <v>0</v>
      </c>
      <c r="G172">
        <v>0</v>
      </c>
      <c r="H172" s="1">
        <v>219721</v>
      </c>
    </row>
    <row r="173" spans="1:8" x14ac:dyDescent="0.25">
      <c r="A173">
        <v>32325</v>
      </c>
      <c r="B173" t="s">
        <v>514</v>
      </c>
      <c r="C173" s="1">
        <v>231567</v>
      </c>
      <c r="D173" s="1">
        <v>6009</v>
      </c>
      <c r="E173" s="1">
        <v>26932</v>
      </c>
      <c r="F173">
        <v>0</v>
      </c>
      <c r="G173">
        <v>0</v>
      </c>
      <c r="H173" s="1">
        <v>264508</v>
      </c>
    </row>
    <row r="174" spans="1:8" x14ac:dyDescent="0.25">
      <c r="A174">
        <v>37506</v>
      </c>
      <c r="B174" t="s">
        <v>515</v>
      </c>
      <c r="C174" s="1">
        <v>220197</v>
      </c>
      <c r="D174" s="1">
        <v>7741</v>
      </c>
      <c r="E174" s="1">
        <v>17566</v>
      </c>
      <c r="F174">
        <v>0</v>
      </c>
      <c r="G174">
        <v>0</v>
      </c>
      <c r="H174" s="1">
        <v>245504</v>
      </c>
    </row>
    <row r="175" spans="1:8" x14ac:dyDescent="0.25">
      <c r="A175">
        <v>14064</v>
      </c>
      <c r="B175" t="s">
        <v>516</v>
      </c>
      <c r="C175" s="1">
        <v>135556</v>
      </c>
      <c r="D175" s="1">
        <v>6562</v>
      </c>
      <c r="E175" s="1">
        <v>24685</v>
      </c>
      <c r="F175">
        <v>0</v>
      </c>
      <c r="G175">
        <v>0</v>
      </c>
      <c r="H175" s="1">
        <v>166803</v>
      </c>
    </row>
    <row r="176" spans="1:8" x14ac:dyDescent="0.25">
      <c r="A176">
        <v>11051</v>
      </c>
      <c r="B176" t="s">
        <v>517</v>
      </c>
      <c r="C176" s="1">
        <v>446877</v>
      </c>
      <c r="D176" s="1">
        <v>7075</v>
      </c>
      <c r="E176" s="1">
        <v>42300</v>
      </c>
      <c r="F176">
        <v>176</v>
      </c>
      <c r="G176" s="1">
        <v>14508</v>
      </c>
      <c r="H176" s="1">
        <v>510936</v>
      </c>
    </row>
    <row r="177" spans="1:8" x14ac:dyDescent="0.25">
      <c r="A177">
        <v>18400</v>
      </c>
      <c r="B177" t="s">
        <v>518</v>
      </c>
      <c r="C177" s="1">
        <v>1816315</v>
      </c>
      <c r="D177" s="1">
        <v>7838</v>
      </c>
      <c r="E177" s="1">
        <v>19142</v>
      </c>
      <c r="F177">
        <v>0</v>
      </c>
      <c r="G177">
        <v>0</v>
      </c>
      <c r="H177" s="1">
        <v>1843295</v>
      </c>
    </row>
    <row r="178" spans="1:8" x14ac:dyDescent="0.25">
      <c r="A178">
        <v>23403</v>
      </c>
      <c r="B178" t="s">
        <v>519</v>
      </c>
      <c r="C178" s="1">
        <v>382485</v>
      </c>
      <c r="D178" s="1">
        <v>5252</v>
      </c>
      <c r="E178" s="1">
        <v>12734</v>
      </c>
      <c r="F178">
        <v>0</v>
      </c>
      <c r="G178" s="1">
        <v>12827</v>
      </c>
      <c r="H178" s="1">
        <v>413298</v>
      </c>
    </row>
    <row r="179" spans="1:8" x14ac:dyDescent="0.25">
      <c r="A179">
        <v>25200</v>
      </c>
      <c r="B179" t="s">
        <v>520</v>
      </c>
      <c r="C179" s="1">
        <v>29778</v>
      </c>
      <c r="D179">
        <v>948</v>
      </c>
      <c r="E179" s="1">
        <v>4083</v>
      </c>
      <c r="F179">
        <v>0</v>
      </c>
      <c r="G179">
        <v>0</v>
      </c>
      <c r="H179" s="1">
        <v>34809</v>
      </c>
    </row>
    <row r="180" spans="1:8" x14ac:dyDescent="0.25">
      <c r="A180">
        <v>34003</v>
      </c>
      <c r="B180" t="s">
        <v>521</v>
      </c>
      <c r="C180" s="1">
        <v>1280158</v>
      </c>
      <c r="D180" s="1">
        <v>13897</v>
      </c>
      <c r="E180" s="1">
        <v>15959</v>
      </c>
      <c r="F180" s="1">
        <v>1735</v>
      </c>
      <c r="G180">
        <v>26</v>
      </c>
      <c r="H180" s="1">
        <v>1311775</v>
      </c>
    </row>
    <row r="181" spans="1:8" x14ac:dyDescent="0.25">
      <c r="A181">
        <v>33211</v>
      </c>
      <c r="B181" t="s">
        <v>522</v>
      </c>
      <c r="C181" s="1">
        <v>62288</v>
      </c>
      <c r="D181" s="1">
        <v>2033</v>
      </c>
      <c r="E181" s="1">
        <v>10580</v>
      </c>
      <c r="F181">
        <v>0</v>
      </c>
      <c r="G181">
        <v>0</v>
      </c>
      <c r="H181" s="1">
        <v>74901</v>
      </c>
    </row>
    <row r="182" spans="1:8" x14ac:dyDescent="0.25">
      <c r="A182">
        <v>17417</v>
      </c>
      <c r="B182" t="s">
        <v>523</v>
      </c>
      <c r="C182" s="1">
        <v>1446483</v>
      </c>
      <c r="D182" s="1">
        <v>4925</v>
      </c>
      <c r="E182" s="1">
        <v>23868</v>
      </c>
      <c r="F182">
        <v>0</v>
      </c>
      <c r="G182" s="1">
        <v>20983</v>
      </c>
      <c r="H182" s="1">
        <v>1496259</v>
      </c>
    </row>
    <row r="183" spans="1:8" x14ac:dyDescent="0.25">
      <c r="A183">
        <v>15201</v>
      </c>
      <c r="B183" t="s">
        <v>524</v>
      </c>
      <c r="C183" s="1">
        <v>394972</v>
      </c>
      <c r="D183" s="1">
        <v>10143</v>
      </c>
      <c r="E183" s="1">
        <v>24237</v>
      </c>
      <c r="F183">
        <v>0</v>
      </c>
      <c r="G183">
        <v>0</v>
      </c>
      <c r="H183" s="1">
        <v>429352</v>
      </c>
    </row>
    <row r="184" spans="1:8" x14ac:dyDescent="0.25">
      <c r="A184">
        <v>38324</v>
      </c>
      <c r="B184" t="s">
        <v>525</v>
      </c>
      <c r="C184" s="1">
        <v>62940</v>
      </c>
      <c r="D184" s="1">
        <v>6069</v>
      </c>
      <c r="E184" s="1">
        <v>27029</v>
      </c>
      <c r="F184">
        <v>0</v>
      </c>
      <c r="G184" s="1">
        <v>6369</v>
      </c>
      <c r="H184" s="1">
        <v>102407</v>
      </c>
    </row>
    <row r="185" spans="1:8" x14ac:dyDescent="0.25">
      <c r="A185">
        <v>14400</v>
      </c>
      <c r="B185" t="s">
        <v>526</v>
      </c>
      <c r="C185">
        <v>0</v>
      </c>
      <c r="D185" s="1">
        <v>2893</v>
      </c>
      <c r="E185" s="1">
        <v>10648</v>
      </c>
      <c r="F185">
        <v>0</v>
      </c>
      <c r="G185">
        <v>0</v>
      </c>
      <c r="H185" s="1">
        <v>13541</v>
      </c>
    </row>
    <row r="186" spans="1:8" x14ac:dyDescent="0.25">
      <c r="A186">
        <v>25101</v>
      </c>
      <c r="B186" t="s">
        <v>527</v>
      </c>
      <c r="C186" s="1">
        <v>236554</v>
      </c>
      <c r="D186" s="1">
        <v>10152</v>
      </c>
      <c r="E186" s="1">
        <v>25500</v>
      </c>
      <c r="F186">
        <v>0</v>
      </c>
      <c r="G186">
        <v>0</v>
      </c>
      <c r="H186" s="1">
        <v>272206</v>
      </c>
    </row>
    <row r="187" spans="1:8" x14ac:dyDescent="0.25">
      <c r="A187">
        <v>14172</v>
      </c>
      <c r="B187" t="s">
        <v>528</v>
      </c>
      <c r="C187" s="1">
        <v>58376</v>
      </c>
      <c r="D187" s="1">
        <v>7981</v>
      </c>
      <c r="E187">
        <v>0</v>
      </c>
      <c r="F187">
        <v>0</v>
      </c>
      <c r="G187">
        <v>0</v>
      </c>
      <c r="H187" s="1">
        <v>66357</v>
      </c>
    </row>
    <row r="188" spans="1:8" x14ac:dyDescent="0.25">
      <c r="A188">
        <v>22105</v>
      </c>
      <c r="B188" t="s">
        <v>529</v>
      </c>
      <c r="C188" s="1">
        <v>92905</v>
      </c>
      <c r="D188">
        <v>795</v>
      </c>
      <c r="E188" s="1">
        <v>1066</v>
      </c>
      <c r="F188">
        <v>704</v>
      </c>
      <c r="G188" s="1">
        <v>9106</v>
      </c>
      <c r="H188" s="1">
        <v>104576</v>
      </c>
    </row>
    <row r="189" spans="1:8" x14ac:dyDescent="0.25">
      <c r="A189">
        <v>24105</v>
      </c>
      <c r="B189" t="s">
        <v>530</v>
      </c>
      <c r="C189" s="1">
        <v>91682</v>
      </c>
      <c r="D189" s="1">
        <v>3099</v>
      </c>
      <c r="E189" s="1">
        <v>31592</v>
      </c>
      <c r="F189">
        <v>257</v>
      </c>
      <c r="G189">
        <v>0</v>
      </c>
      <c r="H189" s="1">
        <v>126630</v>
      </c>
    </row>
    <row r="190" spans="1:8" x14ac:dyDescent="0.25">
      <c r="A190">
        <v>34111</v>
      </c>
      <c r="B190" t="s">
        <v>531</v>
      </c>
      <c r="C190" s="1">
        <v>903423</v>
      </c>
      <c r="D190" s="1">
        <v>25786</v>
      </c>
      <c r="E190" s="1">
        <v>18060</v>
      </c>
      <c r="F190">
        <v>0</v>
      </c>
      <c r="G190">
        <v>0</v>
      </c>
      <c r="H190" s="1">
        <v>947269</v>
      </c>
    </row>
    <row r="191" spans="1:8" x14ac:dyDescent="0.25">
      <c r="A191">
        <v>24019</v>
      </c>
      <c r="B191" t="s">
        <v>532</v>
      </c>
      <c r="C191" s="1">
        <v>147263</v>
      </c>
      <c r="D191" s="1">
        <v>4694</v>
      </c>
      <c r="E191" s="1">
        <v>17969</v>
      </c>
      <c r="F191">
        <v>0</v>
      </c>
      <c r="G191" s="1">
        <v>2346</v>
      </c>
      <c r="H191" s="1">
        <v>172272</v>
      </c>
    </row>
    <row r="192" spans="1:8" x14ac:dyDescent="0.25">
      <c r="A192">
        <v>21300</v>
      </c>
      <c r="B192" t="s">
        <v>533</v>
      </c>
      <c r="C192" s="1">
        <v>98629</v>
      </c>
      <c r="D192">
        <v>0</v>
      </c>
      <c r="E192" s="1">
        <v>27131</v>
      </c>
      <c r="F192">
        <v>0</v>
      </c>
      <c r="G192">
        <v>0</v>
      </c>
      <c r="H192" s="1">
        <v>125760</v>
      </c>
    </row>
    <row r="193" spans="1:8" x14ac:dyDescent="0.25">
      <c r="A193">
        <v>33030</v>
      </c>
      <c r="B193" t="s">
        <v>534</v>
      </c>
      <c r="C193" s="1">
        <v>22537</v>
      </c>
      <c r="D193">
        <v>596</v>
      </c>
      <c r="E193">
        <v>0</v>
      </c>
      <c r="F193">
        <v>0</v>
      </c>
      <c r="G193">
        <v>0</v>
      </c>
      <c r="H193" s="1">
        <v>23133</v>
      </c>
    </row>
    <row r="194" spans="1:8" x14ac:dyDescent="0.25">
      <c r="A194">
        <v>28137</v>
      </c>
      <c r="B194" t="s">
        <v>535</v>
      </c>
      <c r="C194" s="1">
        <v>19856</v>
      </c>
      <c r="D194" s="1">
        <v>1262</v>
      </c>
      <c r="E194" s="1">
        <v>8221</v>
      </c>
      <c r="F194">
        <v>0</v>
      </c>
      <c r="G194" s="1">
        <v>1472</v>
      </c>
      <c r="H194" s="1">
        <v>30811</v>
      </c>
    </row>
    <row r="195" spans="1:8" x14ac:dyDescent="0.25">
      <c r="A195">
        <v>32123</v>
      </c>
      <c r="B195" t="s">
        <v>536</v>
      </c>
      <c r="C195">
        <v>529</v>
      </c>
      <c r="D195">
        <v>169</v>
      </c>
      <c r="E195">
        <v>0</v>
      </c>
      <c r="F195">
        <v>0</v>
      </c>
      <c r="G195">
        <v>9</v>
      </c>
      <c r="H195">
        <v>707</v>
      </c>
    </row>
    <row r="196" spans="1:8" x14ac:dyDescent="0.25">
      <c r="A196">
        <v>10065</v>
      </c>
      <c r="B196" t="s">
        <v>537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</row>
    <row r="197" spans="1:8" x14ac:dyDescent="0.25">
      <c r="A197">
        <v>9013</v>
      </c>
      <c r="B197" t="s">
        <v>538</v>
      </c>
      <c r="C197" s="1">
        <v>56030</v>
      </c>
      <c r="D197" s="1">
        <v>1129</v>
      </c>
      <c r="E197">
        <v>168</v>
      </c>
      <c r="F197">
        <v>0</v>
      </c>
      <c r="G197" s="1">
        <v>1213</v>
      </c>
      <c r="H197" s="1">
        <v>58540</v>
      </c>
    </row>
    <row r="198" spans="1:8" x14ac:dyDescent="0.25">
      <c r="A198">
        <v>24410</v>
      </c>
      <c r="B198" t="s">
        <v>539</v>
      </c>
      <c r="C198" s="1">
        <v>34549</v>
      </c>
      <c r="D198" s="1">
        <v>2160</v>
      </c>
      <c r="E198" s="1">
        <v>12178</v>
      </c>
      <c r="F198">
        <v>0</v>
      </c>
      <c r="G198">
        <v>116</v>
      </c>
      <c r="H198" s="1">
        <v>49003</v>
      </c>
    </row>
    <row r="199" spans="1:8" x14ac:dyDescent="0.25">
      <c r="A199">
        <v>27344</v>
      </c>
      <c r="B199" t="s">
        <v>540</v>
      </c>
      <c r="C199" s="1">
        <v>225947</v>
      </c>
      <c r="D199" s="1">
        <v>3478</v>
      </c>
      <c r="E199" s="1">
        <v>28913</v>
      </c>
      <c r="F199">
        <v>0</v>
      </c>
      <c r="G199">
        <v>0</v>
      </c>
      <c r="H199" s="1">
        <v>258338</v>
      </c>
    </row>
    <row r="200" spans="1:8" x14ac:dyDescent="0.25">
      <c r="A200">
        <v>1147</v>
      </c>
      <c r="B200" t="s">
        <v>541</v>
      </c>
      <c r="C200" s="1">
        <v>311152</v>
      </c>
      <c r="D200" s="1">
        <v>12298</v>
      </c>
      <c r="E200" s="1">
        <v>41436</v>
      </c>
      <c r="F200">
        <v>0</v>
      </c>
      <c r="G200" s="1">
        <v>5721</v>
      </c>
      <c r="H200" s="1">
        <v>370607</v>
      </c>
    </row>
    <row r="201" spans="1:8" x14ac:dyDescent="0.25">
      <c r="A201">
        <v>9102</v>
      </c>
      <c r="B201" t="s">
        <v>542</v>
      </c>
      <c r="C201" s="1">
        <v>15991</v>
      </c>
      <c r="D201">
        <v>771</v>
      </c>
      <c r="E201">
        <v>104</v>
      </c>
      <c r="F201">
        <v>0</v>
      </c>
      <c r="G201">
        <v>0</v>
      </c>
      <c r="H201" s="1">
        <v>16866</v>
      </c>
    </row>
    <row r="202" spans="1:8" x14ac:dyDescent="0.25">
      <c r="A202">
        <v>38301</v>
      </c>
      <c r="B202" t="s">
        <v>543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</row>
    <row r="203" spans="1:8" x14ac:dyDescent="0.25">
      <c r="A203">
        <v>11001</v>
      </c>
      <c r="B203" t="s">
        <v>544</v>
      </c>
      <c r="C203" s="1">
        <v>1342205</v>
      </c>
      <c r="D203">
        <v>0</v>
      </c>
      <c r="E203" s="1">
        <v>10089</v>
      </c>
      <c r="F203">
        <v>0</v>
      </c>
      <c r="G203">
        <v>0</v>
      </c>
      <c r="H203" s="1">
        <v>1352294</v>
      </c>
    </row>
    <row r="204" spans="1:8" x14ac:dyDescent="0.25">
      <c r="A204">
        <v>24122</v>
      </c>
      <c r="B204" t="s">
        <v>545</v>
      </c>
      <c r="C204" s="1">
        <v>25647</v>
      </c>
      <c r="D204" s="1">
        <v>1202</v>
      </c>
      <c r="E204" s="1">
        <v>7752</v>
      </c>
      <c r="F204">
        <v>0</v>
      </c>
      <c r="G204">
        <v>0</v>
      </c>
      <c r="H204" s="1">
        <v>34601</v>
      </c>
    </row>
    <row r="205" spans="1:8" x14ac:dyDescent="0.25">
      <c r="A205">
        <v>3050</v>
      </c>
      <c r="B205" t="s">
        <v>546</v>
      </c>
      <c r="C205" s="1">
        <v>57331</v>
      </c>
      <c r="D205" s="1">
        <v>1087</v>
      </c>
      <c r="E205" s="1">
        <v>5731</v>
      </c>
      <c r="F205">
        <v>0</v>
      </c>
      <c r="G205" s="1">
        <v>1049</v>
      </c>
      <c r="H205" s="1">
        <v>65198</v>
      </c>
    </row>
    <row r="206" spans="1:8" x14ac:dyDescent="0.25">
      <c r="A206">
        <v>21301</v>
      </c>
      <c r="B206" t="s">
        <v>547</v>
      </c>
      <c r="C206" s="1">
        <v>18533</v>
      </c>
      <c r="D206" s="1">
        <v>2432</v>
      </c>
      <c r="E206" s="1">
        <v>9719</v>
      </c>
      <c r="F206">
        <v>0</v>
      </c>
      <c r="G206" s="1">
        <v>1541</v>
      </c>
      <c r="H206" s="1">
        <v>32225</v>
      </c>
    </row>
    <row r="207" spans="1:8" x14ac:dyDescent="0.25">
      <c r="A207">
        <v>27401</v>
      </c>
      <c r="B207" t="s">
        <v>548</v>
      </c>
      <c r="C207" s="1">
        <v>1111201</v>
      </c>
      <c r="D207" s="1">
        <v>44937</v>
      </c>
      <c r="E207" s="1">
        <v>53433</v>
      </c>
      <c r="F207" s="1">
        <v>6686</v>
      </c>
      <c r="G207" s="1">
        <v>49494</v>
      </c>
      <c r="H207" s="1">
        <v>1265751</v>
      </c>
    </row>
    <row r="208" spans="1:8" x14ac:dyDescent="0.25">
      <c r="A208">
        <v>4901</v>
      </c>
      <c r="B208" t="s">
        <v>549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</row>
    <row r="209" spans="1:8" x14ac:dyDescent="0.25">
      <c r="A209">
        <v>23402</v>
      </c>
      <c r="B209" t="s">
        <v>550</v>
      </c>
      <c r="C209" s="1">
        <v>151276</v>
      </c>
      <c r="D209" s="1">
        <v>2944</v>
      </c>
      <c r="E209">
        <v>756</v>
      </c>
      <c r="F209">
        <v>0</v>
      </c>
      <c r="G209">
        <v>0</v>
      </c>
      <c r="H209" s="1">
        <v>154976</v>
      </c>
    </row>
    <row r="210" spans="1:8" x14ac:dyDescent="0.25">
      <c r="A210">
        <v>12110</v>
      </c>
      <c r="B210" t="s">
        <v>551</v>
      </c>
      <c r="C210" s="1">
        <v>97185</v>
      </c>
      <c r="D210" s="1">
        <v>2345</v>
      </c>
      <c r="E210" s="1">
        <v>12048</v>
      </c>
      <c r="F210">
        <v>146</v>
      </c>
      <c r="G210" s="1">
        <v>1618</v>
      </c>
      <c r="H210" s="1">
        <v>113342</v>
      </c>
    </row>
    <row r="211" spans="1:8" x14ac:dyDescent="0.25">
      <c r="A211">
        <v>5121</v>
      </c>
      <c r="B211" t="s">
        <v>552</v>
      </c>
      <c r="C211" s="1">
        <v>291519</v>
      </c>
      <c r="D211" s="1">
        <v>11522</v>
      </c>
      <c r="E211" s="1">
        <v>24410</v>
      </c>
      <c r="F211">
        <v>0</v>
      </c>
      <c r="G211">
        <v>0</v>
      </c>
      <c r="H211" s="1">
        <v>327451</v>
      </c>
    </row>
    <row r="212" spans="1:8" x14ac:dyDescent="0.25">
      <c r="A212">
        <v>16050</v>
      </c>
      <c r="B212" t="s">
        <v>553</v>
      </c>
      <c r="C212" s="1">
        <v>94023</v>
      </c>
      <c r="D212" s="1">
        <v>4755</v>
      </c>
      <c r="E212" s="1">
        <v>6148</v>
      </c>
      <c r="F212">
        <v>139</v>
      </c>
      <c r="G212">
        <v>0</v>
      </c>
      <c r="H212" s="1">
        <v>105065</v>
      </c>
    </row>
    <row r="213" spans="1:8" x14ac:dyDescent="0.25">
      <c r="A213">
        <v>36402</v>
      </c>
      <c r="B213" t="s">
        <v>554</v>
      </c>
      <c r="C213" s="1">
        <v>82921</v>
      </c>
      <c r="D213" s="1">
        <v>2781</v>
      </c>
      <c r="E213" s="1">
        <v>8369</v>
      </c>
      <c r="F213" s="1">
        <v>1501</v>
      </c>
      <c r="G213" s="1">
        <v>10738</v>
      </c>
      <c r="H213" s="1">
        <v>106310</v>
      </c>
    </row>
    <row r="214" spans="1:8" x14ac:dyDescent="0.25">
      <c r="A214">
        <v>32907</v>
      </c>
      <c r="B214" t="s">
        <v>555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</row>
    <row r="215" spans="1:8" x14ac:dyDescent="0.25">
      <c r="A215">
        <v>3116</v>
      </c>
      <c r="B215" t="s">
        <v>556</v>
      </c>
      <c r="C215" s="1">
        <v>297599</v>
      </c>
      <c r="D215" s="1">
        <v>11067</v>
      </c>
      <c r="E215" s="1">
        <v>34665</v>
      </c>
      <c r="F215" s="1">
        <v>1985</v>
      </c>
      <c r="G215" s="1">
        <v>3680</v>
      </c>
      <c r="H215" s="1">
        <v>348996</v>
      </c>
    </row>
    <row r="216" spans="1:8" x14ac:dyDescent="0.25">
      <c r="A216">
        <v>17801</v>
      </c>
      <c r="B216" t="s">
        <v>557</v>
      </c>
      <c r="C216" s="1">
        <v>120654</v>
      </c>
      <c r="D216">
        <v>0</v>
      </c>
      <c r="E216">
        <v>0</v>
      </c>
      <c r="F216">
        <v>0</v>
      </c>
      <c r="G216" s="1">
        <v>2122</v>
      </c>
      <c r="H216" s="1">
        <v>122776</v>
      </c>
    </row>
    <row r="217" spans="1:8" x14ac:dyDescent="0.25">
      <c r="A217">
        <v>38267</v>
      </c>
      <c r="B217" t="s">
        <v>558</v>
      </c>
      <c r="C217" s="1">
        <v>141382</v>
      </c>
      <c r="D217" s="1">
        <v>6974</v>
      </c>
      <c r="E217" s="1">
        <v>54281</v>
      </c>
      <c r="F217">
        <v>0</v>
      </c>
      <c r="G217" s="1">
        <v>2032</v>
      </c>
      <c r="H217" s="1">
        <v>204669</v>
      </c>
    </row>
    <row r="218" spans="1:8" x14ac:dyDescent="0.25">
      <c r="A218">
        <v>38901</v>
      </c>
      <c r="B218" t="s">
        <v>559</v>
      </c>
      <c r="C218" s="1">
        <v>5225</v>
      </c>
      <c r="D218">
        <v>425</v>
      </c>
      <c r="E218">
        <v>0</v>
      </c>
      <c r="F218">
        <v>0</v>
      </c>
      <c r="G218">
        <v>0</v>
      </c>
      <c r="H218" s="1">
        <v>5650</v>
      </c>
    </row>
    <row r="219" spans="1:8" x14ac:dyDescent="0.25">
      <c r="A219">
        <v>27003</v>
      </c>
      <c r="B219" t="s">
        <v>560</v>
      </c>
      <c r="C219" s="1">
        <v>1327825</v>
      </c>
      <c r="D219">
        <v>0</v>
      </c>
      <c r="E219" s="1">
        <v>18523</v>
      </c>
      <c r="F219">
        <v>0</v>
      </c>
      <c r="G219">
        <v>0</v>
      </c>
      <c r="H219" s="1">
        <v>1346348</v>
      </c>
    </row>
    <row r="220" spans="1:8" x14ac:dyDescent="0.25">
      <c r="A220">
        <v>16020</v>
      </c>
      <c r="B220" t="s">
        <v>561</v>
      </c>
      <c r="C220" s="1">
        <v>7045</v>
      </c>
      <c r="D220">
        <v>464</v>
      </c>
      <c r="E220">
        <v>0</v>
      </c>
      <c r="F220">
        <v>0</v>
      </c>
      <c r="G220">
        <v>0</v>
      </c>
      <c r="H220" s="1">
        <v>7509</v>
      </c>
    </row>
    <row r="221" spans="1:8" x14ac:dyDescent="0.25">
      <c r="A221">
        <v>16048</v>
      </c>
      <c r="B221" t="s">
        <v>562</v>
      </c>
      <c r="C221" s="1">
        <v>42935</v>
      </c>
      <c r="D221" s="1">
        <v>2042</v>
      </c>
      <c r="E221" s="1">
        <v>3566</v>
      </c>
      <c r="F221">
        <v>0</v>
      </c>
      <c r="G221">
        <v>640</v>
      </c>
      <c r="H221" s="1">
        <v>49183</v>
      </c>
    </row>
    <row r="222" spans="1:8" x14ac:dyDescent="0.25">
      <c r="A222">
        <v>5903</v>
      </c>
      <c r="B222" t="s">
        <v>563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</row>
    <row r="223" spans="1:8" x14ac:dyDescent="0.25">
      <c r="A223">
        <v>5402</v>
      </c>
      <c r="B223" t="s">
        <v>564</v>
      </c>
      <c r="C223" s="1">
        <v>76047</v>
      </c>
      <c r="D223" s="1">
        <v>3074</v>
      </c>
      <c r="E223" s="1">
        <v>39024</v>
      </c>
      <c r="F223">
        <v>0</v>
      </c>
      <c r="G223" s="1">
        <v>3855</v>
      </c>
      <c r="H223" s="1">
        <v>122000</v>
      </c>
    </row>
    <row r="224" spans="1:8" x14ac:dyDescent="0.25">
      <c r="A224">
        <v>13144</v>
      </c>
      <c r="B224" t="s">
        <v>565</v>
      </c>
      <c r="C224" s="1">
        <v>315812</v>
      </c>
      <c r="D224" s="1">
        <v>29040</v>
      </c>
      <c r="E224" s="1">
        <v>27481</v>
      </c>
      <c r="F224">
        <v>0</v>
      </c>
      <c r="G224" s="1">
        <v>5288</v>
      </c>
      <c r="H224" s="1">
        <v>377621</v>
      </c>
    </row>
    <row r="225" spans="1:8" x14ac:dyDescent="0.25">
      <c r="A225">
        <v>34307</v>
      </c>
      <c r="B225" t="s">
        <v>566</v>
      </c>
      <c r="C225" s="1">
        <v>46206</v>
      </c>
      <c r="D225" s="1">
        <v>1059</v>
      </c>
      <c r="E225" s="1">
        <v>27825</v>
      </c>
      <c r="F225">
        <v>0</v>
      </c>
      <c r="G225">
        <v>0</v>
      </c>
      <c r="H225" s="1">
        <v>75090</v>
      </c>
    </row>
    <row r="226" spans="1:8" x14ac:dyDescent="0.25">
      <c r="A226">
        <v>17908</v>
      </c>
      <c r="B226" t="s">
        <v>567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</row>
    <row r="227" spans="1:8" x14ac:dyDescent="0.25">
      <c r="A227">
        <v>25116</v>
      </c>
      <c r="B227" t="s">
        <v>568</v>
      </c>
      <c r="C227" s="1">
        <v>60876</v>
      </c>
      <c r="D227" s="1">
        <v>3971</v>
      </c>
      <c r="E227" s="1">
        <v>15583</v>
      </c>
      <c r="F227">
        <v>0</v>
      </c>
      <c r="G227">
        <v>0</v>
      </c>
      <c r="H227" s="1">
        <v>80430</v>
      </c>
    </row>
    <row r="228" spans="1:8" x14ac:dyDescent="0.25">
      <c r="A228">
        <v>22009</v>
      </c>
      <c r="B228" t="s">
        <v>569</v>
      </c>
      <c r="C228" s="1">
        <v>159525</v>
      </c>
      <c r="D228" s="1">
        <v>3536</v>
      </c>
      <c r="E228" s="1">
        <v>18926</v>
      </c>
      <c r="F228">
        <v>0</v>
      </c>
      <c r="G228" s="1">
        <v>1940</v>
      </c>
      <c r="H228" s="1">
        <v>183927</v>
      </c>
    </row>
    <row r="229" spans="1:8" x14ac:dyDescent="0.25">
      <c r="A229">
        <v>17403</v>
      </c>
      <c r="B229" t="s">
        <v>570</v>
      </c>
      <c r="C229" s="1">
        <v>1305450</v>
      </c>
      <c r="D229" s="1">
        <v>10907</v>
      </c>
      <c r="E229" s="1">
        <v>12827</v>
      </c>
      <c r="F229">
        <v>0</v>
      </c>
      <c r="G229">
        <v>0</v>
      </c>
      <c r="H229" s="1">
        <v>1329184</v>
      </c>
    </row>
    <row r="230" spans="1:8" x14ac:dyDescent="0.25">
      <c r="A230">
        <v>10309</v>
      </c>
      <c r="B230" t="s">
        <v>571</v>
      </c>
      <c r="C230" s="1">
        <v>69059</v>
      </c>
      <c r="D230" s="1">
        <v>2036</v>
      </c>
      <c r="E230" s="1">
        <v>14165</v>
      </c>
      <c r="F230">
        <v>0</v>
      </c>
      <c r="G230">
        <v>0</v>
      </c>
      <c r="H230" s="1">
        <v>85260</v>
      </c>
    </row>
    <row r="231" spans="1:8" x14ac:dyDescent="0.25">
      <c r="A231">
        <v>3400</v>
      </c>
      <c r="B231" t="s">
        <v>572</v>
      </c>
      <c r="C231" s="1">
        <v>751265</v>
      </c>
      <c r="D231" s="1">
        <v>72505</v>
      </c>
      <c r="E231" s="1">
        <v>31074</v>
      </c>
      <c r="F231">
        <v>0</v>
      </c>
      <c r="G231">
        <v>0</v>
      </c>
      <c r="H231" s="1">
        <v>854844</v>
      </c>
    </row>
    <row r="232" spans="1:8" x14ac:dyDescent="0.25">
      <c r="A232">
        <v>6122</v>
      </c>
      <c r="B232" t="s">
        <v>573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</row>
    <row r="233" spans="1:8" x14ac:dyDescent="0.25">
      <c r="A233">
        <v>1160</v>
      </c>
      <c r="B233" t="s">
        <v>574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</row>
    <row r="234" spans="1:8" x14ac:dyDescent="0.25">
      <c r="A234">
        <v>32416</v>
      </c>
      <c r="B234" t="s">
        <v>575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</row>
    <row r="235" spans="1:8" x14ac:dyDescent="0.25">
      <c r="A235">
        <v>17407</v>
      </c>
      <c r="B235" t="s">
        <v>576</v>
      </c>
      <c r="C235" s="1">
        <v>469671</v>
      </c>
      <c r="D235" s="1">
        <v>5899</v>
      </c>
      <c r="E235" s="1">
        <v>13513</v>
      </c>
      <c r="F235">
        <v>0</v>
      </c>
      <c r="G235" s="1">
        <v>7699</v>
      </c>
      <c r="H235" s="1">
        <v>496782</v>
      </c>
    </row>
    <row r="236" spans="1:8" x14ac:dyDescent="0.25">
      <c r="A236">
        <v>34401</v>
      </c>
      <c r="B236" t="s">
        <v>577</v>
      </c>
      <c r="C236" s="1">
        <v>340522</v>
      </c>
      <c r="D236" s="1">
        <v>18151</v>
      </c>
      <c r="E236">
        <v>0</v>
      </c>
      <c r="F236">
        <v>0</v>
      </c>
      <c r="G236">
        <v>0</v>
      </c>
      <c r="H236" s="1">
        <v>358673</v>
      </c>
    </row>
    <row r="237" spans="1:8" x14ac:dyDescent="0.25">
      <c r="A237">
        <v>20403</v>
      </c>
      <c r="B237" t="s">
        <v>578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</row>
    <row r="238" spans="1:8" x14ac:dyDescent="0.25">
      <c r="A238">
        <v>38320</v>
      </c>
      <c r="B238" t="s">
        <v>579</v>
      </c>
      <c r="C238" s="1">
        <v>35362</v>
      </c>
      <c r="D238" s="1">
        <v>3562</v>
      </c>
      <c r="E238" s="1">
        <v>12443</v>
      </c>
      <c r="F238">
        <v>0</v>
      </c>
      <c r="G238" s="1">
        <v>5939</v>
      </c>
      <c r="H238" s="1">
        <v>57306</v>
      </c>
    </row>
    <row r="239" spans="1:8" x14ac:dyDescent="0.25">
      <c r="A239">
        <v>13160</v>
      </c>
      <c r="B239" t="s">
        <v>580</v>
      </c>
      <c r="C239" s="1">
        <v>239085</v>
      </c>
      <c r="D239" s="1">
        <v>10104</v>
      </c>
      <c r="E239" s="1">
        <v>36343</v>
      </c>
      <c r="F239">
        <v>0</v>
      </c>
      <c r="G239" s="1">
        <v>15729</v>
      </c>
      <c r="H239" s="1">
        <v>301261</v>
      </c>
    </row>
    <row r="240" spans="1:8" x14ac:dyDescent="0.25">
      <c r="A240">
        <v>28149</v>
      </c>
      <c r="B240" t="s">
        <v>581</v>
      </c>
      <c r="C240" s="1">
        <v>36460</v>
      </c>
      <c r="D240" s="1">
        <v>13060</v>
      </c>
      <c r="E240">
        <v>201</v>
      </c>
      <c r="F240">
        <v>0</v>
      </c>
      <c r="G240">
        <v>0</v>
      </c>
      <c r="H240" s="1">
        <v>49721</v>
      </c>
    </row>
    <row r="241" spans="1:8" x14ac:dyDescent="0.25">
      <c r="A241">
        <v>14104</v>
      </c>
      <c r="B241" t="s">
        <v>582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</row>
    <row r="242" spans="1:8" x14ac:dyDescent="0.25">
      <c r="A242">
        <v>17001</v>
      </c>
      <c r="B242" t="s">
        <v>583</v>
      </c>
      <c r="C242" s="1">
        <v>2976691</v>
      </c>
      <c r="D242" s="1">
        <v>40174</v>
      </c>
      <c r="E242" s="1">
        <v>50524</v>
      </c>
      <c r="F242">
        <v>0</v>
      </c>
      <c r="G242" s="1">
        <v>165970</v>
      </c>
      <c r="H242" s="1">
        <v>3233359</v>
      </c>
    </row>
    <row r="243" spans="1:8" x14ac:dyDescent="0.25">
      <c r="A243">
        <v>29101</v>
      </c>
      <c r="B243" t="s">
        <v>584</v>
      </c>
      <c r="C243" s="1">
        <v>578459</v>
      </c>
      <c r="D243" s="1">
        <v>12981</v>
      </c>
      <c r="E243" s="1">
        <v>17354</v>
      </c>
      <c r="F243">
        <v>0</v>
      </c>
      <c r="G243" s="1">
        <v>17280</v>
      </c>
      <c r="H243" s="1">
        <v>626074</v>
      </c>
    </row>
    <row r="244" spans="1:8" x14ac:dyDescent="0.25">
      <c r="A244">
        <v>39119</v>
      </c>
      <c r="B244" t="s">
        <v>585</v>
      </c>
      <c r="C244" s="1">
        <v>246494</v>
      </c>
      <c r="D244">
        <v>397</v>
      </c>
      <c r="E244" s="1">
        <v>20149</v>
      </c>
      <c r="F244">
        <v>0</v>
      </c>
      <c r="G244">
        <v>0</v>
      </c>
      <c r="H244" s="1">
        <v>267040</v>
      </c>
    </row>
    <row r="245" spans="1:8" x14ac:dyDescent="0.25">
      <c r="A245">
        <v>26070</v>
      </c>
      <c r="B245" t="s">
        <v>586</v>
      </c>
      <c r="C245" s="1">
        <v>47237</v>
      </c>
      <c r="D245">
        <v>748</v>
      </c>
      <c r="E245" s="1">
        <v>17064</v>
      </c>
      <c r="F245">
        <v>0</v>
      </c>
      <c r="G245">
        <v>570</v>
      </c>
      <c r="H245" s="1">
        <v>65619</v>
      </c>
    </row>
    <row r="246" spans="1:8" x14ac:dyDescent="0.25">
      <c r="A246">
        <v>5323</v>
      </c>
      <c r="B246" t="s">
        <v>587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</row>
    <row r="247" spans="1:8" x14ac:dyDescent="0.25">
      <c r="A247">
        <v>23309</v>
      </c>
      <c r="B247" t="s">
        <v>588</v>
      </c>
      <c r="C247" s="1">
        <v>558251</v>
      </c>
      <c r="D247" s="1">
        <v>6075</v>
      </c>
      <c r="E247" s="1">
        <v>8839</v>
      </c>
      <c r="F247">
        <v>0</v>
      </c>
      <c r="G247">
        <v>0</v>
      </c>
      <c r="H247" s="1">
        <v>573165</v>
      </c>
    </row>
    <row r="248" spans="1:8" x14ac:dyDescent="0.25">
      <c r="A248">
        <v>17412</v>
      </c>
      <c r="B248" t="s">
        <v>589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</row>
    <row r="249" spans="1:8" x14ac:dyDescent="0.25">
      <c r="A249">
        <v>30002</v>
      </c>
      <c r="B249" t="s">
        <v>590</v>
      </c>
      <c r="C249" s="1">
        <v>22379</v>
      </c>
      <c r="D249">
        <v>218</v>
      </c>
      <c r="E249">
        <v>0</v>
      </c>
      <c r="F249">
        <v>0</v>
      </c>
      <c r="G249" s="1">
        <v>1738</v>
      </c>
      <c r="H249" s="1">
        <v>24335</v>
      </c>
    </row>
    <row r="250" spans="1:8" x14ac:dyDescent="0.25">
      <c r="A250">
        <v>17404</v>
      </c>
      <c r="B250" t="s">
        <v>591</v>
      </c>
      <c r="C250" s="1">
        <v>11752</v>
      </c>
      <c r="D250" s="1">
        <v>1690</v>
      </c>
      <c r="E250">
        <v>0</v>
      </c>
      <c r="F250">
        <v>0</v>
      </c>
      <c r="G250">
        <v>0</v>
      </c>
      <c r="H250" s="1">
        <v>13442</v>
      </c>
    </row>
    <row r="251" spans="1:8" x14ac:dyDescent="0.25">
      <c r="A251">
        <v>31201</v>
      </c>
      <c r="B251" t="s">
        <v>592</v>
      </c>
      <c r="C251" s="1">
        <v>830672</v>
      </c>
      <c r="D251" s="1">
        <v>13752</v>
      </c>
      <c r="E251" s="1">
        <v>17677</v>
      </c>
      <c r="F251">
        <v>0</v>
      </c>
      <c r="G251" s="1">
        <v>6361</v>
      </c>
      <c r="H251" s="1">
        <v>868462</v>
      </c>
    </row>
    <row r="252" spans="1:8" x14ac:dyDescent="0.25">
      <c r="A252">
        <v>17410</v>
      </c>
      <c r="B252" t="s">
        <v>593</v>
      </c>
      <c r="C252" s="1">
        <v>635366</v>
      </c>
      <c r="D252" s="1">
        <v>21126</v>
      </c>
      <c r="E252" s="1">
        <v>32267</v>
      </c>
      <c r="F252">
        <v>477</v>
      </c>
      <c r="G252">
        <v>0</v>
      </c>
      <c r="H252" s="1">
        <v>689236</v>
      </c>
    </row>
    <row r="253" spans="1:8" x14ac:dyDescent="0.25">
      <c r="A253">
        <v>13156</v>
      </c>
      <c r="B253" t="s">
        <v>594</v>
      </c>
      <c r="C253" s="1">
        <v>57229</v>
      </c>
      <c r="D253" s="1">
        <v>2613</v>
      </c>
      <c r="E253" s="1">
        <v>8793</v>
      </c>
      <c r="F253">
        <v>0</v>
      </c>
      <c r="G253">
        <v>22</v>
      </c>
      <c r="H253" s="1">
        <v>68657</v>
      </c>
    </row>
    <row r="254" spans="1:8" x14ac:dyDescent="0.25">
      <c r="A254">
        <v>27909</v>
      </c>
      <c r="B254" t="s">
        <v>595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</row>
    <row r="255" spans="1:8" x14ac:dyDescent="0.25">
      <c r="A255">
        <v>25118</v>
      </c>
      <c r="B255" t="s">
        <v>596</v>
      </c>
      <c r="C255" s="1">
        <v>45019</v>
      </c>
      <c r="D255" s="1">
        <v>5256</v>
      </c>
      <c r="E255" s="1">
        <v>10418</v>
      </c>
      <c r="F255">
        <v>0</v>
      </c>
      <c r="G255">
        <v>0</v>
      </c>
      <c r="H255" s="1">
        <v>60693</v>
      </c>
    </row>
    <row r="256" spans="1:8" x14ac:dyDescent="0.25">
      <c r="A256">
        <v>18402</v>
      </c>
      <c r="B256" t="s">
        <v>597</v>
      </c>
      <c r="C256" s="1">
        <v>1297304</v>
      </c>
      <c r="D256" s="1">
        <v>51993</v>
      </c>
      <c r="E256">
        <v>0</v>
      </c>
      <c r="F256">
        <v>0</v>
      </c>
      <c r="G256">
        <v>0</v>
      </c>
      <c r="H256" s="1">
        <v>1349297</v>
      </c>
    </row>
    <row r="257" spans="1:8" x14ac:dyDescent="0.25">
      <c r="A257">
        <v>15206</v>
      </c>
      <c r="B257" t="s">
        <v>598</v>
      </c>
      <c r="C257" s="1">
        <v>197022</v>
      </c>
      <c r="D257" s="1">
        <v>4396</v>
      </c>
      <c r="E257" s="1">
        <v>12517</v>
      </c>
      <c r="F257">
        <v>0</v>
      </c>
      <c r="G257">
        <v>0</v>
      </c>
      <c r="H257" s="1">
        <v>213935</v>
      </c>
    </row>
    <row r="258" spans="1:8" x14ac:dyDescent="0.25">
      <c r="A258">
        <v>23042</v>
      </c>
      <c r="B258" t="s">
        <v>599</v>
      </c>
      <c r="C258" s="1">
        <v>17948</v>
      </c>
      <c r="D258">
        <v>762</v>
      </c>
      <c r="E258">
        <v>0</v>
      </c>
      <c r="F258">
        <v>0</v>
      </c>
      <c r="G258">
        <v>0</v>
      </c>
      <c r="H258" s="1">
        <v>18710</v>
      </c>
    </row>
    <row r="259" spans="1:8" x14ac:dyDescent="0.25">
      <c r="A259">
        <v>32081</v>
      </c>
      <c r="B259" t="s">
        <v>600</v>
      </c>
      <c r="C259" s="1">
        <v>1512443</v>
      </c>
      <c r="D259" s="1">
        <v>217820</v>
      </c>
      <c r="E259">
        <v>0</v>
      </c>
      <c r="F259">
        <v>0</v>
      </c>
      <c r="G259">
        <v>0</v>
      </c>
      <c r="H259" s="1">
        <v>1730263</v>
      </c>
    </row>
    <row r="260" spans="1:8" x14ac:dyDescent="0.25">
      <c r="A260">
        <v>32901</v>
      </c>
      <c r="B260" t="s">
        <v>601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0</v>
      </c>
    </row>
    <row r="261" spans="1:8" x14ac:dyDescent="0.25">
      <c r="A261">
        <v>22008</v>
      </c>
      <c r="B261" t="s">
        <v>602</v>
      </c>
      <c r="C261" s="1">
        <v>21652</v>
      </c>
      <c r="D261">
        <v>652</v>
      </c>
      <c r="E261" s="1">
        <v>5201</v>
      </c>
      <c r="F261">
        <v>0</v>
      </c>
      <c r="G261">
        <v>0</v>
      </c>
      <c r="H261" s="1">
        <v>27505</v>
      </c>
    </row>
    <row r="262" spans="1:8" x14ac:dyDescent="0.25">
      <c r="A262">
        <v>38322</v>
      </c>
      <c r="B262" t="s">
        <v>603</v>
      </c>
      <c r="C262" s="1">
        <v>96174</v>
      </c>
      <c r="D262">
        <v>321</v>
      </c>
      <c r="E262" s="1">
        <v>28619</v>
      </c>
      <c r="F262">
        <v>0</v>
      </c>
      <c r="G262">
        <v>0</v>
      </c>
      <c r="H262" s="1">
        <v>125114</v>
      </c>
    </row>
    <row r="263" spans="1:8" x14ac:dyDescent="0.25">
      <c r="A263">
        <v>31401</v>
      </c>
      <c r="B263" t="s">
        <v>604</v>
      </c>
      <c r="C263" s="1">
        <v>700513</v>
      </c>
      <c r="D263" s="1">
        <v>6199</v>
      </c>
      <c r="E263" s="1">
        <v>25293</v>
      </c>
      <c r="F263">
        <v>0</v>
      </c>
      <c r="G263" s="1">
        <v>5219</v>
      </c>
      <c r="H263" s="1">
        <v>737224</v>
      </c>
    </row>
    <row r="264" spans="1:8" x14ac:dyDescent="0.25">
      <c r="A264">
        <v>11054</v>
      </c>
      <c r="B264" t="s">
        <v>605</v>
      </c>
      <c r="C264" s="1">
        <v>13985</v>
      </c>
      <c r="D264">
        <v>0</v>
      </c>
      <c r="E264">
        <v>0</v>
      </c>
      <c r="F264">
        <v>0</v>
      </c>
      <c r="G264">
        <v>0</v>
      </c>
      <c r="H264" s="1">
        <v>13985</v>
      </c>
    </row>
    <row r="265" spans="1:8" x14ac:dyDescent="0.25">
      <c r="A265">
        <v>7035</v>
      </c>
      <c r="B265" t="s">
        <v>606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0</v>
      </c>
    </row>
    <row r="266" spans="1:8" x14ac:dyDescent="0.25">
      <c r="A266">
        <v>27001</v>
      </c>
      <c r="B266" t="s">
        <v>607</v>
      </c>
      <c r="C266" s="1">
        <v>548161</v>
      </c>
      <c r="D266" s="1">
        <v>10161</v>
      </c>
      <c r="E266" s="1">
        <v>13401</v>
      </c>
      <c r="F266">
        <v>0</v>
      </c>
      <c r="G266">
        <v>0</v>
      </c>
      <c r="H266" s="1">
        <v>571723</v>
      </c>
    </row>
    <row r="267" spans="1:8" x14ac:dyDescent="0.25">
      <c r="A267">
        <v>38304</v>
      </c>
      <c r="B267" t="s">
        <v>608</v>
      </c>
      <c r="C267" s="1">
        <v>14745</v>
      </c>
      <c r="D267">
        <v>257</v>
      </c>
      <c r="E267">
        <v>309</v>
      </c>
      <c r="F267">
        <v>0</v>
      </c>
      <c r="G267">
        <v>0</v>
      </c>
      <c r="H267" s="1">
        <v>15311</v>
      </c>
    </row>
    <row r="268" spans="1:8" x14ac:dyDescent="0.25">
      <c r="A268">
        <v>30303</v>
      </c>
      <c r="B268" t="s">
        <v>609</v>
      </c>
      <c r="C268" s="1">
        <v>137191</v>
      </c>
      <c r="D268" s="1">
        <v>2025</v>
      </c>
      <c r="E268" s="1">
        <v>19351</v>
      </c>
      <c r="F268">
        <v>0</v>
      </c>
      <c r="G268">
        <v>0</v>
      </c>
      <c r="H268" s="1">
        <v>158567</v>
      </c>
    </row>
    <row r="269" spans="1:8" x14ac:dyDescent="0.25">
      <c r="A269">
        <v>31311</v>
      </c>
      <c r="B269" t="s">
        <v>610</v>
      </c>
      <c r="C269" s="1">
        <v>311711</v>
      </c>
      <c r="D269">
        <v>0</v>
      </c>
      <c r="E269" s="1">
        <v>17792</v>
      </c>
      <c r="F269">
        <v>0</v>
      </c>
      <c r="G269">
        <v>0</v>
      </c>
      <c r="H269" s="1">
        <v>329503</v>
      </c>
    </row>
    <row r="270" spans="1:8" x14ac:dyDescent="0.25">
      <c r="A270">
        <v>17905</v>
      </c>
      <c r="B270" t="s">
        <v>611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</row>
    <row r="271" spans="1:8" x14ac:dyDescent="0.25">
      <c r="A271">
        <v>27905</v>
      </c>
      <c r="B271" t="s">
        <v>612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0</v>
      </c>
    </row>
    <row r="272" spans="1:8" x14ac:dyDescent="0.25">
      <c r="A272">
        <v>17902</v>
      </c>
      <c r="B272" t="s">
        <v>613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</row>
    <row r="273" spans="1:8" x14ac:dyDescent="0.25">
      <c r="A273">
        <v>33202</v>
      </c>
      <c r="B273" t="s">
        <v>614</v>
      </c>
      <c r="C273">
        <v>0</v>
      </c>
      <c r="D273">
        <v>0</v>
      </c>
      <c r="E273">
        <v>0</v>
      </c>
      <c r="F273">
        <v>0</v>
      </c>
      <c r="G273">
        <v>0</v>
      </c>
      <c r="H273">
        <v>0</v>
      </c>
    </row>
    <row r="274" spans="1:8" x14ac:dyDescent="0.25">
      <c r="A274">
        <v>27320</v>
      </c>
      <c r="B274" t="s">
        <v>615</v>
      </c>
      <c r="C274" s="1">
        <v>606447</v>
      </c>
      <c r="D274" s="1">
        <v>41783</v>
      </c>
      <c r="E274">
        <v>0</v>
      </c>
      <c r="F274">
        <v>0</v>
      </c>
      <c r="G274">
        <v>0</v>
      </c>
      <c r="H274" s="1">
        <v>648230</v>
      </c>
    </row>
    <row r="275" spans="1:8" x14ac:dyDescent="0.25">
      <c r="A275">
        <v>39201</v>
      </c>
      <c r="B275" t="s">
        <v>616</v>
      </c>
      <c r="C275" s="1">
        <v>333579</v>
      </c>
      <c r="D275" s="1">
        <v>56667</v>
      </c>
      <c r="E275">
        <v>0</v>
      </c>
      <c r="F275">
        <v>0</v>
      </c>
      <c r="G275">
        <v>0</v>
      </c>
      <c r="H275" s="1">
        <v>390246</v>
      </c>
    </row>
    <row r="276" spans="1:8" x14ac:dyDescent="0.25">
      <c r="A276">
        <v>18902</v>
      </c>
      <c r="B276" t="s">
        <v>617</v>
      </c>
      <c r="C276">
        <v>0</v>
      </c>
      <c r="D276">
        <v>0</v>
      </c>
      <c r="E276">
        <v>0</v>
      </c>
      <c r="F276">
        <v>0</v>
      </c>
      <c r="G276">
        <v>0</v>
      </c>
      <c r="H276">
        <v>0</v>
      </c>
    </row>
    <row r="277" spans="1:8" x14ac:dyDescent="0.25">
      <c r="A277">
        <v>27010</v>
      </c>
      <c r="B277" t="s">
        <v>618</v>
      </c>
      <c r="C277" s="1">
        <v>2063119</v>
      </c>
      <c r="D277" s="1">
        <v>46506</v>
      </c>
      <c r="E277" s="1">
        <v>70770</v>
      </c>
      <c r="F277">
        <v>0</v>
      </c>
      <c r="G277" s="1">
        <v>60741</v>
      </c>
      <c r="H277" s="1">
        <v>2241136</v>
      </c>
    </row>
    <row r="278" spans="1:8" x14ac:dyDescent="0.25">
      <c r="A278">
        <v>14077</v>
      </c>
      <c r="B278" t="s">
        <v>619</v>
      </c>
      <c r="C278" s="1">
        <v>8052</v>
      </c>
      <c r="D278">
        <v>692</v>
      </c>
      <c r="E278" s="1">
        <v>4569</v>
      </c>
      <c r="F278">
        <v>0</v>
      </c>
      <c r="G278">
        <v>0</v>
      </c>
      <c r="H278" s="1">
        <v>13313</v>
      </c>
    </row>
    <row r="279" spans="1:8" x14ac:dyDescent="0.25">
      <c r="A279">
        <v>17409</v>
      </c>
      <c r="B279" t="s">
        <v>620</v>
      </c>
      <c r="C279" s="1">
        <v>531832</v>
      </c>
      <c r="D279" s="1">
        <v>16724</v>
      </c>
      <c r="E279" s="1">
        <v>23340</v>
      </c>
      <c r="F279">
        <v>0</v>
      </c>
      <c r="G279">
        <v>0</v>
      </c>
      <c r="H279" s="1">
        <v>571896</v>
      </c>
    </row>
    <row r="280" spans="1:8" x14ac:dyDescent="0.25">
      <c r="A280">
        <v>38265</v>
      </c>
      <c r="B280" t="s">
        <v>621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0</v>
      </c>
    </row>
    <row r="281" spans="1:8" x14ac:dyDescent="0.25">
      <c r="A281">
        <v>34402</v>
      </c>
      <c r="B281" t="s">
        <v>622</v>
      </c>
      <c r="C281" s="1">
        <v>166025</v>
      </c>
      <c r="D281" s="1">
        <v>4997</v>
      </c>
      <c r="E281" s="1">
        <v>15337</v>
      </c>
      <c r="F281">
        <v>0</v>
      </c>
      <c r="G281">
        <v>0</v>
      </c>
      <c r="H281" s="1">
        <v>186359</v>
      </c>
    </row>
    <row r="282" spans="1:8" x14ac:dyDescent="0.25">
      <c r="A282">
        <v>19400</v>
      </c>
      <c r="B282" t="s">
        <v>623</v>
      </c>
      <c r="C282" s="1">
        <v>44334</v>
      </c>
      <c r="D282" s="1">
        <v>4127</v>
      </c>
      <c r="E282" s="1">
        <v>5461</v>
      </c>
      <c r="F282">
        <v>464</v>
      </c>
      <c r="G282">
        <v>995</v>
      </c>
      <c r="H282" s="1">
        <v>55381</v>
      </c>
    </row>
    <row r="283" spans="1:8" x14ac:dyDescent="0.25">
      <c r="A283">
        <v>21237</v>
      </c>
      <c r="B283" t="s">
        <v>624</v>
      </c>
      <c r="C283" s="1">
        <v>130514</v>
      </c>
      <c r="D283" s="1">
        <v>1973</v>
      </c>
      <c r="E283" s="1">
        <v>28783</v>
      </c>
      <c r="F283">
        <v>0</v>
      </c>
      <c r="G283" s="1">
        <v>10262</v>
      </c>
      <c r="H283" s="1">
        <v>171532</v>
      </c>
    </row>
    <row r="284" spans="1:8" x14ac:dyDescent="0.25">
      <c r="A284">
        <v>24404</v>
      </c>
      <c r="B284" t="s">
        <v>625</v>
      </c>
      <c r="C284" s="1">
        <v>187146</v>
      </c>
      <c r="D284" s="1">
        <v>4979</v>
      </c>
      <c r="E284" s="1">
        <v>24113</v>
      </c>
      <c r="F284">
        <v>0</v>
      </c>
      <c r="G284" s="1">
        <v>7554</v>
      </c>
      <c r="H284" s="1">
        <v>223792</v>
      </c>
    </row>
    <row r="285" spans="1:8" x14ac:dyDescent="0.25">
      <c r="A285">
        <v>39202</v>
      </c>
      <c r="B285" t="s">
        <v>626</v>
      </c>
      <c r="C285" s="1">
        <v>153879</v>
      </c>
      <c r="D285" s="1">
        <v>24696</v>
      </c>
      <c r="E285" s="1">
        <v>29407</v>
      </c>
      <c r="F285">
        <v>0</v>
      </c>
      <c r="G285">
        <v>344</v>
      </c>
      <c r="H285" s="1">
        <v>208326</v>
      </c>
    </row>
    <row r="286" spans="1:8" x14ac:dyDescent="0.25">
      <c r="A286">
        <v>36300</v>
      </c>
      <c r="B286" t="s">
        <v>627</v>
      </c>
      <c r="C286" s="1">
        <v>28448</v>
      </c>
      <c r="D286">
        <v>0</v>
      </c>
      <c r="E286" s="1">
        <v>5944</v>
      </c>
      <c r="F286">
        <v>0</v>
      </c>
      <c r="G286">
        <v>0</v>
      </c>
      <c r="H286" s="1">
        <v>34392</v>
      </c>
    </row>
    <row r="287" spans="1:8" x14ac:dyDescent="0.25">
      <c r="A287">
        <v>8130</v>
      </c>
      <c r="B287" t="s">
        <v>628</v>
      </c>
      <c r="C287" s="1">
        <v>76564</v>
      </c>
      <c r="D287" s="1">
        <v>3200</v>
      </c>
      <c r="E287" s="1">
        <v>12326</v>
      </c>
      <c r="F287">
        <v>0</v>
      </c>
      <c r="G287">
        <v>0</v>
      </c>
      <c r="H287" s="1">
        <v>92090</v>
      </c>
    </row>
    <row r="288" spans="1:8" x14ac:dyDescent="0.25">
      <c r="A288">
        <v>20400</v>
      </c>
      <c r="B288" t="s">
        <v>629</v>
      </c>
      <c r="C288" s="1">
        <v>22383</v>
      </c>
      <c r="D288" s="1">
        <v>1381</v>
      </c>
      <c r="E288" s="1">
        <v>9683</v>
      </c>
      <c r="F288">
        <v>0</v>
      </c>
      <c r="G288">
        <v>0</v>
      </c>
      <c r="H288" s="1">
        <v>33447</v>
      </c>
    </row>
    <row r="289" spans="1:8" x14ac:dyDescent="0.25">
      <c r="A289">
        <v>17406</v>
      </c>
      <c r="B289" t="s">
        <v>630</v>
      </c>
      <c r="C289" s="1">
        <v>107900</v>
      </c>
      <c r="D289" s="1">
        <v>3271</v>
      </c>
      <c r="E289" s="1">
        <v>6597</v>
      </c>
      <c r="F289">
        <v>0</v>
      </c>
      <c r="G289">
        <v>0</v>
      </c>
      <c r="H289" s="1">
        <v>117768</v>
      </c>
    </row>
    <row r="290" spans="1:8" x14ac:dyDescent="0.25">
      <c r="A290">
        <v>34033</v>
      </c>
      <c r="B290" t="s">
        <v>631</v>
      </c>
      <c r="C290" s="1">
        <v>616118</v>
      </c>
      <c r="D290" s="1">
        <v>11387</v>
      </c>
      <c r="E290" s="1">
        <v>50720</v>
      </c>
      <c r="F290">
        <v>0</v>
      </c>
      <c r="G290">
        <v>0</v>
      </c>
      <c r="H290" s="1">
        <v>678225</v>
      </c>
    </row>
    <row r="291" spans="1:8" x14ac:dyDescent="0.25">
      <c r="A291">
        <v>39002</v>
      </c>
      <c r="B291" t="s">
        <v>632</v>
      </c>
      <c r="C291" s="1">
        <v>7772</v>
      </c>
      <c r="D291" s="1">
        <v>1180</v>
      </c>
      <c r="E291" s="1">
        <v>2416</v>
      </c>
      <c r="F291">
        <v>0</v>
      </c>
      <c r="G291">
        <v>747</v>
      </c>
      <c r="H291" s="1">
        <v>12115</v>
      </c>
    </row>
    <row r="292" spans="1:8" x14ac:dyDescent="0.25">
      <c r="A292">
        <v>27083</v>
      </c>
      <c r="B292" t="s">
        <v>633</v>
      </c>
      <c r="C292" s="1">
        <v>259173</v>
      </c>
      <c r="D292" s="1">
        <v>22869</v>
      </c>
      <c r="E292" s="1">
        <v>10768</v>
      </c>
      <c r="F292">
        <v>0</v>
      </c>
      <c r="G292">
        <v>0</v>
      </c>
      <c r="H292" s="1">
        <v>292810</v>
      </c>
    </row>
    <row r="293" spans="1:8" x14ac:dyDescent="0.25">
      <c r="A293">
        <v>33070</v>
      </c>
      <c r="B293" t="s">
        <v>634</v>
      </c>
      <c r="C293" s="1">
        <v>221031</v>
      </c>
      <c r="D293" s="1">
        <v>9517</v>
      </c>
      <c r="E293">
        <v>405</v>
      </c>
      <c r="F293">
        <v>0</v>
      </c>
      <c r="G293">
        <v>0</v>
      </c>
      <c r="H293" s="1">
        <v>230953</v>
      </c>
    </row>
    <row r="294" spans="1:8" x14ac:dyDescent="0.25">
      <c r="A294">
        <v>6037</v>
      </c>
      <c r="B294" t="s">
        <v>635</v>
      </c>
      <c r="C294" s="1">
        <v>1629108</v>
      </c>
      <c r="D294" s="1">
        <v>34429</v>
      </c>
      <c r="E294" s="1">
        <v>61729</v>
      </c>
      <c r="F294">
        <v>0</v>
      </c>
      <c r="G294">
        <v>0</v>
      </c>
      <c r="H294" s="1">
        <v>1725266</v>
      </c>
    </row>
    <row r="295" spans="1:8" x14ac:dyDescent="0.25">
      <c r="A295">
        <v>17402</v>
      </c>
      <c r="B295" t="s">
        <v>636</v>
      </c>
      <c r="C295" s="1">
        <v>32271</v>
      </c>
      <c r="D295">
        <v>794</v>
      </c>
      <c r="E295">
        <v>265</v>
      </c>
      <c r="F295">
        <v>0</v>
      </c>
      <c r="G295" s="1">
        <v>2407</v>
      </c>
      <c r="H295" s="1">
        <v>35737</v>
      </c>
    </row>
    <row r="296" spans="1:8" x14ac:dyDescent="0.25">
      <c r="A296">
        <v>34901</v>
      </c>
      <c r="B296" t="s">
        <v>637</v>
      </c>
      <c r="C296">
        <v>0</v>
      </c>
      <c r="D296">
        <v>0</v>
      </c>
      <c r="E296">
        <v>0</v>
      </c>
      <c r="F296">
        <v>0</v>
      </c>
      <c r="G296">
        <v>0</v>
      </c>
      <c r="H296">
        <v>0</v>
      </c>
    </row>
    <row r="297" spans="1:8" x14ac:dyDescent="0.25">
      <c r="A297">
        <v>35200</v>
      </c>
      <c r="B297" t="s">
        <v>638</v>
      </c>
      <c r="C297" s="1">
        <v>49212</v>
      </c>
      <c r="D297" s="1">
        <v>4470</v>
      </c>
      <c r="E297" s="1">
        <v>8888</v>
      </c>
      <c r="F297">
        <v>0</v>
      </c>
      <c r="G297">
        <v>0</v>
      </c>
      <c r="H297" s="1">
        <v>62570</v>
      </c>
    </row>
    <row r="298" spans="1:8" x14ac:dyDescent="0.25">
      <c r="A298">
        <v>13073</v>
      </c>
      <c r="B298" t="s">
        <v>639</v>
      </c>
      <c r="C298" s="1">
        <v>147945</v>
      </c>
      <c r="D298">
        <v>0</v>
      </c>
      <c r="E298" s="1">
        <v>11210</v>
      </c>
      <c r="F298">
        <v>0</v>
      </c>
      <c r="G298">
        <v>0</v>
      </c>
      <c r="H298" s="1">
        <v>159155</v>
      </c>
    </row>
    <row r="299" spans="1:8" x14ac:dyDescent="0.25">
      <c r="A299">
        <v>36401</v>
      </c>
      <c r="B299" t="s">
        <v>640</v>
      </c>
      <c r="C299" s="1">
        <v>22525</v>
      </c>
      <c r="D299" s="1">
        <v>1150</v>
      </c>
      <c r="E299" s="1">
        <v>3591</v>
      </c>
      <c r="F299">
        <v>0</v>
      </c>
      <c r="G299">
        <v>0</v>
      </c>
      <c r="H299" s="1">
        <v>27266</v>
      </c>
    </row>
    <row r="300" spans="1:8" x14ac:dyDescent="0.25">
      <c r="A300">
        <v>36140</v>
      </c>
      <c r="B300" t="s">
        <v>641</v>
      </c>
      <c r="C300" s="1">
        <v>315783</v>
      </c>
      <c r="D300" s="1">
        <v>13800</v>
      </c>
      <c r="E300" s="1">
        <v>55724</v>
      </c>
      <c r="F300">
        <v>0</v>
      </c>
      <c r="G300">
        <v>0</v>
      </c>
      <c r="H300" s="1">
        <v>385307</v>
      </c>
    </row>
    <row r="301" spans="1:8" x14ac:dyDescent="0.25">
      <c r="A301">
        <v>39207</v>
      </c>
      <c r="B301" t="s">
        <v>642</v>
      </c>
      <c r="C301" s="1">
        <v>298265</v>
      </c>
      <c r="D301" s="1">
        <v>20646</v>
      </c>
      <c r="E301" s="1">
        <v>5225</v>
      </c>
      <c r="F301">
        <v>0</v>
      </c>
      <c r="G301" s="1">
        <v>7957</v>
      </c>
      <c r="H301" s="1">
        <v>332093</v>
      </c>
    </row>
    <row r="302" spans="1:8" x14ac:dyDescent="0.25">
      <c r="A302">
        <v>13146</v>
      </c>
      <c r="B302" t="s">
        <v>643</v>
      </c>
      <c r="C302" s="1">
        <v>64646</v>
      </c>
      <c r="D302" s="1">
        <v>3859</v>
      </c>
      <c r="E302" s="1">
        <v>21554</v>
      </c>
      <c r="F302">
        <v>0</v>
      </c>
      <c r="G302">
        <v>831</v>
      </c>
      <c r="H302" s="1">
        <v>90890</v>
      </c>
    </row>
    <row r="303" spans="1:8" x14ac:dyDescent="0.25">
      <c r="A303">
        <v>6112</v>
      </c>
      <c r="B303" t="s">
        <v>644</v>
      </c>
      <c r="C303" s="1">
        <v>372547</v>
      </c>
      <c r="D303">
        <v>0</v>
      </c>
      <c r="E303" s="1">
        <v>21418</v>
      </c>
      <c r="F303">
        <v>0</v>
      </c>
      <c r="G303">
        <v>0</v>
      </c>
      <c r="H303" s="1">
        <v>393965</v>
      </c>
    </row>
    <row r="304" spans="1:8" x14ac:dyDescent="0.25">
      <c r="A304">
        <v>1109</v>
      </c>
      <c r="B304" t="s">
        <v>645</v>
      </c>
      <c r="C304" s="1">
        <v>35818</v>
      </c>
      <c r="D304">
        <v>892</v>
      </c>
      <c r="E304" s="1">
        <v>10595</v>
      </c>
      <c r="F304">
        <v>0</v>
      </c>
      <c r="G304" s="1">
        <v>5178</v>
      </c>
      <c r="H304" s="1">
        <v>52483</v>
      </c>
    </row>
    <row r="305" spans="1:8" x14ac:dyDescent="0.25">
      <c r="A305">
        <v>9209</v>
      </c>
      <c r="B305" t="s">
        <v>646</v>
      </c>
      <c r="C305" s="1">
        <v>54042</v>
      </c>
      <c r="D305" s="1">
        <v>1877</v>
      </c>
      <c r="E305" s="1">
        <v>21269</v>
      </c>
      <c r="F305">
        <v>0</v>
      </c>
      <c r="G305">
        <v>0</v>
      </c>
      <c r="H305" s="1">
        <v>77188</v>
      </c>
    </row>
    <row r="306" spans="1:8" x14ac:dyDescent="0.25">
      <c r="A306">
        <v>33049</v>
      </c>
      <c r="B306" t="s">
        <v>647</v>
      </c>
      <c r="C306" s="1">
        <v>52443</v>
      </c>
      <c r="D306" s="1">
        <v>5381</v>
      </c>
      <c r="E306" s="1">
        <v>11322</v>
      </c>
      <c r="F306">
        <v>0</v>
      </c>
      <c r="G306">
        <v>291</v>
      </c>
      <c r="H306" s="1">
        <v>69437</v>
      </c>
    </row>
    <row r="307" spans="1:8" x14ac:dyDescent="0.25">
      <c r="A307">
        <v>4246</v>
      </c>
      <c r="B307" t="s">
        <v>648</v>
      </c>
      <c r="C307" s="1">
        <v>357640</v>
      </c>
      <c r="D307" s="1">
        <v>26997</v>
      </c>
      <c r="E307" s="1">
        <v>41827</v>
      </c>
      <c r="F307">
        <v>0</v>
      </c>
      <c r="G307" s="1">
        <v>1336</v>
      </c>
      <c r="H307" s="1">
        <v>427800</v>
      </c>
    </row>
    <row r="308" spans="1:8" x14ac:dyDescent="0.25">
      <c r="A308">
        <v>32363</v>
      </c>
      <c r="B308" t="s">
        <v>649</v>
      </c>
      <c r="C308" s="1">
        <v>134048</v>
      </c>
      <c r="D308" s="1">
        <v>18862</v>
      </c>
      <c r="E308">
        <v>0</v>
      </c>
      <c r="F308">
        <v>0</v>
      </c>
      <c r="G308">
        <v>0</v>
      </c>
      <c r="H308" s="1">
        <v>152910</v>
      </c>
    </row>
    <row r="309" spans="1:8" x14ac:dyDescent="0.25">
      <c r="A309">
        <v>39208</v>
      </c>
      <c r="B309" t="s">
        <v>650</v>
      </c>
      <c r="C309" s="1">
        <v>406681</v>
      </c>
      <c r="D309" s="1">
        <v>5209</v>
      </c>
      <c r="E309" s="1">
        <v>41773</v>
      </c>
      <c r="F309">
        <v>0</v>
      </c>
      <c r="G309">
        <v>0</v>
      </c>
      <c r="H309" s="1">
        <v>453663</v>
      </c>
    </row>
    <row r="310" spans="1:8" x14ac:dyDescent="0.25">
      <c r="A310">
        <v>37902</v>
      </c>
      <c r="B310" t="s">
        <v>651</v>
      </c>
      <c r="C310">
        <v>0</v>
      </c>
      <c r="D310">
        <v>0</v>
      </c>
      <c r="E310">
        <v>0</v>
      </c>
      <c r="F310">
        <v>0</v>
      </c>
      <c r="G310">
        <v>0</v>
      </c>
      <c r="H310">
        <v>0</v>
      </c>
    </row>
    <row r="311" spans="1:8" x14ac:dyDescent="0.25">
      <c r="A311">
        <v>21303</v>
      </c>
      <c r="B311" t="s">
        <v>652</v>
      </c>
      <c r="C311" s="1">
        <v>75688</v>
      </c>
      <c r="D311">
        <v>782</v>
      </c>
      <c r="E311" s="1">
        <v>12763</v>
      </c>
      <c r="F311">
        <v>0</v>
      </c>
      <c r="G311" s="1">
        <v>1216</v>
      </c>
      <c r="H311" s="1">
        <v>90449</v>
      </c>
    </row>
    <row r="312" spans="1:8" x14ac:dyDescent="0.25">
      <c r="A312">
        <v>27416</v>
      </c>
      <c r="B312" t="s">
        <v>653</v>
      </c>
      <c r="C312" s="1">
        <v>414824</v>
      </c>
      <c r="D312" s="1">
        <v>8934</v>
      </c>
      <c r="E312" s="1">
        <v>15448</v>
      </c>
      <c r="F312">
        <v>0</v>
      </c>
      <c r="G312">
        <v>0</v>
      </c>
      <c r="H312" s="1">
        <v>439206</v>
      </c>
    </row>
    <row r="313" spans="1:8" x14ac:dyDescent="0.25">
      <c r="A313">
        <v>20405</v>
      </c>
      <c r="B313" t="s">
        <v>654</v>
      </c>
      <c r="C313" s="1">
        <v>89900</v>
      </c>
      <c r="D313" s="1">
        <v>5192</v>
      </c>
      <c r="E313" s="1">
        <v>28275</v>
      </c>
      <c r="F313">
        <v>0</v>
      </c>
      <c r="G313">
        <v>0</v>
      </c>
      <c r="H313" s="1">
        <v>123367</v>
      </c>
    </row>
    <row r="314" spans="1:8" x14ac:dyDescent="0.25">
      <c r="A314">
        <v>17917</v>
      </c>
      <c r="B314" t="s">
        <v>655</v>
      </c>
      <c r="C314">
        <v>0</v>
      </c>
      <c r="D314">
        <v>0</v>
      </c>
      <c r="E314">
        <v>0</v>
      </c>
      <c r="F314">
        <v>0</v>
      </c>
      <c r="G314">
        <v>0</v>
      </c>
      <c r="H314">
        <v>0</v>
      </c>
    </row>
    <row r="315" spans="1:8" x14ac:dyDescent="0.25">
      <c r="A315">
        <v>22200</v>
      </c>
      <c r="B315" t="s">
        <v>656</v>
      </c>
      <c r="C315">
        <v>0</v>
      </c>
      <c r="D315">
        <v>0</v>
      </c>
      <c r="E315">
        <v>0</v>
      </c>
      <c r="F315">
        <v>0</v>
      </c>
      <c r="G315">
        <v>0</v>
      </c>
      <c r="H315">
        <v>0</v>
      </c>
    </row>
    <row r="316" spans="1:8" x14ac:dyDescent="0.25">
      <c r="A316">
        <v>25160</v>
      </c>
      <c r="B316" t="s">
        <v>657</v>
      </c>
      <c r="C316" s="1">
        <v>86210</v>
      </c>
      <c r="D316" s="1">
        <v>1848</v>
      </c>
      <c r="E316" s="1">
        <v>17198</v>
      </c>
      <c r="F316">
        <v>0</v>
      </c>
      <c r="G316">
        <v>0</v>
      </c>
      <c r="H316" s="1">
        <v>105256</v>
      </c>
    </row>
    <row r="317" spans="1:8" x14ac:dyDescent="0.25">
      <c r="A317">
        <v>13167</v>
      </c>
      <c r="B317" t="s">
        <v>658</v>
      </c>
      <c r="C317">
        <v>0</v>
      </c>
      <c r="D317">
        <v>0</v>
      </c>
      <c r="E317">
        <v>0</v>
      </c>
      <c r="F317">
        <v>0</v>
      </c>
      <c r="G317">
        <v>0</v>
      </c>
      <c r="H317">
        <v>0</v>
      </c>
    </row>
    <row r="318" spans="1:8" x14ac:dyDescent="0.25">
      <c r="A318">
        <v>21232</v>
      </c>
      <c r="B318" t="s">
        <v>659</v>
      </c>
      <c r="C318" s="1">
        <v>106976</v>
      </c>
      <c r="D318" s="1">
        <v>2756</v>
      </c>
      <c r="E318" s="1">
        <v>4838</v>
      </c>
      <c r="F318">
        <v>0</v>
      </c>
      <c r="G318">
        <v>0</v>
      </c>
      <c r="H318" s="1">
        <v>114570</v>
      </c>
    </row>
    <row r="319" spans="1:8" x14ac:dyDescent="0.25">
      <c r="A319">
        <v>14117</v>
      </c>
      <c r="B319" t="s">
        <v>660</v>
      </c>
      <c r="C319" s="1">
        <v>23176</v>
      </c>
      <c r="D319" s="1">
        <v>3355</v>
      </c>
      <c r="E319" s="1">
        <v>3435</v>
      </c>
      <c r="F319">
        <v>0</v>
      </c>
      <c r="G319">
        <v>0</v>
      </c>
      <c r="H319" s="1">
        <v>29966</v>
      </c>
    </row>
    <row r="320" spans="1:8" x14ac:dyDescent="0.25">
      <c r="A320">
        <v>20094</v>
      </c>
      <c r="B320" t="s">
        <v>661</v>
      </c>
      <c r="C320" s="1">
        <v>7031</v>
      </c>
      <c r="D320" s="1">
        <v>3452</v>
      </c>
      <c r="E320" s="1">
        <v>14073</v>
      </c>
      <c r="F320">
        <v>0</v>
      </c>
      <c r="G320" s="1">
        <v>6132</v>
      </c>
      <c r="H320" s="1">
        <v>30688</v>
      </c>
    </row>
    <row r="321" spans="1:8" x14ac:dyDescent="0.25">
      <c r="A321">
        <v>8404</v>
      </c>
      <c r="B321" t="s">
        <v>662</v>
      </c>
      <c r="C321" s="1">
        <v>1150987</v>
      </c>
      <c r="D321" s="1">
        <v>87917</v>
      </c>
      <c r="E321">
        <v>0</v>
      </c>
      <c r="F321">
        <v>0</v>
      </c>
      <c r="G321">
        <v>0</v>
      </c>
      <c r="H321" s="1">
        <v>1238904</v>
      </c>
    </row>
    <row r="322" spans="1:8" x14ac:dyDescent="0.25">
      <c r="A322">
        <v>39007</v>
      </c>
      <c r="B322" t="s">
        <v>663</v>
      </c>
      <c r="C322" s="1">
        <v>485008</v>
      </c>
      <c r="D322" s="1">
        <v>31985</v>
      </c>
      <c r="E322" s="1">
        <v>13539</v>
      </c>
      <c r="F322">
        <v>0</v>
      </c>
      <c r="G322">
        <v>0</v>
      </c>
      <c r="H322" s="1">
        <v>530532</v>
      </c>
    </row>
    <row r="323" spans="1:8" x14ac:dyDescent="0.25">
      <c r="A323">
        <v>34002</v>
      </c>
      <c r="B323" t="s">
        <v>664</v>
      </c>
      <c r="C323" s="1">
        <v>609112</v>
      </c>
      <c r="D323" s="1">
        <v>5359</v>
      </c>
      <c r="E323" s="1">
        <v>15089</v>
      </c>
      <c r="F323">
        <v>0</v>
      </c>
      <c r="G323">
        <v>0</v>
      </c>
      <c r="H323" s="1">
        <v>629560</v>
      </c>
    </row>
    <row r="324" spans="1:8" x14ac:dyDescent="0.25">
      <c r="A324">
        <v>39205</v>
      </c>
      <c r="B324" t="s">
        <v>665</v>
      </c>
      <c r="C324" s="1">
        <v>46157</v>
      </c>
      <c r="D324" s="1">
        <v>4321</v>
      </c>
      <c r="E324" s="1">
        <v>13091</v>
      </c>
      <c r="F324">
        <v>0</v>
      </c>
      <c r="G324">
        <v>0</v>
      </c>
      <c r="H324" s="1">
        <v>63569</v>
      </c>
    </row>
    <row r="325" spans="1:8" x14ac:dyDescent="0.25">
      <c r="C325" s="1">
        <f t="shared" ref="C325:H325" si="0">SUM(C2:C324)</f>
        <v>87146260</v>
      </c>
      <c r="D325" s="1">
        <f t="shared" si="0"/>
        <v>2697117</v>
      </c>
      <c r="E325" s="1">
        <f t="shared" si="0"/>
        <v>4397057</v>
      </c>
      <c r="F325">
        <f t="shared" si="0"/>
        <v>22504</v>
      </c>
      <c r="G325" s="1">
        <f t="shared" si="0"/>
        <v>1211027</v>
      </c>
      <c r="H325" s="1">
        <f t="shared" si="0"/>
        <v>95473965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43038-AC25-4D13-8F27-4ED7E3AF934E}">
  <dimension ref="A1:H328"/>
  <sheetViews>
    <sheetView topLeftCell="A298" workbookViewId="0">
      <selection activeCell="H330" sqref="H330"/>
    </sheetView>
  </sheetViews>
  <sheetFormatPr defaultRowHeight="15" x14ac:dyDescent="0.25"/>
  <cols>
    <col min="1" max="1" width="9.28515625" style="28" customWidth="1"/>
    <col min="2" max="2" width="31.28515625" bestFit="1" customWidth="1"/>
    <col min="3" max="3" width="9.85546875" customWidth="1"/>
    <col min="4" max="4" width="11" customWidth="1"/>
    <col min="5" max="5" width="17" customWidth="1"/>
    <col min="6" max="6" width="11" customWidth="1"/>
    <col min="7" max="7" width="9.140625" bestFit="1" customWidth="1"/>
    <col min="8" max="8" width="12.5703125" customWidth="1"/>
  </cols>
  <sheetData>
    <row r="1" spans="1:8" x14ac:dyDescent="0.25">
      <c r="A1" s="28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s="28">
        <v>14005</v>
      </c>
      <c r="B2" t="s">
        <v>346</v>
      </c>
      <c r="C2" s="1">
        <v>235423</v>
      </c>
      <c r="D2" s="1">
        <v>12470</v>
      </c>
      <c r="E2" s="1">
        <v>25899</v>
      </c>
      <c r="F2">
        <v>0</v>
      </c>
      <c r="G2" s="1">
        <v>7053</v>
      </c>
      <c r="H2" s="1">
        <v>280845</v>
      </c>
    </row>
    <row r="3" spans="1:8" x14ac:dyDescent="0.25">
      <c r="A3" s="28">
        <v>21226</v>
      </c>
      <c r="B3" t="s">
        <v>347</v>
      </c>
      <c r="C3" s="1">
        <v>51403</v>
      </c>
      <c r="D3" s="1">
        <v>3907</v>
      </c>
      <c r="E3" s="1">
        <v>8831</v>
      </c>
      <c r="F3">
        <v>0</v>
      </c>
      <c r="G3">
        <v>0</v>
      </c>
      <c r="H3" s="1">
        <v>64141</v>
      </c>
    </row>
    <row r="4" spans="1:8" x14ac:dyDescent="0.25">
      <c r="A4" s="28">
        <v>22017</v>
      </c>
      <c r="B4" t="s">
        <v>348</v>
      </c>
      <c r="C4" s="1">
        <v>51207</v>
      </c>
      <c r="D4" s="1">
        <v>2506</v>
      </c>
      <c r="E4" s="1">
        <v>10736</v>
      </c>
      <c r="F4">
        <v>0</v>
      </c>
      <c r="G4" s="1">
        <v>10125</v>
      </c>
      <c r="H4" s="1">
        <v>74574</v>
      </c>
    </row>
    <row r="5" spans="1:8" x14ac:dyDescent="0.25">
      <c r="A5" s="28">
        <v>29103</v>
      </c>
      <c r="B5" t="s">
        <v>349</v>
      </c>
      <c r="C5" s="1">
        <v>245435</v>
      </c>
      <c r="D5" s="1">
        <v>3205</v>
      </c>
      <c r="E5" s="1">
        <v>26894</v>
      </c>
      <c r="F5">
        <v>687</v>
      </c>
      <c r="G5" s="1">
        <v>1992</v>
      </c>
      <c r="H5" s="1">
        <v>278213</v>
      </c>
    </row>
    <row r="6" spans="1:8" x14ac:dyDescent="0.25">
      <c r="A6" s="28">
        <v>31016</v>
      </c>
      <c r="B6" t="s">
        <v>350</v>
      </c>
      <c r="C6" s="1">
        <v>639578</v>
      </c>
      <c r="D6" s="1">
        <v>7089</v>
      </c>
      <c r="E6" s="1">
        <v>16260</v>
      </c>
      <c r="F6">
        <v>0</v>
      </c>
      <c r="G6" s="1">
        <v>11487</v>
      </c>
      <c r="H6" s="1">
        <v>674414</v>
      </c>
    </row>
    <row r="7" spans="1:8" x14ac:dyDescent="0.25">
      <c r="A7" s="29" t="s">
        <v>669</v>
      </c>
      <c r="B7" t="s">
        <v>351</v>
      </c>
      <c r="C7" s="1">
        <v>72341</v>
      </c>
      <c r="D7" s="1">
        <v>2207</v>
      </c>
      <c r="E7" s="1">
        <v>19232</v>
      </c>
      <c r="F7">
        <v>0</v>
      </c>
      <c r="G7">
        <v>706</v>
      </c>
      <c r="H7" s="1">
        <v>94486</v>
      </c>
    </row>
    <row r="8" spans="1:8" x14ac:dyDescent="0.25">
      <c r="A8" s="28">
        <v>17408</v>
      </c>
      <c r="B8" t="s">
        <v>352</v>
      </c>
      <c r="C8" s="1">
        <v>1175914</v>
      </c>
      <c r="D8" s="1">
        <v>88057</v>
      </c>
      <c r="E8" s="1">
        <v>6616</v>
      </c>
      <c r="F8">
        <v>0</v>
      </c>
      <c r="G8" s="1">
        <v>32851</v>
      </c>
      <c r="H8" s="1">
        <v>1303438</v>
      </c>
    </row>
    <row r="9" spans="1:8" x14ac:dyDescent="0.25">
      <c r="A9" s="28">
        <v>18303</v>
      </c>
      <c r="B9" t="s">
        <v>353</v>
      </c>
      <c r="C9" s="1">
        <v>161631</v>
      </c>
      <c r="D9" s="1">
        <v>2952</v>
      </c>
      <c r="E9" s="1">
        <v>17709</v>
      </c>
      <c r="F9">
        <v>0</v>
      </c>
      <c r="G9" s="1">
        <v>1968</v>
      </c>
      <c r="H9" s="1">
        <v>184260</v>
      </c>
    </row>
    <row r="10" spans="1:8" x14ac:dyDescent="0.25">
      <c r="A10" s="29" t="s">
        <v>670</v>
      </c>
      <c r="B10" t="s">
        <v>354</v>
      </c>
      <c r="C10" s="1">
        <v>1618920</v>
      </c>
      <c r="D10">
        <v>0</v>
      </c>
      <c r="E10" s="1">
        <v>39332</v>
      </c>
      <c r="F10">
        <v>0</v>
      </c>
      <c r="G10">
        <v>0</v>
      </c>
      <c r="H10" s="1">
        <v>1658252</v>
      </c>
    </row>
    <row r="11" spans="1:8" x14ac:dyDescent="0.25">
      <c r="A11" s="28">
        <v>17405</v>
      </c>
      <c r="B11" t="s">
        <v>355</v>
      </c>
      <c r="C11" s="1">
        <v>711179</v>
      </c>
      <c r="D11" s="1">
        <v>19557</v>
      </c>
      <c r="E11" s="1">
        <v>56630</v>
      </c>
      <c r="F11">
        <v>0</v>
      </c>
      <c r="G11" s="1">
        <v>52449</v>
      </c>
      <c r="H11" s="1">
        <v>839815</v>
      </c>
    </row>
    <row r="12" spans="1:8" x14ac:dyDescent="0.25">
      <c r="A12" s="28">
        <v>37501</v>
      </c>
      <c r="B12" t="s">
        <v>356</v>
      </c>
      <c r="C12" s="1">
        <v>763458</v>
      </c>
      <c r="D12" s="1">
        <v>56624</v>
      </c>
      <c r="E12" s="1">
        <v>19656</v>
      </c>
      <c r="F12">
        <v>0</v>
      </c>
      <c r="G12">
        <v>0</v>
      </c>
      <c r="H12" s="1">
        <v>839738</v>
      </c>
    </row>
    <row r="13" spans="1:8" x14ac:dyDescent="0.25">
      <c r="A13" s="29" t="s">
        <v>671</v>
      </c>
      <c r="B13" t="s">
        <v>357</v>
      </c>
      <c r="C13" s="1">
        <v>26220</v>
      </c>
      <c r="D13">
        <v>536</v>
      </c>
      <c r="E13">
        <v>0</v>
      </c>
      <c r="F13">
        <v>0</v>
      </c>
      <c r="G13">
        <v>0</v>
      </c>
      <c r="H13" s="1">
        <v>26756</v>
      </c>
    </row>
    <row r="14" spans="1:8" x14ac:dyDescent="0.25">
      <c r="A14" s="28">
        <v>27403</v>
      </c>
      <c r="B14" t="s">
        <v>358</v>
      </c>
      <c r="C14" s="1">
        <v>2379302</v>
      </c>
      <c r="D14" s="1">
        <v>20809</v>
      </c>
      <c r="E14" s="1">
        <v>26872</v>
      </c>
      <c r="F14">
        <v>0</v>
      </c>
      <c r="G14" s="1">
        <v>47502</v>
      </c>
      <c r="H14" s="1">
        <v>2474485</v>
      </c>
    </row>
    <row r="15" spans="1:8" x14ac:dyDescent="0.25">
      <c r="A15" s="28">
        <v>20203</v>
      </c>
      <c r="B15" t="s">
        <v>359</v>
      </c>
      <c r="C15" s="1">
        <v>47563</v>
      </c>
      <c r="D15">
        <v>128</v>
      </c>
      <c r="E15" s="1">
        <v>3290</v>
      </c>
      <c r="F15">
        <v>0</v>
      </c>
      <c r="G15">
        <v>0</v>
      </c>
      <c r="H15" s="1">
        <v>50981</v>
      </c>
    </row>
    <row r="16" spans="1:8" x14ac:dyDescent="0.25">
      <c r="A16" s="28">
        <v>37503</v>
      </c>
      <c r="B16" t="s">
        <v>360</v>
      </c>
      <c r="C16" s="1">
        <v>142186</v>
      </c>
      <c r="D16" s="1">
        <v>4053</v>
      </c>
      <c r="E16" s="1">
        <v>20475</v>
      </c>
      <c r="F16">
        <v>0</v>
      </c>
      <c r="G16">
        <v>0</v>
      </c>
      <c r="H16" s="1">
        <v>166714</v>
      </c>
    </row>
    <row r="17" spans="1:8" x14ac:dyDescent="0.25">
      <c r="A17" s="28">
        <v>21234</v>
      </c>
      <c r="B17" t="s">
        <v>361</v>
      </c>
      <c r="C17" s="1">
        <v>49693</v>
      </c>
      <c r="D17" s="1">
        <v>1451</v>
      </c>
      <c r="E17">
        <v>0</v>
      </c>
      <c r="F17">
        <v>0</v>
      </c>
      <c r="G17">
        <v>0</v>
      </c>
      <c r="H17" s="1">
        <v>51144</v>
      </c>
    </row>
    <row r="18" spans="1:8" x14ac:dyDescent="0.25">
      <c r="A18" s="28">
        <v>18100</v>
      </c>
      <c r="B18" t="s">
        <v>362</v>
      </c>
      <c r="C18" s="1">
        <v>261515</v>
      </c>
      <c r="D18" s="1">
        <v>4819</v>
      </c>
      <c r="E18" s="1">
        <v>13855</v>
      </c>
      <c r="F18" s="1">
        <v>3235</v>
      </c>
      <c r="G18">
        <v>0</v>
      </c>
      <c r="H18" s="1">
        <v>283424</v>
      </c>
    </row>
    <row r="19" spans="1:8" x14ac:dyDescent="0.25">
      <c r="A19" s="28">
        <v>24111</v>
      </c>
      <c r="B19" t="s">
        <v>363</v>
      </c>
      <c r="C19" s="1">
        <v>41572</v>
      </c>
      <c r="D19" s="1">
        <v>8856</v>
      </c>
      <c r="E19" s="1">
        <v>18069</v>
      </c>
      <c r="F19">
        <v>0</v>
      </c>
      <c r="G19" s="1">
        <v>8320</v>
      </c>
      <c r="H19" s="1">
        <v>76817</v>
      </c>
    </row>
    <row r="20" spans="1:8" x14ac:dyDescent="0.25">
      <c r="A20" s="29" t="s">
        <v>672</v>
      </c>
      <c r="B20" t="s">
        <v>364</v>
      </c>
      <c r="C20" s="1">
        <v>26689</v>
      </c>
      <c r="D20" s="1">
        <v>3270</v>
      </c>
      <c r="E20" s="1">
        <v>9824</v>
      </c>
      <c r="F20">
        <v>0</v>
      </c>
      <c r="G20">
        <v>978</v>
      </c>
      <c r="H20" s="1">
        <v>40761</v>
      </c>
    </row>
    <row r="21" spans="1:8" x14ac:dyDescent="0.25">
      <c r="A21" s="28">
        <v>16046</v>
      </c>
      <c r="B21" t="s">
        <v>365</v>
      </c>
      <c r="C21" s="1">
        <v>24803</v>
      </c>
      <c r="D21">
        <v>250</v>
      </c>
      <c r="E21">
        <v>0</v>
      </c>
      <c r="F21">
        <v>0</v>
      </c>
      <c r="G21">
        <v>0</v>
      </c>
      <c r="H21" s="1">
        <v>25053</v>
      </c>
    </row>
    <row r="22" spans="1:8" x14ac:dyDescent="0.25">
      <c r="A22" s="28">
        <v>29100</v>
      </c>
      <c r="B22" t="s">
        <v>366</v>
      </c>
      <c r="C22" s="1">
        <v>471215</v>
      </c>
      <c r="D22" s="1">
        <v>13736</v>
      </c>
      <c r="E22" s="1">
        <v>17842</v>
      </c>
      <c r="F22">
        <v>0</v>
      </c>
      <c r="G22">
        <v>0</v>
      </c>
      <c r="H22" s="1">
        <v>502793</v>
      </c>
    </row>
    <row r="23" spans="1:8" x14ac:dyDescent="0.25">
      <c r="A23" s="29" t="s">
        <v>673</v>
      </c>
      <c r="B23" t="s">
        <v>367</v>
      </c>
      <c r="C23" s="1">
        <v>498945</v>
      </c>
      <c r="D23" s="1">
        <v>24926</v>
      </c>
      <c r="E23" s="1">
        <v>27754</v>
      </c>
      <c r="F23">
        <v>0</v>
      </c>
      <c r="G23" s="1">
        <v>4651</v>
      </c>
      <c r="H23" s="1">
        <v>556276</v>
      </c>
    </row>
    <row r="24" spans="1:8" x14ac:dyDescent="0.25">
      <c r="A24" s="29" t="s">
        <v>674</v>
      </c>
      <c r="B24" t="s">
        <v>368</v>
      </c>
      <c r="C24" s="1">
        <v>37356</v>
      </c>
      <c r="D24">
        <v>809</v>
      </c>
      <c r="E24" s="1">
        <v>16283</v>
      </c>
      <c r="F24">
        <v>185</v>
      </c>
      <c r="G24">
        <v>99</v>
      </c>
      <c r="H24" s="1">
        <v>54732</v>
      </c>
    </row>
    <row r="25" spans="1:8" x14ac:dyDescent="0.25">
      <c r="A25" s="28">
        <v>27019</v>
      </c>
      <c r="B25" t="s">
        <v>369</v>
      </c>
      <c r="C25" s="1">
        <v>20121</v>
      </c>
      <c r="D25" s="1">
        <v>1068</v>
      </c>
      <c r="E25" s="1">
        <v>2457</v>
      </c>
      <c r="F25">
        <v>0</v>
      </c>
      <c r="G25">
        <v>0</v>
      </c>
      <c r="H25" s="1">
        <v>23646</v>
      </c>
    </row>
    <row r="26" spans="1:8" x14ac:dyDescent="0.25">
      <c r="A26" s="29" t="s">
        <v>675</v>
      </c>
      <c r="B26" t="s">
        <v>370</v>
      </c>
      <c r="C26" s="1">
        <v>129888</v>
      </c>
      <c r="D26" s="1">
        <v>1183</v>
      </c>
      <c r="E26" s="1">
        <v>16744</v>
      </c>
      <c r="F26">
        <v>0</v>
      </c>
      <c r="G26">
        <v>0</v>
      </c>
      <c r="H26" s="1">
        <v>147815</v>
      </c>
    </row>
    <row r="27" spans="1:8" x14ac:dyDescent="0.25">
      <c r="A27" s="29" t="s">
        <v>676</v>
      </c>
      <c r="B27" t="s">
        <v>371</v>
      </c>
      <c r="C27" s="1">
        <v>58293</v>
      </c>
      <c r="D27" s="1">
        <v>7126</v>
      </c>
      <c r="E27" s="1">
        <v>26813</v>
      </c>
      <c r="F27">
        <v>0</v>
      </c>
      <c r="G27">
        <v>0</v>
      </c>
      <c r="H27" s="1">
        <v>92232</v>
      </c>
    </row>
    <row r="28" spans="1:8" x14ac:dyDescent="0.25">
      <c r="A28" s="29" t="s">
        <v>677</v>
      </c>
      <c r="B28" t="s">
        <v>372</v>
      </c>
      <c r="C28" s="1">
        <v>136582</v>
      </c>
      <c r="D28" s="1">
        <v>2301</v>
      </c>
      <c r="E28" s="1">
        <v>12966</v>
      </c>
      <c r="F28">
        <v>0</v>
      </c>
      <c r="G28">
        <v>0</v>
      </c>
      <c r="H28" s="1">
        <v>151849</v>
      </c>
    </row>
    <row r="29" spans="1:8" x14ac:dyDescent="0.25">
      <c r="A29" s="28">
        <v>18901</v>
      </c>
      <c r="B29" t="s">
        <v>373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</row>
    <row r="30" spans="1:8" x14ac:dyDescent="0.25">
      <c r="A30" s="28">
        <v>20215</v>
      </c>
      <c r="B30" t="s">
        <v>374</v>
      </c>
      <c r="C30" s="1">
        <v>35542</v>
      </c>
      <c r="D30">
        <v>577</v>
      </c>
      <c r="E30" s="1">
        <v>1128</v>
      </c>
      <c r="F30">
        <v>0</v>
      </c>
      <c r="G30">
        <v>0</v>
      </c>
      <c r="H30" s="1">
        <v>37247</v>
      </c>
    </row>
    <row r="31" spans="1:8" x14ac:dyDescent="0.25">
      <c r="A31" s="28">
        <v>18401</v>
      </c>
      <c r="B31" t="s">
        <v>375</v>
      </c>
      <c r="C31" s="1">
        <v>1571084</v>
      </c>
      <c r="D31" s="1">
        <v>46000</v>
      </c>
      <c r="E31" s="1">
        <v>19993</v>
      </c>
      <c r="F31">
        <v>571</v>
      </c>
      <c r="G31">
        <v>0</v>
      </c>
      <c r="H31" s="1">
        <v>1637648</v>
      </c>
    </row>
    <row r="32" spans="1:8" x14ac:dyDescent="0.25">
      <c r="A32" s="28">
        <v>32356</v>
      </c>
      <c r="B32" t="s">
        <v>376</v>
      </c>
      <c r="C32" s="1">
        <v>788541</v>
      </c>
      <c r="D32" s="1">
        <v>47383</v>
      </c>
      <c r="E32" s="1">
        <v>53855</v>
      </c>
      <c r="F32">
        <v>0</v>
      </c>
      <c r="G32">
        <v>639</v>
      </c>
      <c r="H32" s="1">
        <v>890418</v>
      </c>
    </row>
    <row r="33" spans="1:8" x14ac:dyDescent="0.25">
      <c r="A33" s="28">
        <v>21401</v>
      </c>
      <c r="B33" t="s">
        <v>377</v>
      </c>
      <c r="C33" s="1">
        <v>332562</v>
      </c>
      <c r="D33" s="1">
        <v>7335</v>
      </c>
      <c r="E33" s="1">
        <v>5788</v>
      </c>
      <c r="F33">
        <v>0</v>
      </c>
      <c r="G33">
        <v>0</v>
      </c>
      <c r="H33" s="1">
        <v>345685</v>
      </c>
    </row>
    <row r="34" spans="1:8" x14ac:dyDescent="0.25">
      <c r="A34" s="28">
        <v>21302</v>
      </c>
      <c r="B34" t="s">
        <v>378</v>
      </c>
      <c r="C34" s="1">
        <v>249227</v>
      </c>
      <c r="D34" s="1">
        <v>3379</v>
      </c>
      <c r="E34" s="1">
        <v>8384</v>
      </c>
      <c r="F34">
        <v>0</v>
      </c>
      <c r="G34">
        <v>0</v>
      </c>
      <c r="H34" s="1">
        <v>260990</v>
      </c>
    </row>
    <row r="35" spans="1:8" x14ac:dyDescent="0.25">
      <c r="A35" s="28">
        <v>32360</v>
      </c>
      <c r="B35" t="s">
        <v>379</v>
      </c>
      <c r="C35" s="1">
        <v>658440</v>
      </c>
      <c r="D35" s="1">
        <v>2317</v>
      </c>
      <c r="E35" s="1">
        <v>82844</v>
      </c>
      <c r="F35">
        <v>0</v>
      </c>
      <c r="G35" s="1">
        <v>106822</v>
      </c>
      <c r="H35" s="1">
        <v>850423</v>
      </c>
    </row>
    <row r="36" spans="1:8" x14ac:dyDescent="0.25">
      <c r="A36" s="28">
        <v>33036</v>
      </c>
      <c r="B36" t="s">
        <v>380</v>
      </c>
      <c r="C36" s="1">
        <v>127181</v>
      </c>
      <c r="D36" s="1">
        <v>2790</v>
      </c>
      <c r="E36" s="1">
        <v>27023</v>
      </c>
      <c r="F36">
        <v>0</v>
      </c>
      <c r="G36">
        <v>365</v>
      </c>
      <c r="H36" s="1">
        <v>157359</v>
      </c>
    </row>
    <row r="37" spans="1:8" x14ac:dyDescent="0.25">
      <c r="A37" s="28">
        <v>27901</v>
      </c>
      <c r="B37" t="s">
        <v>381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</row>
    <row r="38" spans="1:8" x14ac:dyDescent="0.25">
      <c r="A38" s="28">
        <v>16049</v>
      </c>
      <c r="B38" t="s">
        <v>382</v>
      </c>
      <c r="C38" s="1">
        <v>171716</v>
      </c>
      <c r="D38" s="1">
        <v>3930</v>
      </c>
      <c r="E38" s="1">
        <v>12763</v>
      </c>
      <c r="F38">
        <v>492</v>
      </c>
      <c r="G38">
        <v>0</v>
      </c>
      <c r="H38" s="1">
        <v>188901</v>
      </c>
    </row>
    <row r="39" spans="1:8" x14ac:dyDescent="0.25">
      <c r="A39" s="29" t="s">
        <v>678</v>
      </c>
      <c r="B39" t="s">
        <v>383</v>
      </c>
      <c r="C39" s="1">
        <v>133142</v>
      </c>
      <c r="D39" s="1">
        <v>10680</v>
      </c>
      <c r="E39" s="1">
        <v>28055</v>
      </c>
      <c r="F39">
        <v>0</v>
      </c>
      <c r="G39">
        <v>0</v>
      </c>
      <c r="H39" s="1">
        <v>171877</v>
      </c>
    </row>
    <row r="40" spans="1:8" x14ac:dyDescent="0.25">
      <c r="A40" s="28">
        <v>19404</v>
      </c>
      <c r="B40" t="s">
        <v>384</v>
      </c>
      <c r="C40" s="1">
        <v>81235</v>
      </c>
      <c r="D40" s="1">
        <v>6673</v>
      </c>
      <c r="E40" s="1">
        <v>16868</v>
      </c>
      <c r="F40">
        <v>0</v>
      </c>
      <c r="G40">
        <v>0</v>
      </c>
      <c r="H40" s="1">
        <v>104776</v>
      </c>
    </row>
    <row r="41" spans="1:8" x14ac:dyDescent="0.25">
      <c r="A41" s="28">
        <v>27400</v>
      </c>
      <c r="B41" t="s">
        <v>385</v>
      </c>
      <c r="C41" s="1">
        <v>880335</v>
      </c>
      <c r="D41" s="1">
        <v>11341</v>
      </c>
      <c r="E41" s="1">
        <v>48568</v>
      </c>
      <c r="F41">
        <v>0</v>
      </c>
      <c r="G41" s="1">
        <v>28661</v>
      </c>
      <c r="H41" s="1">
        <v>968905</v>
      </c>
    </row>
    <row r="42" spans="1:8" x14ac:dyDescent="0.25">
      <c r="A42" s="28">
        <v>38300</v>
      </c>
      <c r="B42" t="s">
        <v>386</v>
      </c>
      <c r="C42" s="1">
        <v>97692</v>
      </c>
      <c r="D42" s="1">
        <v>4279</v>
      </c>
      <c r="E42" s="1">
        <v>16632</v>
      </c>
      <c r="F42">
        <v>0</v>
      </c>
      <c r="G42">
        <v>209</v>
      </c>
      <c r="H42" s="1">
        <v>118812</v>
      </c>
    </row>
    <row r="43" spans="1:8" x14ac:dyDescent="0.25">
      <c r="A43" s="28">
        <v>36250</v>
      </c>
      <c r="B43" t="s">
        <v>387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</row>
    <row r="44" spans="1:8" x14ac:dyDescent="0.25">
      <c r="A44" s="28">
        <v>38306</v>
      </c>
      <c r="B44" t="s">
        <v>388</v>
      </c>
      <c r="C44" s="1">
        <v>28322</v>
      </c>
      <c r="D44">
        <v>584</v>
      </c>
      <c r="E44" s="1">
        <v>6865</v>
      </c>
      <c r="F44">
        <v>0</v>
      </c>
      <c r="G44">
        <v>0</v>
      </c>
      <c r="H44" s="1">
        <v>35771</v>
      </c>
    </row>
    <row r="45" spans="1:8" x14ac:dyDescent="0.25">
      <c r="A45" s="28">
        <v>33206</v>
      </c>
      <c r="B45" t="s">
        <v>389</v>
      </c>
      <c r="C45" s="1">
        <v>49642</v>
      </c>
      <c r="D45">
        <v>464</v>
      </c>
      <c r="E45" s="1">
        <v>8952</v>
      </c>
      <c r="F45">
        <v>0</v>
      </c>
      <c r="G45">
        <v>0</v>
      </c>
      <c r="H45" s="1">
        <v>59058</v>
      </c>
    </row>
    <row r="46" spans="1:8" x14ac:dyDescent="0.25">
      <c r="A46" s="28">
        <v>36400</v>
      </c>
      <c r="B46" t="s">
        <v>390</v>
      </c>
      <c r="C46" s="1">
        <v>71254</v>
      </c>
      <c r="D46" s="1">
        <v>1372</v>
      </c>
      <c r="E46" s="1">
        <v>3521</v>
      </c>
      <c r="F46">
        <v>0</v>
      </c>
      <c r="G46">
        <v>116</v>
      </c>
      <c r="H46" s="1">
        <v>76263</v>
      </c>
    </row>
    <row r="47" spans="1:8" x14ac:dyDescent="0.25">
      <c r="A47" s="28">
        <v>33115</v>
      </c>
      <c r="B47" t="s">
        <v>391</v>
      </c>
      <c r="C47" s="1">
        <v>263389</v>
      </c>
      <c r="D47" s="1">
        <v>4898</v>
      </c>
      <c r="E47" s="1">
        <v>33677</v>
      </c>
      <c r="F47">
        <v>0</v>
      </c>
      <c r="G47">
        <v>0</v>
      </c>
      <c r="H47" s="1">
        <v>301964</v>
      </c>
    </row>
    <row r="48" spans="1:8" x14ac:dyDescent="0.25">
      <c r="A48" s="28">
        <v>29011</v>
      </c>
      <c r="B48" t="s">
        <v>392</v>
      </c>
      <c r="C48" s="1">
        <v>106706</v>
      </c>
      <c r="D48" s="1">
        <v>1659</v>
      </c>
      <c r="E48" s="1">
        <v>8103</v>
      </c>
      <c r="F48">
        <v>0</v>
      </c>
      <c r="G48" s="1">
        <v>7501</v>
      </c>
      <c r="H48" s="1">
        <v>123969</v>
      </c>
    </row>
    <row r="49" spans="1:8" x14ac:dyDescent="0.25">
      <c r="A49" s="28">
        <v>29317</v>
      </c>
      <c r="B49" t="s">
        <v>393</v>
      </c>
      <c r="C49" s="1">
        <v>32457</v>
      </c>
      <c r="D49" s="1">
        <v>1062</v>
      </c>
      <c r="E49" s="1">
        <v>2344</v>
      </c>
      <c r="F49">
        <v>0</v>
      </c>
      <c r="G49">
        <v>0</v>
      </c>
      <c r="H49" s="1">
        <v>35863</v>
      </c>
    </row>
    <row r="50" spans="1:8" x14ac:dyDescent="0.25">
      <c r="A50" s="28">
        <v>14099</v>
      </c>
      <c r="B50" t="s">
        <v>394</v>
      </c>
      <c r="C50" s="1">
        <v>12214</v>
      </c>
      <c r="D50">
        <v>0</v>
      </c>
      <c r="E50">
        <v>0</v>
      </c>
      <c r="F50">
        <v>0</v>
      </c>
      <c r="G50">
        <v>0</v>
      </c>
      <c r="H50" s="1">
        <v>12214</v>
      </c>
    </row>
    <row r="51" spans="1:8" x14ac:dyDescent="0.25">
      <c r="A51" s="28">
        <v>13151</v>
      </c>
      <c r="B51" t="s">
        <v>395</v>
      </c>
      <c r="C51" s="1">
        <v>91050</v>
      </c>
      <c r="D51" s="1">
        <v>2044</v>
      </c>
      <c r="E51" s="1">
        <v>4202</v>
      </c>
      <c r="F51">
        <v>0</v>
      </c>
      <c r="G51" s="1">
        <v>1617</v>
      </c>
      <c r="H51" s="1">
        <v>98913</v>
      </c>
    </row>
    <row r="52" spans="1:8" x14ac:dyDescent="0.25">
      <c r="A52" s="28">
        <v>15204</v>
      </c>
      <c r="B52" t="s">
        <v>396</v>
      </c>
      <c r="C52" s="1">
        <v>107072</v>
      </c>
      <c r="D52" s="1">
        <v>1661</v>
      </c>
      <c r="E52" s="1">
        <v>13386</v>
      </c>
      <c r="F52">
        <v>0</v>
      </c>
      <c r="G52">
        <v>0</v>
      </c>
      <c r="H52" s="1">
        <v>122119</v>
      </c>
    </row>
    <row r="53" spans="1:8" x14ac:dyDescent="0.25">
      <c r="A53" s="29" t="s">
        <v>679</v>
      </c>
      <c r="B53" t="s">
        <v>397</v>
      </c>
      <c r="C53" s="1">
        <v>21561</v>
      </c>
      <c r="D53">
        <v>333</v>
      </c>
      <c r="E53" s="1">
        <v>8275</v>
      </c>
      <c r="F53">
        <v>453</v>
      </c>
      <c r="G53">
        <v>0</v>
      </c>
      <c r="H53" s="1">
        <v>30622</v>
      </c>
    </row>
    <row r="54" spans="1:8" x14ac:dyDescent="0.25">
      <c r="A54" s="28">
        <v>22073</v>
      </c>
      <c r="B54" t="s">
        <v>398</v>
      </c>
      <c r="C54" s="1">
        <v>122015</v>
      </c>
      <c r="D54" s="1">
        <v>4209</v>
      </c>
      <c r="E54" s="1">
        <v>22398</v>
      </c>
      <c r="F54">
        <v>0</v>
      </c>
      <c r="G54">
        <v>317</v>
      </c>
      <c r="H54" s="1">
        <v>148939</v>
      </c>
    </row>
    <row r="55" spans="1:8" x14ac:dyDescent="0.25">
      <c r="A55" s="28">
        <v>10050</v>
      </c>
      <c r="B55" t="s">
        <v>399</v>
      </c>
      <c r="C55" s="1">
        <v>97164</v>
      </c>
      <c r="D55" s="1">
        <v>9577</v>
      </c>
      <c r="E55" s="1">
        <v>1067</v>
      </c>
      <c r="F55">
        <v>0</v>
      </c>
      <c r="G55">
        <v>0</v>
      </c>
      <c r="H55" s="1">
        <v>107808</v>
      </c>
    </row>
    <row r="56" spans="1:8" x14ac:dyDescent="0.25">
      <c r="A56" s="28">
        <v>26059</v>
      </c>
      <c r="B56" t="s">
        <v>400</v>
      </c>
      <c r="C56" s="1">
        <v>50107</v>
      </c>
      <c r="D56" s="1">
        <v>1125</v>
      </c>
      <c r="E56" s="1">
        <v>7401</v>
      </c>
      <c r="F56">
        <v>0</v>
      </c>
      <c r="G56">
        <v>0</v>
      </c>
      <c r="H56" s="1">
        <v>58633</v>
      </c>
    </row>
    <row r="57" spans="1:8" x14ac:dyDescent="0.25">
      <c r="A57" s="28">
        <v>31330</v>
      </c>
      <c r="B57" t="s">
        <v>401</v>
      </c>
      <c r="C57" s="1">
        <v>43779</v>
      </c>
      <c r="D57" s="1">
        <v>2202</v>
      </c>
      <c r="E57" s="1">
        <v>10886</v>
      </c>
      <c r="F57">
        <v>0</v>
      </c>
      <c r="G57">
        <v>391</v>
      </c>
      <c r="H57" s="1">
        <v>57258</v>
      </c>
    </row>
    <row r="58" spans="1:8" x14ac:dyDescent="0.25">
      <c r="A58" s="28">
        <v>22207</v>
      </c>
      <c r="B58" t="s">
        <v>402</v>
      </c>
      <c r="C58" s="1">
        <v>98450</v>
      </c>
      <c r="D58" s="1">
        <v>1330</v>
      </c>
      <c r="E58" s="1">
        <v>21258</v>
      </c>
      <c r="F58">
        <v>0</v>
      </c>
      <c r="G58">
        <v>0</v>
      </c>
      <c r="H58" s="1">
        <v>121038</v>
      </c>
    </row>
    <row r="59" spans="1:8" x14ac:dyDescent="0.25">
      <c r="A59" s="29" t="s">
        <v>680</v>
      </c>
      <c r="B59" t="s">
        <v>403</v>
      </c>
      <c r="C59" s="1">
        <v>62057</v>
      </c>
      <c r="D59" s="1">
        <v>2015</v>
      </c>
      <c r="E59" s="1">
        <v>16128</v>
      </c>
      <c r="F59">
        <v>0</v>
      </c>
      <c r="G59">
        <v>0</v>
      </c>
      <c r="H59" s="1">
        <v>80200</v>
      </c>
    </row>
    <row r="60" spans="1:8" x14ac:dyDescent="0.25">
      <c r="A60" s="28">
        <v>32414</v>
      </c>
      <c r="B60" t="s">
        <v>404</v>
      </c>
      <c r="C60" s="1">
        <v>227566</v>
      </c>
      <c r="D60" s="1">
        <v>9677</v>
      </c>
      <c r="E60" s="1">
        <v>26111</v>
      </c>
      <c r="F60">
        <v>0</v>
      </c>
      <c r="G60">
        <v>0</v>
      </c>
      <c r="H60" s="1">
        <v>263354</v>
      </c>
    </row>
    <row r="61" spans="1:8" x14ac:dyDescent="0.25">
      <c r="A61" s="28">
        <v>27343</v>
      </c>
      <c r="B61" t="s">
        <v>405</v>
      </c>
      <c r="C61">
        <v>0</v>
      </c>
      <c r="D61">
        <v>298</v>
      </c>
      <c r="E61" s="1">
        <v>1196</v>
      </c>
      <c r="F61">
        <v>0</v>
      </c>
      <c r="G61">
        <v>0</v>
      </c>
      <c r="H61" s="1">
        <v>1494</v>
      </c>
    </row>
    <row r="62" spans="1:8" x14ac:dyDescent="0.25">
      <c r="A62" s="28">
        <v>36101</v>
      </c>
      <c r="B62" t="s">
        <v>406</v>
      </c>
      <c r="C62" s="1">
        <v>3801</v>
      </c>
      <c r="D62">
        <v>0</v>
      </c>
      <c r="E62">
        <v>106</v>
      </c>
      <c r="F62">
        <v>0</v>
      </c>
      <c r="G62">
        <v>0</v>
      </c>
      <c r="H62" s="1">
        <v>3907</v>
      </c>
    </row>
    <row r="63" spans="1:8" x14ac:dyDescent="0.25">
      <c r="A63" s="28">
        <v>32361</v>
      </c>
      <c r="B63" t="s">
        <v>407</v>
      </c>
      <c r="C63" s="1">
        <v>469904</v>
      </c>
      <c r="D63" s="1">
        <v>4736</v>
      </c>
      <c r="E63" s="1">
        <v>58928</v>
      </c>
      <c r="F63">
        <v>0</v>
      </c>
      <c r="G63">
        <v>0</v>
      </c>
      <c r="H63" s="1">
        <v>533568</v>
      </c>
    </row>
    <row r="64" spans="1:8" x14ac:dyDescent="0.25">
      <c r="A64" s="28">
        <v>39090</v>
      </c>
      <c r="B64" t="s">
        <v>408</v>
      </c>
      <c r="C64" s="1">
        <v>262688</v>
      </c>
      <c r="D64" s="1">
        <v>7865</v>
      </c>
      <c r="E64" s="1">
        <v>20944</v>
      </c>
      <c r="F64">
        <v>0</v>
      </c>
      <c r="G64">
        <v>0</v>
      </c>
      <c r="H64" s="1">
        <v>291497</v>
      </c>
    </row>
    <row r="65" spans="1:8" x14ac:dyDescent="0.25">
      <c r="A65" s="29" t="s">
        <v>681</v>
      </c>
      <c r="B65" t="s">
        <v>409</v>
      </c>
      <c r="C65" s="1">
        <v>63706</v>
      </c>
      <c r="D65" s="1">
        <v>1541</v>
      </c>
      <c r="E65" s="1">
        <v>15953</v>
      </c>
      <c r="F65">
        <v>0</v>
      </c>
      <c r="G65">
        <v>0</v>
      </c>
      <c r="H65" s="1">
        <v>81200</v>
      </c>
    </row>
    <row r="66" spans="1:8" x14ac:dyDescent="0.25">
      <c r="A66" s="28">
        <v>19028</v>
      </c>
      <c r="B66" t="s">
        <v>410</v>
      </c>
      <c r="C66" s="1">
        <v>20112</v>
      </c>
      <c r="D66" s="1">
        <v>1149</v>
      </c>
      <c r="E66" s="1">
        <v>1084</v>
      </c>
      <c r="F66">
        <v>0</v>
      </c>
      <c r="G66">
        <v>0</v>
      </c>
      <c r="H66" s="1">
        <v>22345</v>
      </c>
    </row>
    <row r="67" spans="1:8" x14ac:dyDescent="0.25">
      <c r="A67" s="28">
        <v>27404</v>
      </c>
      <c r="B67" t="s">
        <v>411</v>
      </c>
      <c r="C67" s="1">
        <v>234929</v>
      </c>
      <c r="D67" s="1">
        <v>3518</v>
      </c>
      <c r="E67" s="1">
        <v>9384</v>
      </c>
      <c r="F67">
        <v>0</v>
      </c>
      <c r="G67">
        <v>387</v>
      </c>
      <c r="H67" s="1">
        <v>248218</v>
      </c>
    </row>
    <row r="68" spans="1:8" x14ac:dyDescent="0.25">
      <c r="A68" s="28">
        <v>31015</v>
      </c>
      <c r="B68" t="s">
        <v>412</v>
      </c>
      <c r="C68" s="1">
        <v>1617885</v>
      </c>
      <c r="D68" s="1">
        <v>27428</v>
      </c>
      <c r="E68" s="1">
        <v>33476</v>
      </c>
      <c r="F68">
        <v>0</v>
      </c>
      <c r="G68" s="1">
        <v>39910</v>
      </c>
      <c r="H68" s="1">
        <v>1718699</v>
      </c>
    </row>
    <row r="69" spans="1:8" x14ac:dyDescent="0.25">
      <c r="A69" s="28">
        <v>19401</v>
      </c>
      <c r="B69" t="s">
        <v>413</v>
      </c>
      <c r="C69" s="1">
        <v>304973</v>
      </c>
      <c r="D69" s="1">
        <v>17745</v>
      </c>
      <c r="E69" s="1">
        <v>26638</v>
      </c>
      <c r="F69">
        <v>0</v>
      </c>
      <c r="G69">
        <v>0</v>
      </c>
      <c r="H69" s="1">
        <v>349356</v>
      </c>
    </row>
    <row r="70" spans="1:8" x14ac:dyDescent="0.25">
      <c r="A70" s="28">
        <v>14068</v>
      </c>
      <c r="B70" t="s">
        <v>414</v>
      </c>
      <c r="C70" s="1">
        <v>131788</v>
      </c>
      <c r="D70" s="1">
        <v>4508</v>
      </c>
      <c r="E70" s="1">
        <v>9102</v>
      </c>
      <c r="F70">
        <v>0</v>
      </c>
      <c r="G70">
        <v>0</v>
      </c>
      <c r="H70" s="1">
        <v>145398</v>
      </c>
    </row>
    <row r="71" spans="1:8" x14ac:dyDescent="0.25">
      <c r="A71" s="28">
        <v>38308</v>
      </c>
      <c r="B71" t="s">
        <v>415</v>
      </c>
      <c r="C71" s="1">
        <v>31793</v>
      </c>
      <c r="D71" s="1">
        <v>2272</v>
      </c>
      <c r="E71" s="1">
        <v>9997</v>
      </c>
      <c r="F71">
        <v>0</v>
      </c>
      <c r="G71">
        <v>0</v>
      </c>
      <c r="H71" s="1">
        <v>44062</v>
      </c>
    </row>
    <row r="72" spans="1:8" x14ac:dyDescent="0.25">
      <c r="A72" s="29" t="s">
        <v>682</v>
      </c>
      <c r="B72" t="s">
        <v>416</v>
      </c>
      <c r="C72" s="1">
        <v>46672</v>
      </c>
      <c r="D72" s="1">
        <v>3480</v>
      </c>
      <c r="E72" s="1">
        <v>11181</v>
      </c>
      <c r="F72">
        <v>0</v>
      </c>
      <c r="G72" s="1">
        <v>1447</v>
      </c>
      <c r="H72" s="1">
        <v>62780</v>
      </c>
    </row>
    <row r="73" spans="1:8" x14ac:dyDescent="0.25">
      <c r="A73" s="28">
        <v>17216</v>
      </c>
      <c r="B73" t="s">
        <v>417</v>
      </c>
      <c r="C73" s="1">
        <v>477403</v>
      </c>
      <c r="D73" s="1">
        <v>12947</v>
      </c>
      <c r="E73" s="1">
        <v>4468</v>
      </c>
      <c r="F73">
        <v>0</v>
      </c>
      <c r="G73">
        <v>295</v>
      </c>
      <c r="H73" s="1">
        <v>495113</v>
      </c>
    </row>
    <row r="74" spans="1:8" x14ac:dyDescent="0.25">
      <c r="A74" s="28">
        <v>13165</v>
      </c>
      <c r="B74" t="s">
        <v>418</v>
      </c>
      <c r="C74" s="1">
        <v>263452</v>
      </c>
      <c r="D74" s="1">
        <v>10042</v>
      </c>
      <c r="E74" s="1">
        <v>36021</v>
      </c>
      <c r="F74">
        <v>0</v>
      </c>
      <c r="G74" s="1">
        <v>7855</v>
      </c>
      <c r="H74" s="1">
        <v>317370</v>
      </c>
    </row>
    <row r="75" spans="1:8" x14ac:dyDescent="0.25">
      <c r="A75" s="28">
        <v>39801</v>
      </c>
      <c r="B75" t="s">
        <v>308</v>
      </c>
      <c r="C75" s="1">
        <v>212301</v>
      </c>
      <c r="D75">
        <v>0</v>
      </c>
      <c r="E75">
        <v>0</v>
      </c>
      <c r="F75">
        <v>0</v>
      </c>
      <c r="G75">
        <v>0</v>
      </c>
      <c r="H75" s="1">
        <v>212301</v>
      </c>
    </row>
    <row r="76" spans="1:8" x14ac:dyDescent="0.25">
      <c r="A76" s="29" t="s">
        <v>683</v>
      </c>
      <c r="B76" t="s">
        <v>73</v>
      </c>
      <c r="C76" s="1">
        <v>1601043</v>
      </c>
      <c r="D76">
        <v>0</v>
      </c>
      <c r="E76">
        <v>0</v>
      </c>
      <c r="F76">
        <v>0</v>
      </c>
      <c r="G76">
        <v>0</v>
      </c>
      <c r="H76" s="1">
        <v>1601043</v>
      </c>
    </row>
    <row r="77" spans="1:8" x14ac:dyDescent="0.25">
      <c r="A77" s="28">
        <v>34801</v>
      </c>
      <c r="B77" t="s">
        <v>74</v>
      </c>
      <c r="C77" s="1">
        <v>89948</v>
      </c>
      <c r="D77">
        <v>0</v>
      </c>
      <c r="E77">
        <v>0</v>
      </c>
      <c r="F77">
        <v>0</v>
      </c>
      <c r="G77">
        <v>0</v>
      </c>
      <c r="H77" s="1">
        <v>89948</v>
      </c>
    </row>
    <row r="78" spans="1:8" x14ac:dyDescent="0.25">
      <c r="A78" s="28">
        <v>21036</v>
      </c>
      <c r="B78" t="s">
        <v>419</v>
      </c>
      <c r="C78" s="1">
        <v>8745</v>
      </c>
      <c r="D78">
        <v>790</v>
      </c>
      <c r="E78">
        <v>0</v>
      </c>
      <c r="F78">
        <v>0</v>
      </c>
      <c r="G78">
        <v>0</v>
      </c>
      <c r="H78" s="1">
        <v>9535</v>
      </c>
    </row>
    <row r="79" spans="1:8" x14ac:dyDescent="0.25">
      <c r="A79" s="28">
        <v>31002</v>
      </c>
      <c r="B79" t="s">
        <v>420</v>
      </c>
      <c r="C79" s="1">
        <v>1090535</v>
      </c>
      <c r="D79" s="1">
        <v>59606</v>
      </c>
      <c r="E79" s="1">
        <v>55936</v>
      </c>
      <c r="F79">
        <v>0</v>
      </c>
      <c r="G79">
        <v>0</v>
      </c>
      <c r="H79" s="1">
        <v>1206077</v>
      </c>
    </row>
    <row r="80" spans="1:8" x14ac:dyDescent="0.25">
      <c r="A80" s="29" t="s">
        <v>684</v>
      </c>
      <c r="B80" t="s">
        <v>421</v>
      </c>
      <c r="C80" s="1">
        <v>2058079</v>
      </c>
      <c r="D80" s="1">
        <v>60292</v>
      </c>
      <c r="E80" s="1">
        <v>80601</v>
      </c>
      <c r="F80">
        <v>0</v>
      </c>
      <c r="G80" s="1">
        <v>28187</v>
      </c>
      <c r="H80" s="1">
        <v>2227159</v>
      </c>
    </row>
    <row r="81" spans="1:8" x14ac:dyDescent="0.25">
      <c r="A81" s="28">
        <v>33205</v>
      </c>
      <c r="B81" t="s">
        <v>422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</row>
    <row r="82" spans="1:8" x14ac:dyDescent="0.25">
      <c r="A82" s="28">
        <v>17210</v>
      </c>
      <c r="B82" t="s">
        <v>423</v>
      </c>
      <c r="C82" s="1">
        <v>1232822</v>
      </c>
      <c r="D82" s="1">
        <v>23262</v>
      </c>
      <c r="E82" s="1">
        <v>41475</v>
      </c>
      <c r="F82">
        <v>0</v>
      </c>
      <c r="G82" s="1">
        <v>8927</v>
      </c>
      <c r="H82" s="1">
        <v>1306486</v>
      </c>
    </row>
    <row r="83" spans="1:8" x14ac:dyDescent="0.25">
      <c r="A83" s="28">
        <v>37502</v>
      </c>
      <c r="B83" t="s">
        <v>424</v>
      </c>
      <c r="C83" s="1">
        <v>718753</v>
      </c>
      <c r="D83" s="1">
        <v>10022</v>
      </c>
      <c r="E83" s="1">
        <v>21470</v>
      </c>
      <c r="F83">
        <v>0</v>
      </c>
      <c r="G83">
        <v>0</v>
      </c>
      <c r="H83" s="1">
        <v>750245</v>
      </c>
    </row>
    <row r="84" spans="1:8" x14ac:dyDescent="0.25">
      <c r="A84" s="28">
        <v>27417</v>
      </c>
      <c r="B84" t="s">
        <v>425</v>
      </c>
      <c r="C84" s="1">
        <v>219498</v>
      </c>
      <c r="D84" s="1">
        <v>8992</v>
      </c>
      <c r="E84" s="1">
        <v>16876</v>
      </c>
      <c r="F84">
        <v>0</v>
      </c>
      <c r="G84" s="1">
        <v>17873</v>
      </c>
      <c r="H84" s="1">
        <v>263239</v>
      </c>
    </row>
    <row r="85" spans="1:8" x14ac:dyDescent="0.25">
      <c r="A85" s="29" t="s">
        <v>685</v>
      </c>
      <c r="B85" t="s">
        <v>426</v>
      </c>
      <c r="C85" s="1">
        <v>70252</v>
      </c>
      <c r="D85" s="1">
        <v>5841</v>
      </c>
      <c r="E85">
        <v>0</v>
      </c>
      <c r="F85">
        <v>0</v>
      </c>
      <c r="G85">
        <v>0</v>
      </c>
      <c r="H85" s="1">
        <v>76093</v>
      </c>
    </row>
    <row r="86" spans="1:8" x14ac:dyDescent="0.25">
      <c r="A86" s="28">
        <v>17901</v>
      </c>
      <c r="B86" t="s">
        <v>427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</row>
    <row r="87" spans="1:8" x14ac:dyDescent="0.25">
      <c r="A87" s="28">
        <v>27402</v>
      </c>
      <c r="B87" t="s">
        <v>428</v>
      </c>
      <c r="C87" s="1">
        <v>513021</v>
      </c>
      <c r="D87" s="1">
        <v>14365</v>
      </c>
      <c r="E87" s="1">
        <v>24141</v>
      </c>
      <c r="F87">
        <v>0</v>
      </c>
      <c r="G87">
        <v>0</v>
      </c>
      <c r="H87" s="1">
        <v>551527</v>
      </c>
    </row>
    <row r="88" spans="1:8" x14ac:dyDescent="0.25">
      <c r="A88" s="28">
        <v>32358</v>
      </c>
      <c r="B88" t="s">
        <v>429</v>
      </c>
      <c r="C88" s="1">
        <v>139557</v>
      </c>
      <c r="D88">
        <v>882</v>
      </c>
      <c r="E88" s="1">
        <v>33256</v>
      </c>
      <c r="F88">
        <v>0</v>
      </c>
      <c r="G88">
        <v>138</v>
      </c>
      <c r="H88" s="1">
        <v>173833</v>
      </c>
    </row>
    <row r="89" spans="1:8" x14ac:dyDescent="0.25">
      <c r="A89" s="28">
        <v>38302</v>
      </c>
      <c r="B89" t="s">
        <v>430</v>
      </c>
      <c r="C89" s="1">
        <v>62773</v>
      </c>
      <c r="D89" s="1">
        <v>2044</v>
      </c>
      <c r="E89" s="1">
        <v>26140</v>
      </c>
      <c r="F89">
        <v>0</v>
      </c>
      <c r="G89">
        <v>0</v>
      </c>
      <c r="H89" s="1">
        <v>90957</v>
      </c>
    </row>
    <row r="90" spans="1:8" x14ac:dyDescent="0.25">
      <c r="A90" s="28">
        <v>20401</v>
      </c>
      <c r="B90" t="s">
        <v>431</v>
      </c>
      <c r="C90" s="1">
        <v>31361</v>
      </c>
      <c r="D90" s="1">
        <v>1029</v>
      </c>
      <c r="E90" s="1">
        <v>4902</v>
      </c>
      <c r="F90">
        <v>0</v>
      </c>
      <c r="G90">
        <v>0</v>
      </c>
      <c r="H90" s="1">
        <v>37292</v>
      </c>
    </row>
    <row r="91" spans="1:8" x14ac:dyDescent="0.25">
      <c r="A91" s="28">
        <v>20404</v>
      </c>
      <c r="B91" t="s">
        <v>432</v>
      </c>
      <c r="C91" s="1">
        <v>72367</v>
      </c>
      <c r="D91" s="1">
        <v>3698</v>
      </c>
      <c r="E91" s="1">
        <v>19702</v>
      </c>
      <c r="F91">
        <v>0</v>
      </c>
      <c r="G91">
        <v>0</v>
      </c>
      <c r="H91" s="1">
        <v>95767</v>
      </c>
    </row>
    <row r="92" spans="1:8" x14ac:dyDescent="0.25">
      <c r="A92" s="28">
        <v>13301</v>
      </c>
      <c r="B92" t="s">
        <v>433</v>
      </c>
      <c r="C92" s="1">
        <v>80546</v>
      </c>
      <c r="D92" s="1">
        <v>1732</v>
      </c>
      <c r="E92" s="1">
        <v>23567</v>
      </c>
      <c r="F92">
        <v>0</v>
      </c>
      <c r="G92">
        <v>0</v>
      </c>
      <c r="H92" s="1">
        <v>105845</v>
      </c>
    </row>
    <row r="93" spans="1:8" x14ac:dyDescent="0.25">
      <c r="A93" s="28">
        <v>39200</v>
      </c>
      <c r="B93" t="s">
        <v>434</v>
      </c>
      <c r="C93" s="1">
        <v>196066</v>
      </c>
      <c r="D93" s="1">
        <v>10013</v>
      </c>
      <c r="E93" s="1">
        <v>27832</v>
      </c>
      <c r="F93">
        <v>0</v>
      </c>
      <c r="G93">
        <v>0</v>
      </c>
      <c r="H93" s="1">
        <v>233911</v>
      </c>
    </row>
    <row r="94" spans="1:8" x14ac:dyDescent="0.25">
      <c r="A94" s="28">
        <v>39204</v>
      </c>
      <c r="B94" t="s">
        <v>435</v>
      </c>
      <c r="C94" s="1">
        <v>73463</v>
      </c>
      <c r="D94" s="1">
        <v>2983</v>
      </c>
      <c r="E94" s="1">
        <v>15681</v>
      </c>
      <c r="F94">
        <v>0</v>
      </c>
      <c r="G94">
        <v>0</v>
      </c>
      <c r="H94" s="1">
        <v>92127</v>
      </c>
    </row>
    <row r="95" spans="1:8" x14ac:dyDescent="0.25">
      <c r="A95" s="28">
        <v>31332</v>
      </c>
      <c r="B95" t="s">
        <v>436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</row>
    <row r="96" spans="1:8" x14ac:dyDescent="0.25">
      <c r="A96" s="28">
        <v>23054</v>
      </c>
      <c r="B96" t="s">
        <v>437</v>
      </c>
      <c r="C96" s="1">
        <v>20575</v>
      </c>
      <c r="D96">
        <v>722</v>
      </c>
      <c r="E96">
        <v>825</v>
      </c>
      <c r="F96">
        <v>0</v>
      </c>
      <c r="G96">
        <v>0</v>
      </c>
      <c r="H96" s="1">
        <v>22122</v>
      </c>
    </row>
    <row r="97" spans="1:8" x14ac:dyDescent="0.25">
      <c r="A97" s="28">
        <v>32312</v>
      </c>
      <c r="B97" t="s">
        <v>438</v>
      </c>
      <c r="C97" s="1">
        <v>12397</v>
      </c>
      <c r="D97">
        <v>102</v>
      </c>
      <c r="E97">
        <v>0</v>
      </c>
      <c r="F97">
        <v>0</v>
      </c>
      <c r="G97">
        <v>0</v>
      </c>
      <c r="H97" s="1">
        <v>12499</v>
      </c>
    </row>
    <row r="98" spans="1:8" x14ac:dyDescent="0.25">
      <c r="A98" s="28">
        <v>27904</v>
      </c>
      <c r="B98" t="s">
        <v>439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</row>
    <row r="99" spans="1:8" x14ac:dyDescent="0.25">
      <c r="A99" s="28">
        <v>17906</v>
      </c>
      <c r="B99" t="s">
        <v>440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</row>
    <row r="100" spans="1:8" x14ac:dyDescent="0.25">
      <c r="A100" s="28">
        <v>17910</v>
      </c>
      <c r="B100" t="s">
        <v>441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</row>
    <row r="101" spans="1:8" x14ac:dyDescent="0.25">
      <c r="A101" s="29" t="s">
        <v>686</v>
      </c>
      <c r="B101" t="s">
        <v>442</v>
      </c>
      <c r="C101" s="1">
        <v>25344</v>
      </c>
      <c r="D101">
        <v>492</v>
      </c>
      <c r="E101">
        <v>0</v>
      </c>
      <c r="F101">
        <v>0</v>
      </c>
      <c r="G101">
        <v>0</v>
      </c>
      <c r="H101" s="1">
        <v>25836</v>
      </c>
    </row>
    <row r="102" spans="1:8" x14ac:dyDescent="0.25">
      <c r="A102" s="28">
        <v>34324</v>
      </c>
      <c r="B102" t="s">
        <v>443</v>
      </c>
      <c r="C102" s="1">
        <v>68142</v>
      </c>
      <c r="D102" s="1">
        <v>1544</v>
      </c>
      <c r="E102" s="1">
        <v>1475</v>
      </c>
      <c r="F102">
        <v>0</v>
      </c>
      <c r="G102">
        <v>566</v>
      </c>
      <c r="H102" s="1">
        <v>71727</v>
      </c>
    </row>
    <row r="103" spans="1:8" x14ac:dyDescent="0.25">
      <c r="A103" s="28">
        <v>22204</v>
      </c>
      <c r="B103" t="s">
        <v>444</v>
      </c>
      <c r="C103" s="1">
        <v>51414</v>
      </c>
      <c r="D103">
        <v>838</v>
      </c>
      <c r="E103" s="1">
        <v>4534</v>
      </c>
      <c r="F103">
        <v>0</v>
      </c>
      <c r="G103">
        <v>0</v>
      </c>
      <c r="H103" s="1">
        <v>56786</v>
      </c>
    </row>
    <row r="104" spans="1:8" x14ac:dyDescent="0.25">
      <c r="A104" s="28">
        <v>39203</v>
      </c>
      <c r="B104" t="s">
        <v>445</v>
      </c>
      <c r="C104" s="1">
        <v>125530</v>
      </c>
      <c r="D104" s="1">
        <v>2278</v>
      </c>
      <c r="E104" s="1">
        <v>16366</v>
      </c>
      <c r="F104">
        <v>0</v>
      </c>
      <c r="G104" s="1">
        <v>12483</v>
      </c>
      <c r="H104" s="1">
        <v>156657</v>
      </c>
    </row>
    <row r="105" spans="1:8" x14ac:dyDescent="0.25">
      <c r="A105" s="28">
        <v>17401</v>
      </c>
      <c r="B105" t="s">
        <v>446</v>
      </c>
      <c r="C105" s="1">
        <v>765524</v>
      </c>
      <c r="D105" s="1">
        <v>44902</v>
      </c>
      <c r="E105" s="1">
        <v>24801</v>
      </c>
      <c r="F105">
        <v>0</v>
      </c>
      <c r="G105">
        <v>0</v>
      </c>
      <c r="H105" s="1">
        <v>835227</v>
      </c>
    </row>
    <row r="106" spans="1:8" x14ac:dyDescent="0.25">
      <c r="A106" s="29" t="s">
        <v>687</v>
      </c>
      <c r="B106" t="s">
        <v>447</v>
      </c>
      <c r="C106" s="1">
        <v>242280</v>
      </c>
      <c r="D106">
        <v>0</v>
      </c>
      <c r="E106" s="1">
        <v>16873</v>
      </c>
      <c r="F106">
        <v>0</v>
      </c>
      <c r="G106">
        <v>0</v>
      </c>
      <c r="H106" s="1">
        <v>259153</v>
      </c>
    </row>
    <row r="107" spans="1:8" x14ac:dyDescent="0.25">
      <c r="A107" s="28">
        <v>23404</v>
      </c>
      <c r="B107" t="s">
        <v>448</v>
      </c>
      <c r="C107" s="1">
        <v>75531</v>
      </c>
      <c r="D107" s="1">
        <v>4069</v>
      </c>
      <c r="E107">
        <v>0</v>
      </c>
      <c r="F107">
        <v>0</v>
      </c>
      <c r="G107" s="1">
        <v>19741</v>
      </c>
      <c r="H107" s="1">
        <v>99341</v>
      </c>
    </row>
    <row r="108" spans="1:8" x14ac:dyDescent="0.25">
      <c r="A108" s="28">
        <v>14028</v>
      </c>
      <c r="B108" t="s">
        <v>449</v>
      </c>
      <c r="C108" s="1">
        <v>127057</v>
      </c>
      <c r="D108" s="1">
        <v>5769</v>
      </c>
      <c r="E108" s="1">
        <v>18508</v>
      </c>
      <c r="F108">
        <v>0</v>
      </c>
      <c r="G108" s="1">
        <v>1244</v>
      </c>
      <c r="H108" s="1">
        <v>152578</v>
      </c>
    </row>
    <row r="109" spans="1:8" x14ac:dyDescent="0.25">
      <c r="A109" s="28">
        <v>17911</v>
      </c>
      <c r="B109" t="s">
        <v>450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</row>
    <row r="110" spans="1:8" x14ac:dyDescent="0.25">
      <c r="A110" s="28">
        <v>17919</v>
      </c>
      <c r="B110" t="s">
        <v>688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</row>
    <row r="111" spans="1:8" x14ac:dyDescent="0.25">
      <c r="A111" s="28">
        <v>27902</v>
      </c>
      <c r="B111" t="s">
        <v>451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</row>
    <row r="112" spans="1:8" x14ac:dyDescent="0.25">
      <c r="A112" s="28">
        <v>17916</v>
      </c>
      <c r="B112" t="s">
        <v>452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</row>
    <row r="113" spans="1:8" x14ac:dyDescent="0.25">
      <c r="A113" s="28">
        <v>10070</v>
      </c>
      <c r="B113" t="s">
        <v>453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</row>
    <row r="114" spans="1:8" x14ac:dyDescent="0.25">
      <c r="A114" s="28">
        <v>31063</v>
      </c>
      <c r="B114" t="s">
        <v>454</v>
      </c>
      <c r="C114" s="1">
        <v>7920</v>
      </c>
      <c r="D114">
        <v>462</v>
      </c>
      <c r="E114">
        <v>0</v>
      </c>
      <c r="F114">
        <v>0</v>
      </c>
      <c r="G114">
        <v>0</v>
      </c>
      <c r="H114" s="1">
        <v>8382</v>
      </c>
    </row>
    <row r="115" spans="1:8" x14ac:dyDescent="0.25">
      <c r="A115" s="28">
        <v>36901</v>
      </c>
      <c r="B115" t="s">
        <v>455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</row>
    <row r="116" spans="1:8" x14ac:dyDescent="0.25">
      <c r="A116" s="28">
        <v>17411</v>
      </c>
      <c r="B116" t="s">
        <v>456</v>
      </c>
      <c r="C116" s="1">
        <v>1352741</v>
      </c>
      <c r="D116" s="1">
        <v>42901</v>
      </c>
      <c r="E116" s="1">
        <v>24293</v>
      </c>
      <c r="F116">
        <v>0</v>
      </c>
      <c r="G116">
        <v>0</v>
      </c>
      <c r="H116" s="1">
        <v>1419935</v>
      </c>
    </row>
    <row r="117" spans="1:8" x14ac:dyDescent="0.25">
      <c r="A117" s="28">
        <v>11056</v>
      </c>
      <c r="B117" t="s">
        <v>457</v>
      </c>
      <c r="C117" s="1">
        <v>20591</v>
      </c>
      <c r="D117">
        <v>990</v>
      </c>
      <c r="E117" s="1">
        <v>2012</v>
      </c>
      <c r="F117">
        <v>0</v>
      </c>
      <c r="G117">
        <v>0</v>
      </c>
      <c r="H117" s="1">
        <v>23593</v>
      </c>
    </row>
    <row r="118" spans="1:8" x14ac:dyDescent="0.25">
      <c r="A118" s="29" t="s">
        <v>689</v>
      </c>
      <c r="B118" t="s">
        <v>458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</row>
    <row r="119" spans="1:8" x14ac:dyDescent="0.25">
      <c r="A119" s="28">
        <v>10003</v>
      </c>
      <c r="B119" t="s">
        <v>459</v>
      </c>
      <c r="C119" s="1">
        <v>22784</v>
      </c>
      <c r="D119">
        <v>428</v>
      </c>
      <c r="E119">
        <v>0</v>
      </c>
      <c r="F119">
        <v>0</v>
      </c>
      <c r="G119">
        <v>121</v>
      </c>
      <c r="H119" s="1">
        <v>23333</v>
      </c>
    </row>
    <row r="120" spans="1:8" x14ac:dyDescent="0.25">
      <c r="A120" s="29" t="s">
        <v>690</v>
      </c>
      <c r="B120" t="s">
        <v>460</v>
      </c>
      <c r="C120" s="1">
        <v>382620</v>
      </c>
      <c r="D120" s="1">
        <v>20107</v>
      </c>
      <c r="E120" s="1">
        <v>27774</v>
      </c>
      <c r="F120">
        <v>0</v>
      </c>
      <c r="G120" s="1">
        <v>4691</v>
      </c>
      <c r="H120" s="1">
        <v>435192</v>
      </c>
    </row>
    <row r="121" spans="1:8" x14ac:dyDescent="0.25">
      <c r="A121" s="29" t="s">
        <v>691</v>
      </c>
      <c r="B121" t="s">
        <v>461</v>
      </c>
      <c r="C121" s="1">
        <v>1175294</v>
      </c>
      <c r="D121" s="1">
        <v>51167</v>
      </c>
      <c r="E121" s="1">
        <v>37757</v>
      </c>
      <c r="F121">
        <v>0</v>
      </c>
      <c r="G121" s="1">
        <v>28926</v>
      </c>
      <c r="H121" s="1">
        <v>1293144</v>
      </c>
    </row>
    <row r="122" spans="1:8" x14ac:dyDescent="0.25">
      <c r="A122" s="28">
        <v>17415</v>
      </c>
      <c r="B122" t="s">
        <v>462</v>
      </c>
      <c r="C122" s="1">
        <v>1290693</v>
      </c>
      <c r="D122" s="1">
        <v>48473</v>
      </c>
      <c r="E122" s="1">
        <v>48536</v>
      </c>
      <c r="F122">
        <v>0</v>
      </c>
      <c r="G122" s="1">
        <v>26986</v>
      </c>
      <c r="H122" s="1">
        <v>1414688</v>
      </c>
    </row>
    <row r="123" spans="1:8" x14ac:dyDescent="0.25">
      <c r="A123" s="28">
        <v>33212</v>
      </c>
      <c r="B123" t="s">
        <v>463</v>
      </c>
      <c r="C123" s="1">
        <v>106313</v>
      </c>
      <c r="D123" s="1">
        <v>5547</v>
      </c>
      <c r="E123" s="1">
        <v>26020</v>
      </c>
      <c r="F123">
        <v>0</v>
      </c>
      <c r="G123">
        <v>0</v>
      </c>
      <c r="H123" s="1">
        <v>137880</v>
      </c>
    </row>
    <row r="124" spans="1:8" x14ac:dyDescent="0.25">
      <c r="A124" s="29" t="s">
        <v>692</v>
      </c>
      <c r="B124" t="s">
        <v>464</v>
      </c>
      <c r="C124" s="1">
        <v>113678</v>
      </c>
      <c r="D124" s="1">
        <v>4733</v>
      </c>
      <c r="E124" s="1">
        <v>19889</v>
      </c>
      <c r="F124">
        <v>0</v>
      </c>
      <c r="G124">
        <v>0</v>
      </c>
      <c r="H124" s="1">
        <v>138300</v>
      </c>
    </row>
    <row r="125" spans="1:8" x14ac:dyDescent="0.25">
      <c r="A125" s="28">
        <v>19403</v>
      </c>
      <c r="B125" t="s">
        <v>465</v>
      </c>
      <c r="C125" s="1">
        <v>75443</v>
      </c>
      <c r="D125" s="1">
        <v>1477</v>
      </c>
      <c r="E125" s="1">
        <v>15420</v>
      </c>
      <c r="F125">
        <v>0</v>
      </c>
      <c r="G125">
        <v>0</v>
      </c>
      <c r="H125" s="1">
        <v>92340</v>
      </c>
    </row>
    <row r="126" spans="1:8" x14ac:dyDescent="0.25">
      <c r="A126" s="28">
        <v>20402</v>
      </c>
      <c r="B126" t="s">
        <v>466</v>
      </c>
      <c r="C126" s="1">
        <v>18847</v>
      </c>
      <c r="D126">
        <v>222</v>
      </c>
      <c r="E126" s="1">
        <v>3875</v>
      </c>
      <c r="F126">
        <v>0</v>
      </c>
      <c r="G126">
        <v>0</v>
      </c>
      <c r="H126" s="1">
        <v>22944</v>
      </c>
    </row>
    <row r="127" spans="1:8" x14ac:dyDescent="0.25">
      <c r="A127" s="29" t="s">
        <v>693</v>
      </c>
      <c r="B127" t="s">
        <v>467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</row>
    <row r="128" spans="1:8" x14ac:dyDescent="0.25">
      <c r="A128" s="28">
        <v>29311</v>
      </c>
      <c r="B128" t="s">
        <v>468</v>
      </c>
      <c r="C128" s="1">
        <v>53259</v>
      </c>
      <c r="D128" s="1">
        <v>2492</v>
      </c>
      <c r="E128" s="1">
        <v>16541</v>
      </c>
      <c r="F128">
        <v>0</v>
      </c>
      <c r="G128">
        <v>0</v>
      </c>
      <c r="H128" s="1">
        <v>72292</v>
      </c>
    </row>
    <row r="129" spans="1:8" x14ac:dyDescent="0.25">
      <c r="A129" s="28">
        <v>38126</v>
      </c>
      <c r="B129" t="s">
        <v>469</v>
      </c>
      <c r="C129" s="1">
        <v>62504</v>
      </c>
      <c r="D129" s="1">
        <v>1810</v>
      </c>
      <c r="E129" s="1">
        <v>16294</v>
      </c>
      <c r="F129">
        <v>0</v>
      </c>
      <c r="G129">
        <v>0</v>
      </c>
      <c r="H129" s="1">
        <v>80608</v>
      </c>
    </row>
    <row r="130" spans="1:8" x14ac:dyDescent="0.25">
      <c r="A130" s="29" t="s">
        <v>694</v>
      </c>
      <c r="B130" t="s">
        <v>470</v>
      </c>
      <c r="C130" s="1">
        <v>220902</v>
      </c>
      <c r="D130" s="1">
        <v>37148</v>
      </c>
      <c r="E130" s="1">
        <v>7034</v>
      </c>
      <c r="F130">
        <v>0</v>
      </c>
      <c r="G130">
        <v>0</v>
      </c>
      <c r="H130" s="1">
        <v>265084</v>
      </c>
    </row>
    <row r="131" spans="1:8" x14ac:dyDescent="0.25">
      <c r="A131" s="28">
        <v>14097</v>
      </c>
      <c r="B131" t="s">
        <v>471</v>
      </c>
      <c r="C131" s="1">
        <v>66240</v>
      </c>
      <c r="D131" s="1">
        <v>2491</v>
      </c>
      <c r="E131" s="1">
        <v>5248</v>
      </c>
      <c r="F131">
        <v>0</v>
      </c>
      <c r="G131">
        <v>0</v>
      </c>
      <c r="H131" s="1">
        <v>73979</v>
      </c>
    </row>
    <row r="132" spans="1:8" x14ac:dyDescent="0.25">
      <c r="A132" s="28">
        <v>31004</v>
      </c>
      <c r="B132" t="s">
        <v>472</v>
      </c>
      <c r="C132" s="1">
        <v>1086557</v>
      </c>
      <c r="D132" s="1">
        <v>5015</v>
      </c>
      <c r="E132" s="1">
        <v>16554</v>
      </c>
      <c r="F132">
        <v>0</v>
      </c>
      <c r="G132">
        <v>0</v>
      </c>
      <c r="H132" s="1">
        <v>1108126</v>
      </c>
    </row>
    <row r="133" spans="1:8" x14ac:dyDescent="0.25">
      <c r="A133" s="28">
        <v>17414</v>
      </c>
      <c r="B133" t="s">
        <v>473</v>
      </c>
      <c r="C133" s="1">
        <v>1254108</v>
      </c>
      <c r="D133" s="1">
        <v>18207</v>
      </c>
      <c r="E133" s="1">
        <v>28467</v>
      </c>
      <c r="F133">
        <v>0</v>
      </c>
      <c r="G133" s="1">
        <v>53842</v>
      </c>
      <c r="H133" s="1">
        <v>1354624</v>
      </c>
    </row>
    <row r="134" spans="1:8" x14ac:dyDescent="0.25">
      <c r="A134" s="28">
        <v>31306</v>
      </c>
      <c r="B134" t="s">
        <v>474</v>
      </c>
      <c r="C134" s="1">
        <v>194570</v>
      </c>
      <c r="D134" s="1">
        <v>5269</v>
      </c>
      <c r="E134" s="1">
        <v>20897</v>
      </c>
      <c r="F134">
        <v>0</v>
      </c>
      <c r="G134">
        <v>0</v>
      </c>
      <c r="H134" s="1">
        <v>220736</v>
      </c>
    </row>
    <row r="135" spans="1:8" x14ac:dyDescent="0.25">
      <c r="A135" s="28">
        <v>38264</v>
      </c>
      <c r="B135" t="s">
        <v>475</v>
      </c>
      <c r="C135" s="1">
        <v>7031</v>
      </c>
      <c r="D135">
        <v>67</v>
      </c>
      <c r="E135">
        <v>18</v>
      </c>
      <c r="F135">
        <v>0</v>
      </c>
      <c r="G135">
        <v>0</v>
      </c>
      <c r="H135" s="1">
        <v>7116</v>
      </c>
    </row>
    <row r="136" spans="1:8" x14ac:dyDescent="0.25">
      <c r="A136" s="28">
        <v>32362</v>
      </c>
      <c r="B136" t="s">
        <v>476</v>
      </c>
      <c r="C136" s="1">
        <v>139329</v>
      </c>
      <c r="D136" s="1">
        <v>1634</v>
      </c>
      <c r="E136" s="1">
        <v>18597</v>
      </c>
      <c r="F136">
        <v>0</v>
      </c>
      <c r="G136" s="1">
        <v>10110</v>
      </c>
      <c r="H136" s="1">
        <v>169670</v>
      </c>
    </row>
    <row r="137" spans="1:8" x14ac:dyDescent="0.25">
      <c r="A137" s="29" t="s">
        <v>695</v>
      </c>
      <c r="B137" t="s">
        <v>477</v>
      </c>
      <c r="C137" s="1">
        <v>236803</v>
      </c>
      <c r="D137" s="1">
        <v>10138</v>
      </c>
      <c r="E137" s="1">
        <v>35040</v>
      </c>
      <c r="F137">
        <v>0</v>
      </c>
      <c r="G137">
        <v>0</v>
      </c>
      <c r="H137" s="1">
        <v>281981</v>
      </c>
    </row>
    <row r="138" spans="1:8" x14ac:dyDescent="0.25">
      <c r="A138" s="29" t="s">
        <v>696</v>
      </c>
      <c r="B138" t="s">
        <v>478</v>
      </c>
      <c r="C138" s="1">
        <v>487264</v>
      </c>
      <c r="D138" s="1">
        <v>24992</v>
      </c>
      <c r="E138" s="1">
        <v>3892</v>
      </c>
      <c r="F138">
        <v>0</v>
      </c>
      <c r="G138" s="1">
        <v>4998</v>
      </c>
      <c r="H138" s="1">
        <v>521146</v>
      </c>
    </row>
    <row r="139" spans="1:8" x14ac:dyDescent="0.25">
      <c r="A139" s="28">
        <v>33183</v>
      </c>
      <c r="B139" t="s">
        <v>479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</row>
    <row r="140" spans="1:8" x14ac:dyDescent="0.25">
      <c r="A140" s="28">
        <v>28144</v>
      </c>
      <c r="B140" t="s">
        <v>480</v>
      </c>
      <c r="C140" s="1">
        <v>25508</v>
      </c>
      <c r="D140" s="1">
        <v>1403</v>
      </c>
      <c r="E140" s="1">
        <v>4409</v>
      </c>
      <c r="F140">
        <v>0</v>
      </c>
      <c r="G140">
        <v>0</v>
      </c>
      <c r="H140" s="1">
        <v>31320</v>
      </c>
    </row>
    <row r="141" spans="1:8" x14ac:dyDescent="0.25">
      <c r="A141" s="28">
        <v>32903</v>
      </c>
      <c r="B141" t="s">
        <v>481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</row>
    <row r="142" spans="1:8" x14ac:dyDescent="0.25">
      <c r="A142" s="28">
        <v>37903</v>
      </c>
      <c r="B142" t="s">
        <v>482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</row>
    <row r="143" spans="1:8" x14ac:dyDescent="0.25">
      <c r="A143" s="28">
        <v>20406</v>
      </c>
      <c r="B143" t="s">
        <v>483</v>
      </c>
      <c r="C143" s="1">
        <v>39922</v>
      </c>
      <c r="D143">
        <v>90</v>
      </c>
      <c r="E143" s="1">
        <v>4457</v>
      </c>
      <c r="F143">
        <v>0</v>
      </c>
      <c r="G143">
        <v>0</v>
      </c>
      <c r="H143" s="1">
        <v>44469</v>
      </c>
    </row>
    <row r="144" spans="1:8" x14ac:dyDescent="0.25">
      <c r="A144" s="28">
        <v>37504</v>
      </c>
      <c r="B144" t="s">
        <v>484</v>
      </c>
      <c r="C144" s="1">
        <v>310901</v>
      </c>
      <c r="D144" s="1">
        <v>7041</v>
      </c>
      <c r="E144" s="1">
        <v>33202</v>
      </c>
      <c r="F144">
        <v>0</v>
      </c>
      <c r="G144" s="1">
        <v>3635</v>
      </c>
      <c r="H144" s="1">
        <v>354779</v>
      </c>
    </row>
    <row r="145" spans="1:8" x14ac:dyDescent="0.25">
      <c r="A145" s="28">
        <v>39120</v>
      </c>
      <c r="B145" t="s">
        <v>485</v>
      </c>
      <c r="C145" s="1">
        <v>3010</v>
      </c>
      <c r="D145">
        <v>334</v>
      </c>
      <c r="E145" s="1">
        <v>2293</v>
      </c>
      <c r="F145">
        <v>0</v>
      </c>
      <c r="G145">
        <v>0</v>
      </c>
      <c r="H145" s="1">
        <v>5637</v>
      </c>
    </row>
    <row r="146" spans="1:8" x14ac:dyDescent="0.25">
      <c r="A146" s="29" t="s">
        <v>697</v>
      </c>
      <c r="B146" t="s">
        <v>486</v>
      </c>
      <c r="C146" s="1">
        <v>43199</v>
      </c>
      <c r="D146">
        <v>870</v>
      </c>
      <c r="E146" s="1">
        <v>6628</v>
      </c>
      <c r="F146">
        <v>0</v>
      </c>
      <c r="G146">
        <v>0</v>
      </c>
      <c r="H146" s="1">
        <v>50697</v>
      </c>
    </row>
    <row r="147" spans="1:8" x14ac:dyDescent="0.25">
      <c r="A147" s="29" t="s">
        <v>698</v>
      </c>
      <c r="B147" t="s">
        <v>487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</row>
    <row r="148" spans="1:8" x14ac:dyDescent="0.25">
      <c r="A148" s="28">
        <v>23311</v>
      </c>
      <c r="B148" t="s">
        <v>488</v>
      </c>
      <c r="C148" s="1">
        <v>75204</v>
      </c>
      <c r="D148" s="1">
        <v>2382</v>
      </c>
      <c r="E148" s="1">
        <v>13393</v>
      </c>
      <c r="F148">
        <v>0</v>
      </c>
      <c r="G148" s="1">
        <v>2663</v>
      </c>
      <c r="H148" s="1">
        <v>93642</v>
      </c>
    </row>
    <row r="149" spans="1:8" x14ac:dyDescent="0.25">
      <c r="A149" s="28">
        <v>33207</v>
      </c>
      <c r="B149" t="s">
        <v>489</v>
      </c>
      <c r="C149" s="1">
        <v>66414</v>
      </c>
      <c r="D149" s="1">
        <v>1673</v>
      </c>
      <c r="E149" s="1">
        <v>12810</v>
      </c>
      <c r="F149">
        <v>0</v>
      </c>
      <c r="G149">
        <v>320</v>
      </c>
      <c r="H149" s="1">
        <v>81217</v>
      </c>
    </row>
    <row r="150" spans="1:8" x14ac:dyDescent="0.25">
      <c r="A150" s="28">
        <v>31025</v>
      </c>
      <c r="B150" t="s">
        <v>490</v>
      </c>
      <c r="C150" s="1">
        <v>1089951</v>
      </c>
      <c r="D150" s="1">
        <v>15745</v>
      </c>
      <c r="E150" s="1">
        <v>16430</v>
      </c>
      <c r="F150">
        <v>0</v>
      </c>
      <c r="G150" s="1">
        <v>32519</v>
      </c>
      <c r="H150" s="1">
        <v>1154645</v>
      </c>
    </row>
    <row r="151" spans="1:8" x14ac:dyDescent="0.25">
      <c r="A151" s="28">
        <v>14065</v>
      </c>
      <c r="B151" t="s">
        <v>491</v>
      </c>
      <c r="C151" s="1">
        <v>18497</v>
      </c>
      <c r="D151" s="1">
        <v>1096</v>
      </c>
      <c r="E151">
        <v>705</v>
      </c>
      <c r="F151">
        <v>0</v>
      </c>
      <c r="G151">
        <v>0</v>
      </c>
      <c r="H151" s="1">
        <v>20298</v>
      </c>
    </row>
    <row r="152" spans="1:8" x14ac:dyDescent="0.25">
      <c r="A152" s="28">
        <v>32354</v>
      </c>
      <c r="B152" t="s">
        <v>492</v>
      </c>
      <c r="C152" s="1">
        <v>1001844</v>
      </c>
      <c r="D152" s="1">
        <v>7514</v>
      </c>
      <c r="E152" s="1">
        <v>48799</v>
      </c>
      <c r="F152">
        <v>0</v>
      </c>
      <c r="G152">
        <v>0</v>
      </c>
      <c r="H152" s="1">
        <v>1058157</v>
      </c>
    </row>
    <row r="153" spans="1:8" x14ac:dyDescent="0.25">
      <c r="A153" s="28">
        <v>32326</v>
      </c>
      <c r="B153" t="s">
        <v>493</v>
      </c>
      <c r="C153" s="1">
        <v>165563</v>
      </c>
      <c r="D153" s="1">
        <v>6618</v>
      </c>
      <c r="E153" s="1">
        <v>14893</v>
      </c>
      <c r="F153">
        <v>0</v>
      </c>
      <c r="G153">
        <v>512</v>
      </c>
      <c r="H153" s="1">
        <v>187586</v>
      </c>
    </row>
    <row r="154" spans="1:8" x14ac:dyDescent="0.25">
      <c r="A154" s="28">
        <v>17400</v>
      </c>
      <c r="B154" t="s">
        <v>494</v>
      </c>
      <c r="C154" s="1">
        <v>166046</v>
      </c>
      <c r="D154" s="1">
        <v>6467</v>
      </c>
      <c r="E154" s="1">
        <v>9877</v>
      </c>
      <c r="F154">
        <v>445</v>
      </c>
      <c r="G154">
        <v>315</v>
      </c>
      <c r="H154" s="1">
        <v>183150</v>
      </c>
    </row>
    <row r="155" spans="1:8" x14ac:dyDescent="0.25">
      <c r="A155" s="28">
        <v>37505</v>
      </c>
      <c r="B155" t="s">
        <v>495</v>
      </c>
      <c r="C155" s="1">
        <v>201462</v>
      </c>
      <c r="D155" s="1">
        <v>5621</v>
      </c>
      <c r="E155" s="1">
        <v>13566</v>
      </c>
      <c r="F155">
        <v>0</v>
      </c>
      <c r="G155" s="1">
        <v>7246</v>
      </c>
      <c r="H155" s="1">
        <v>227895</v>
      </c>
    </row>
    <row r="156" spans="1:8" x14ac:dyDescent="0.25">
      <c r="A156" s="28">
        <v>24350</v>
      </c>
      <c r="B156" t="s">
        <v>496</v>
      </c>
      <c r="C156" s="1">
        <v>130350</v>
      </c>
      <c r="D156" s="1">
        <v>11118</v>
      </c>
      <c r="E156" s="1">
        <v>28539</v>
      </c>
      <c r="F156" s="1">
        <v>2166</v>
      </c>
      <c r="G156">
        <v>0</v>
      </c>
      <c r="H156" s="1">
        <v>172173</v>
      </c>
    </row>
    <row r="157" spans="1:8" x14ac:dyDescent="0.25">
      <c r="A157" s="28">
        <v>30031</v>
      </c>
      <c r="B157" t="s">
        <v>497</v>
      </c>
      <c r="C157" s="1">
        <v>21149</v>
      </c>
      <c r="D157">
        <v>495</v>
      </c>
      <c r="E157">
        <v>134</v>
      </c>
      <c r="F157">
        <v>0</v>
      </c>
      <c r="G157">
        <v>650</v>
      </c>
      <c r="H157" s="1">
        <v>22428</v>
      </c>
    </row>
    <row r="158" spans="1:8" x14ac:dyDescent="0.25">
      <c r="A158" s="28">
        <v>31103</v>
      </c>
      <c r="B158" t="s">
        <v>498</v>
      </c>
      <c r="C158" s="1">
        <v>591932</v>
      </c>
      <c r="D158" s="1">
        <v>11834</v>
      </c>
      <c r="E158" s="1">
        <v>20716</v>
      </c>
      <c r="F158">
        <v>0</v>
      </c>
      <c r="G158" s="1">
        <v>11207</v>
      </c>
      <c r="H158" s="1">
        <v>635689</v>
      </c>
    </row>
    <row r="159" spans="1:8" x14ac:dyDescent="0.25">
      <c r="A159" s="28">
        <v>14066</v>
      </c>
      <c r="B159" t="s">
        <v>499</v>
      </c>
      <c r="C159" s="1">
        <v>86492</v>
      </c>
      <c r="D159" s="1">
        <v>3846</v>
      </c>
      <c r="E159" s="1">
        <v>19469</v>
      </c>
      <c r="F159">
        <v>0</v>
      </c>
      <c r="G159" s="1">
        <v>2223</v>
      </c>
      <c r="H159" s="1">
        <v>112030</v>
      </c>
    </row>
    <row r="160" spans="1:8" x14ac:dyDescent="0.25">
      <c r="A160" s="28">
        <v>21214</v>
      </c>
      <c r="B160" t="s">
        <v>500</v>
      </c>
      <c r="C160" s="1">
        <v>58600</v>
      </c>
      <c r="D160" s="1">
        <v>9419</v>
      </c>
      <c r="E160">
        <v>904</v>
      </c>
      <c r="F160">
        <v>0</v>
      </c>
      <c r="G160">
        <v>0</v>
      </c>
      <c r="H160" s="1">
        <v>68923</v>
      </c>
    </row>
    <row r="161" spans="1:8" x14ac:dyDescent="0.25">
      <c r="A161" s="28">
        <v>13161</v>
      </c>
      <c r="B161" t="s">
        <v>501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</row>
    <row r="162" spans="1:8" x14ac:dyDescent="0.25">
      <c r="A162" s="28">
        <v>21206</v>
      </c>
      <c r="B162" t="s">
        <v>502</v>
      </c>
      <c r="C162" s="1">
        <v>41991</v>
      </c>
      <c r="D162" s="1">
        <v>1480</v>
      </c>
      <c r="E162" s="1">
        <v>5068</v>
      </c>
      <c r="F162">
        <v>0</v>
      </c>
      <c r="G162">
        <v>0</v>
      </c>
      <c r="H162" s="1">
        <v>48539</v>
      </c>
    </row>
    <row r="163" spans="1:8" x14ac:dyDescent="0.25">
      <c r="A163" s="28">
        <v>39209</v>
      </c>
      <c r="B163" t="s">
        <v>503</v>
      </c>
      <c r="C163" s="1">
        <v>161855</v>
      </c>
      <c r="D163">
        <v>0</v>
      </c>
      <c r="E163" s="1">
        <v>22819</v>
      </c>
      <c r="F163">
        <v>0</v>
      </c>
      <c r="G163">
        <v>0</v>
      </c>
      <c r="H163" s="1">
        <v>184674</v>
      </c>
    </row>
    <row r="164" spans="1:8" x14ac:dyDescent="0.25">
      <c r="A164" s="28">
        <v>37507</v>
      </c>
      <c r="B164" t="s">
        <v>504</v>
      </c>
      <c r="C164" s="1">
        <v>372005</v>
      </c>
      <c r="D164" s="1">
        <v>5368</v>
      </c>
      <c r="E164" s="1">
        <v>9891</v>
      </c>
      <c r="F164">
        <v>0</v>
      </c>
      <c r="G164" s="1">
        <v>5703</v>
      </c>
      <c r="H164" s="1">
        <v>392967</v>
      </c>
    </row>
    <row r="165" spans="1:8" x14ac:dyDescent="0.25">
      <c r="A165" s="28">
        <v>30029</v>
      </c>
      <c r="B165" t="s">
        <v>505</v>
      </c>
      <c r="C165" s="1">
        <v>9003</v>
      </c>
      <c r="D165">
        <v>513</v>
      </c>
      <c r="E165">
        <v>0</v>
      </c>
      <c r="F165">
        <v>0</v>
      </c>
      <c r="G165">
        <v>0</v>
      </c>
      <c r="H165" s="1">
        <v>9516</v>
      </c>
    </row>
    <row r="166" spans="1:8" x14ac:dyDescent="0.25">
      <c r="A166" s="28">
        <v>29320</v>
      </c>
      <c r="B166" t="s">
        <v>506</v>
      </c>
      <c r="C166" s="1">
        <v>849989</v>
      </c>
      <c r="D166" s="1">
        <v>31281</v>
      </c>
      <c r="E166" s="1">
        <v>16029</v>
      </c>
      <c r="F166">
        <v>0</v>
      </c>
      <c r="G166">
        <v>0</v>
      </c>
      <c r="H166" s="1">
        <v>897299</v>
      </c>
    </row>
    <row r="167" spans="1:8" x14ac:dyDescent="0.25">
      <c r="A167" s="28">
        <v>17903</v>
      </c>
      <c r="B167" t="s">
        <v>507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</row>
    <row r="168" spans="1:8" x14ac:dyDescent="0.25">
      <c r="A168" s="28">
        <v>31006</v>
      </c>
      <c r="B168" t="s">
        <v>508</v>
      </c>
      <c r="C168" s="1">
        <v>1122896</v>
      </c>
      <c r="D168" s="1">
        <v>15911</v>
      </c>
      <c r="E168" s="1">
        <v>30345</v>
      </c>
      <c r="F168">
        <v>0</v>
      </c>
      <c r="G168" s="1">
        <v>58325</v>
      </c>
      <c r="H168" s="1">
        <v>1227477</v>
      </c>
    </row>
    <row r="169" spans="1:8" x14ac:dyDescent="0.25">
      <c r="A169" s="28">
        <v>39003</v>
      </c>
      <c r="B169" t="s">
        <v>509</v>
      </c>
      <c r="C169" s="1">
        <v>93258</v>
      </c>
      <c r="D169" s="1">
        <v>35167</v>
      </c>
      <c r="E169">
        <v>0</v>
      </c>
      <c r="F169">
        <v>0</v>
      </c>
      <c r="G169">
        <v>0</v>
      </c>
      <c r="H169" s="1">
        <v>128425</v>
      </c>
    </row>
    <row r="170" spans="1:8" x14ac:dyDescent="0.25">
      <c r="A170" s="28">
        <v>21014</v>
      </c>
      <c r="B170" t="s">
        <v>510</v>
      </c>
      <c r="C170" s="1">
        <v>80186</v>
      </c>
      <c r="D170" s="1">
        <v>1401</v>
      </c>
      <c r="E170" s="1">
        <v>9009</v>
      </c>
      <c r="F170">
        <v>0</v>
      </c>
      <c r="G170">
        <v>840</v>
      </c>
      <c r="H170" s="1">
        <v>91436</v>
      </c>
    </row>
    <row r="171" spans="1:8" x14ac:dyDescent="0.25">
      <c r="A171" s="28">
        <v>25155</v>
      </c>
      <c r="B171" t="s">
        <v>511</v>
      </c>
      <c r="C171" s="1">
        <v>65256</v>
      </c>
      <c r="D171" s="1">
        <v>7865</v>
      </c>
      <c r="E171" s="1">
        <v>29485</v>
      </c>
      <c r="F171">
        <v>0</v>
      </c>
      <c r="G171">
        <v>0</v>
      </c>
      <c r="H171" s="1">
        <v>102606</v>
      </c>
    </row>
    <row r="172" spans="1:8" x14ac:dyDescent="0.25">
      <c r="A172" s="28">
        <v>24014</v>
      </c>
      <c r="B172" t="s">
        <v>512</v>
      </c>
      <c r="C172" s="1">
        <v>15453</v>
      </c>
      <c r="D172">
        <v>396</v>
      </c>
      <c r="E172" s="1">
        <v>1594</v>
      </c>
      <c r="F172">
        <v>0</v>
      </c>
      <c r="G172">
        <v>867</v>
      </c>
      <c r="H172" s="1">
        <v>18310</v>
      </c>
    </row>
    <row r="173" spans="1:8" x14ac:dyDescent="0.25">
      <c r="A173" s="28">
        <v>26056</v>
      </c>
      <c r="B173" t="s">
        <v>513</v>
      </c>
      <c r="C173" s="1">
        <v>196079</v>
      </c>
      <c r="D173" s="1">
        <v>2253</v>
      </c>
      <c r="E173" s="1">
        <v>21389</v>
      </c>
      <c r="F173">
        <v>0</v>
      </c>
      <c r="G173">
        <v>0</v>
      </c>
      <c r="H173" s="1">
        <v>219721</v>
      </c>
    </row>
    <row r="174" spans="1:8" x14ac:dyDescent="0.25">
      <c r="A174" s="28">
        <v>32325</v>
      </c>
      <c r="B174" t="s">
        <v>514</v>
      </c>
      <c r="C174" s="1">
        <v>231567</v>
      </c>
      <c r="D174" s="1">
        <v>6009</v>
      </c>
      <c r="E174" s="1">
        <v>26932</v>
      </c>
      <c r="F174">
        <v>0</v>
      </c>
      <c r="G174">
        <v>0</v>
      </c>
      <c r="H174" s="1">
        <v>264508</v>
      </c>
    </row>
    <row r="175" spans="1:8" x14ac:dyDescent="0.25">
      <c r="A175" s="28">
        <v>37506</v>
      </c>
      <c r="B175" t="s">
        <v>515</v>
      </c>
      <c r="C175" s="1">
        <v>220197</v>
      </c>
      <c r="D175" s="1">
        <v>7741</v>
      </c>
      <c r="E175" s="1">
        <v>17566</v>
      </c>
      <c r="F175">
        <v>0</v>
      </c>
      <c r="G175">
        <v>0</v>
      </c>
      <c r="H175" s="1">
        <v>245504</v>
      </c>
    </row>
    <row r="176" spans="1:8" x14ac:dyDescent="0.25">
      <c r="A176" s="28">
        <v>14064</v>
      </c>
      <c r="B176" t="s">
        <v>516</v>
      </c>
      <c r="C176" s="1">
        <v>135556</v>
      </c>
      <c r="D176" s="1">
        <v>6562</v>
      </c>
      <c r="E176" s="1">
        <v>24685</v>
      </c>
      <c r="F176">
        <v>0</v>
      </c>
      <c r="G176">
        <v>0</v>
      </c>
      <c r="H176" s="1">
        <v>166803</v>
      </c>
    </row>
    <row r="177" spans="1:8" x14ac:dyDescent="0.25">
      <c r="A177" s="28">
        <v>11051</v>
      </c>
      <c r="B177" t="s">
        <v>517</v>
      </c>
      <c r="C177" s="1">
        <v>446877</v>
      </c>
      <c r="D177" s="1">
        <v>7075</v>
      </c>
      <c r="E177" s="1">
        <v>42300</v>
      </c>
      <c r="F177">
        <v>176</v>
      </c>
      <c r="G177" s="1">
        <v>14508</v>
      </c>
      <c r="H177" s="1">
        <v>510936</v>
      </c>
    </row>
    <row r="178" spans="1:8" x14ac:dyDescent="0.25">
      <c r="A178" s="28">
        <v>18400</v>
      </c>
      <c r="B178" t="s">
        <v>518</v>
      </c>
      <c r="C178" s="1">
        <v>1816315</v>
      </c>
      <c r="D178" s="1">
        <v>7838</v>
      </c>
      <c r="E178" s="1">
        <v>19142</v>
      </c>
      <c r="F178">
        <v>0</v>
      </c>
      <c r="G178">
        <v>0</v>
      </c>
      <c r="H178" s="1">
        <v>1843295</v>
      </c>
    </row>
    <row r="179" spans="1:8" x14ac:dyDescent="0.25">
      <c r="A179" s="28">
        <v>23403</v>
      </c>
      <c r="B179" t="s">
        <v>519</v>
      </c>
      <c r="C179" s="1">
        <v>382485</v>
      </c>
      <c r="D179" s="1">
        <v>5252</v>
      </c>
      <c r="E179" s="1">
        <v>12734</v>
      </c>
      <c r="F179">
        <v>0</v>
      </c>
      <c r="G179" s="1">
        <v>12827</v>
      </c>
      <c r="H179" s="1">
        <v>413298</v>
      </c>
    </row>
    <row r="180" spans="1:8" x14ac:dyDescent="0.25">
      <c r="A180" s="28">
        <v>25200</v>
      </c>
      <c r="B180" t="s">
        <v>520</v>
      </c>
      <c r="C180" s="1">
        <v>29778</v>
      </c>
      <c r="D180">
        <v>948</v>
      </c>
      <c r="E180" s="1">
        <v>4083</v>
      </c>
      <c r="F180">
        <v>0</v>
      </c>
      <c r="G180">
        <v>0</v>
      </c>
      <c r="H180" s="1">
        <v>34809</v>
      </c>
    </row>
    <row r="181" spans="1:8" x14ac:dyDescent="0.25">
      <c r="A181" s="28">
        <v>34003</v>
      </c>
      <c r="B181" t="s">
        <v>521</v>
      </c>
      <c r="C181" s="1">
        <v>1280158</v>
      </c>
      <c r="D181" s="1">
        <v>13897</v>
      </c>
      <c r="E181" s="1">
        <v>15959</v>
      </c>
      <c r="F181" s="1">
        <v>1735</v>
      </c>
      <c r="G181">
        <v>26</v>
      </c>
      <c r="H181" s="1">
        <v>1311775</v>
      </c>
    </row>
    <row r="182" spans="1:8" x14ac:dyDescent="0.25">
      <c r="A182" s="28">
        <v>33211</v>
      </c>
      <c r="B182" t="s">
        <v>522</v>
      </c>
      <c r="C182" s="1">
        <v>62288</v>
      </c>
      <c r="D182" s="1">
        <v>2033</v>
      </c>
      <c r="E182" s="1">
        <v>10580</v>
      </c>
      <c r="F182">
        <v>0</v>
      </c>
      <c r="G182">
        <v>0</v>
      </c>
      <c r="H182" s="1">
        <v>74901</v>
      </c>
    </row>
    <row r="183" spans="1:8" x14ac:dyDescent="0.25">
      <c r="A183" s="28">
        <v>17417</v>
      </c>
      <c r="B183" t="s">
        <v>523</v>
      </c>
      <c r="C183" s="1">
        <v>1446483</v>
      </c>
      <c r="D183" s="1">
        <v>4925</v>
      </c>
      <c r="E183" s="1">
        <v>23868</v>
      </c>
      <c r="F183">
        <v>0</v>
      </c>
      <c r="G183" s="1">
        <v>20983</v>
      </c>
      <c r="H183" s="1">
        <v>1496259</v>
      </c>
    </row>
    <row r="184" spans="1:8" x14ac:dyDescent="0.25">
      <c r="A184" s="28">
        <v>15201</v>
      </c>
      <c r="B184" t="s">
        <v>524</v>
      </c>
      <c r="C184" s="1">
        <v>394972</v>
      </c>
      <c r="D184" s="1">
        <v>10143</v>
      </c>
      <c r="E184" s="1">
        <v>24237</v>
      </c>
      <c r="F184">
        <v>0</v>
      </c>
      <c r="G184">
        <v>0</v>
      </c>
      <c r="H184" s="1">
        <v>429352</v>
      </c>
    </row>
    <row r="185" spans="1:8" x14ac:dyDescent="0.25">
      <c r="A185" s="28">
        <v>38324</v>
      </c>
      <c r="B185" t="s">
        <v>525</v>
      </c>
      <c r="C185" s="1">
        <v>62940</v>
      </c>
      <c r="D185" s="1">
        <v>6069</v>
      </c>
      <c r="E185" s="1">
        <v>27029</v>
      </c>
      <c r="F185">
        <v>0</v>
      </c>
      <c r="G185" s="1">
        <v>6369</v>
      </c>
      <c r="H185" s="1">
        <v>102407</v>
      </c>
    </row>
    <row r="186" spans="1:8" x14ac:dyDescent="0.25">
      <c r="A186" s="28">
        <v>14400</v>
      </c>
      <c r="B186" t="s">
        <v>526</v>
      </c>
      <c r="C186" s="1">
        <v>22264</v>
      </c>
      <c r="D186">
        <v>987</v>
      </c>
      <c r="E186" s="1">
        <v>4413</v>
      </c>
      <c r="F186">
        <v>0</v>
      </c>
      <c r="G186">
        <v>0</v>
      </c>
      <c r="H186" s="1">
        <v>27664</v>
      </c>
    </row>
    <row r="187" spans="1:8" x14ac:dyDescent="0.25">
      <c r="A187" s="28">
        <v>25101</v>
      </c>
      <c r="B187" t="s">
        <v>527</v>
      </c>
      <c r="C187" s="1">
        <v>236554</v>
      </c>
      <c r="D187" s="1">
        <v>10152</v>
      </c>
      <c r="E187" s="1">
        <v>25500</v>
      </c>
      <c r="F187">
        <v>0</v>
      </c>
      <c r="G187">
        <v>0</v>
      </c>
      <c r="H187" s="1">
        <v>272206</v>
      </c>
    </row>
    <row r="188" spans="1:8" x14ac:dyDescent="0.25">
      <c r="A188" s="28">
        <v>14172</v>
      </c>
      <c r="B188" t="s">
        <v>528</v>
      </c>
      <c r="C188" s="1">
        <v>58376</v>
      </c>
      <c r="D188" s="1">
        <v>7981</v>
      </c>
      <c r="E188">
        <v>0</v>
      </c>
      <c r="F188">
        <v>0</v>
      </c>
      <c r="G188">
        <v>0</v>
      </c>
      <c r="H188" s="1">
        <v>66357</v>
      </c>
    </row>
    <row r="189" spans="1:8" x14ac:dyDescent="0.25">
      <c r="A189" s="28">
        <v>22105</v>
      </c>
      <c r="B189" t="s">
        <v>529</v>
      </c>
      <c r="C189" s="1">
        <v>92905</v>
      </c>
      <c r="D189">
        <v>795</v>
      </c>
      <c r="E189" s="1">
        <v>1066</v>
      </c>
      <c r="F189">
        <v>704</v>
      </c>
      <c r="G189" s="1">
        <v>9106</v>
      </c>
      <c r="H189" s="1">
        <v>104576</v>
      </c>
    </row>
    <row r="190" spans="1:8" x14ac:dyDescent="0.25">
      <c r="A190" s="28">
        <v>24105</v>
      </c>
      <c r="B190" t="s">
        <v>530</v>
      </c>
      <c r="C190" s="1">
        <v>91682</v>
      </c>
      <c r="D190" s="1">
        <v>3099</v>
      </c>
      <c r="E190" s="1">
        <v>31592</v>
      </c>
      <c r="F190">
        <v>257</v>
      </c>
      <c r="G190">
        <v>0</v>
      </c>
      <c r="H190" s="1">
        <v>126630</v>
      </c>
    </row>
    <row r="191" spans="1:8" x14ac:dyDescent="0.25">
      <c r="A191" s="28">
        <v>34111</v>
      </c>
      <c r="B191" t="s">
        <v>531</v>
      </c>
      <c r="C191" s="1">
        <v>903423</v>
      </c>
      <c r="D191" s="1">
        <v>25786</v>
      </c>
      <c r="E191" s="1">
        <v>18060</v>
      </c>
      <c r="F191">
        <v>0</v>
      </c>
      <c r="G191">
        <v>0</v>
      </c>
      <c r="H191" s="1">
        <v>947269</v>
      </c>
    </row>
    <row r="192" spans="1:8" x14ac:dyDescent="0.25">
      <c r="A192" s="28">
        <v>24019</v>
      </c>
      <c r="B192" t="s">
        <v>532</v>
      </c>
      <c r="C192" s="1">
        <v>147263</v>
      </c>
      <c r="D192" s="1">
        <v>4694</v>
      </c>
      <c r="E192" s="1">
        <v>17969</v>
      </c>
      <c r="F192">
        <v>0</v>
      </c>
      <c r="G192" s="1">
        <v>2346</v>
      </c>
      <c r="H192" s="1">
        <v>172272</v>
      </c>
    </row>
    <row r="193" spans="1:8" x14ac:dyDescent="0.25">
      <c r="A193" s="28">
        <v>21300</v>
      </c>
      <c r="B193" t="s">
        <v>533</v>
      </c>
      <c r="C193" s="1">
        <v>98629</v>
      </c>
      <c r="D193">
        <v>0</v>
      </c>
      <c r="E193" s="1">
        <v>27131</v>
      </c>
      <c r="F193">
        <v>0</v>
      </c>
      <c r="G193">
        <v>0</v>
      </c>
      <c r="H193" s="1">
        <v>125760</v>
      </c>
    </row>
    <row r="194" spans="1:8" x14ac:dyDescent="0.25">
      <c r="A194" s="28">
        <v>33030</v>
      </c>
      <c r="B194" t="s">
        <v>534</v>
      </c>
      <c r="C194" s="1">
        <v>22537</v>
      </c>
      <c r="D194">
        <v>596</v>
      </c>
      <c r="E194">
        <v>0</v>
      </c>
      <c r="F194">
        <v>0</v>
      </c>
      <c r="G194">
        <v>0</v>
      </c>
      <c r="H194" s="1">
        <v>23133</v>
      </c>
    </row>
    <row r="195" spans="1:8" x14ac:dyDescent="0.25">
      <c r="A195" s="28">
        <v>28137</v>
      </c>
      <c r="B195" t="s">
        <v>535</v>
      </c>
      <c r="C195" s="1">
        <v>19856</v>
      </c>
      <c r="D195" s="1">
        <v>1262</v>
      </c>
      <c r="E195" s="1">
        <v>8221</v>
      </c>
      <c r="F195">
        <v>0</v>
      </c>
      <c r="G195" s="1">
        <v>1472</v>
      </c>
      <c r="H195" s="1">
        <v>30811</v>
      </c>
    </row>
    <row r="196" spans="1:8" x14ac:dyDescent="0.25">
      <c r="A196" s="28">
        <v>32123</v>
      </c>
      <c r="B196" t="s">
        <v>536</v>
      </c>
      <c r="C196">
        <v>529</v>
      </c>
      <c r="D196">
        <v>169</v>
      </c>
      <c r="E196">
        <v>0</v>
      </c>
      <c r="F196">
        <v>0</v>
      </c>
      <c r="G196">
        <v>9</v>
      </c>
      <c r="H196">
        <v>707</v>
      </c>
    </row>
    <row r="197" spans="1:8" x14ac:dyDescent="0.25">
      <c r="A197" s="28">
        <v>10065</v>
      </c>
      <c r="B197" t="s">
        <v>537</v>
      </c>
      <c r="C197" s="1">
        <v>39176</v>
      </c>
      <c r="D197">
        <v>315</v>
      </c>
      <c r="E197">
        <v>0</v>
      </c>
      <c r="F197">
        <v>0</v>
      </c>
      <c r="G197">
        <v>0</v>
      </c>
      <c r="H197" s="1">
        <v>39491</v>
      </c>
    </row>
    <row r="198" spans="1:8" x14ac:dyDescent="0.25">
      <c r="A198" s="29" t="s">
        <v>699</v>
      </c>
      <c r="B198" t="s">
        <v>538</v>
      </c>
      <c r="C198" s="1">
        <v>56030</v>
      </c>
      <c r="D198" s="1">
        <v>1129</v>
      </c>
      <c r="E198">
        <v>168</v>
      </c>
      <c r="F198">
        <v>0</v>
      </c>
      <c r="G198" s="1">
        <v>1213</v>
      </c>
      <c r="H198" s="1">
        <v>58540</v>
      </c>
    </row>
    <row r="199" spans="1:8" x14ac:dyDescent="0.25">
      <c r="A199" s="28">
        <v>24410</v>
      </c>
      <c r="B199" t="s">
        <v>539</v>
      </c>
      <c r="C199" s="1">
        <v>34549</v>
      </c>
      <c r="D199" s="1">
        <v>2160</v>
      </c>
      <c r="E199" s="1">
        <v>12178</v>
      </c>
      <c r="F199">
        <v>0</v>
      </c>
      <c r="G199">
        <v>116</v>
      </c>
      <c r="H199" s="1">
        <v>49003</v>
      </c>
    </row>
    <row r="200" spans="1:8" x14ac:dyDescent="0.25">
      <c r="A200" s="28">
        <v>27344</v>
      </c>
      <c r="B200" t="s">
        <v>540</v>
      </c>
      <c r="C200" s="1">
        <v>225947</v>
      </c>
      <c r="D200" s="1">
        <v>3478</v>
      </c>
      <c r="E200" s="1">
        <v>28913</v>
      </c>
      <c r="F200">
        <v>0</v>
      </c>
      <c r="G200">
        <v>0</v>
      </c>
      <c r="H200" s="1">
        <v>258338</v>
      </c>
    </row>
    <row r="201" spans="1:8" x14ac:dyDescent="0.25">
      <c r="A201" s="29" t="s">
        <v>700</v>
      </c>
      <c r="B201" t="s">
        <v>541</v>
      </c>
      <c r="C201" s="1">
        <v>311152</v>
      </c>
      <c r="D201" s="1">
        <v>12298</v>
      </c>
      <c r="E201" s="1">
        <v>41436</v>
      </c>
      <c r="F201">
        <v>0</v>
      </c>
      <c r="G201" s="1">
        <v>5721</v>
      </c>
      <c r="H201" s="1">
        <v>370607</v>
      </c>
    </row>
    <row r="202" spans="1:8" x14ac:dyDescent="0.25">
      <c r="A202" s="29" t="s">
        <v>701</v>
      </c>
      <c r="B202" t="s">
        <v>542</v>
      </c>
      <c r="C202" s="1">
        <v>15991</v>
      </c>
      <c r="D202">
        <v>771</v>
      </c>
      <c r="E202">
        <v>104</v>
      </c>
      <c r="F202">
        <v>0</v>
      </c>
      <c r="G202">
        <v>0</v>
      </c>
      <c r="H202" s="1">
        <v>16866</v>
      </c>
    </row>
    <row r="203" spans="1:8" x14ac:dyDescent="0.25">
      <c r="A203" s="28">
        <v>38301</v>
      </c>
      <c r="B203" t="s">
        <v>543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</row>
    <row r="204" spans="1:8" x14ac:dyDescent="0.25">
      <c r="A204" s="28">
        <v>24915</v>
      </c>
      <c r="B204" t="s">
        <v>702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</row>
    <row r="205" spans="1:8" x14ac:dyDescent="0.25">
      <c r="A205" s="28">
        <v>11001</v>
      </c>
      <c r="B205" t="s">
        <v>544</v>
      </c>
      <c r="C205" s="1">
        <v>1342205</v>
      </c>
      <c r="D205">
        <v>0</v>
      </c>
      <c r="E205" s="1">
        <v>10089</v>
      </c>
      <c r="F205">
        <v>0</v>
      </c>
      <c r="G205">
        <v>0</v>
      </c>
      <c r="H205" s="1">
        <v>1352294</v>
      </c>
    </row>
    <row r="206" spans="1:8" x14ac:dyDescent="0.25">
      <c r="A206" s="28">
        <v>24122</v>
      </c>
      <c r="B206" t="s">
        <v>545</v>
      </c>
      <c r="C206" s="1">
        <v>25647</v>
      </c>
      <c r="D206" s="1">
        <v>1202</v>
      </c>
      <c r="E206" s="1">
        <v>7752</v>
      </c>
      <c r="F206">
        <v>0</v>
      </c>
      <c r="G206">
        <v>0</v>
      </c>
      <c r="H206" s="1">
        <v>34601</v>
      </c>
    </row>
    <row r="207" spans="1:8" x14ac:dyDescent="0.25">
      <c r="A207" s="29" t="s">
        <v>703</v>
      </c>
      <c r="B207" t="s">
        <v>546</v>
      </c>
      <c r="C207" s="1">
        <v>57331</v>
      </c>
      <c r="D207" s="1">
        <v>1087</v>
      </c>
      <c r="E207" s="1">
        <v>5731</v>
      </c>
      <c r="F207">
        <v>0</v>
      </c>
      <c r="G207" s="1">
        <v>1049</v>
      </c>
      <c r="H207" s="1">
        <v>65198</v>
      </c>
    </row>
    <row r="208" spans="1:8" x14ac:dyDescent="0.25">
      <c r="A208" s="28">
        <v>21301</v>
      </c>
      <c r="B208" t="s">
        <v>547</v>
      </c>
      <c r="C208" s="1">
        <v>18533</v>
      </c>
      <c r="D208" s="1">
        <v>2432</v>
      </c>
      <c r="E208" s="1">
        <v>9719</v>
      </c>
      <c r="F208">
        <v>0</v>
      </c>
      <c r="G208" s="1">
        <v>1541</v>
      </c>
      <c r="H208" s="1">
        <v>32225</v>
      </c>
    </row>
    <row r="209" spans="1:8" x14ac:dyDescent="0.25">
      <c r="A209" s="28">
        <v>27401</v>
      </c>
      <c r="B209" t="s">
        <v>548</v>
      </c>
      <c r="C209" s="1">
        <v>1111201</v>
      </c>
      <c r="D209" s="1">
        <v>44937</v>
      </c>
      <c r="E209" s="1">
        <v>53433</v>
      </c>
      <c r="F209" s="1">
        <v>6686</v>
      </c>
      <c r="G209" s="1">
        <v>49494</v>
      </c>
      <c r="H209" s="1">
        <v>1265751</v>
      </c>
    </row>
    <row r="210" spans="1:8" x14ac:dyDescent="0.25">
      <c r="A210" s="29" t="s">
        <v>704</v>
      </c>
      <c r="B210" t="s">
        <v>549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</row>
    <row r="211" spans="1:8" x14ac:dyDescent="0.25">
      <c r="A211" s="28">
        <v>23402</v>
      </c>
      <c r="B211" t="s">
        <v>550</v>
      </c>
      <c r="C211" s="1">
        <v>151276</v>
      </c>
      <c r="D211" s="1">
        <v>2944</v>
      </c>
      <c r="E211">
        <v>756</v>
      </c>
      <c r="F211">
        <v>0</v>
      </c>
      <c r="G211">
        <v>0</v>
      </c>
      <c r="H211" s="1">
        <v>154976</v>
      </c>
    </row>
    <row r="212" spans="1:8" x14ac:dyDescent="0.25">
      <c r="A212" s="28">
        <v>12110</v>
      </c>
      <c r="B212" t="s">
        <v>551</v>
      </c>
      <c r="C212" s="1">
        <v>97185</v>
      </c>
      <c r="D212" s="1">
        <v>2345</v>
      </c>
      <c r="E212" s="1">
        <v>12048</v>
      </c>
      <c r="F212">
        <v>146</v>
      </c>
      <c r="G212" s="1">
        <v>1618</v>
      </c>
      <c r="H212" s="1">
        <v>113342</v>
      </c>
    </row>
    <row r="213" spans="1:8" x14ac:dyDescent="0.25">
      <c r="A213" s="29" t="s">
        <v>705</v>
      </c>
      <c r="B213" t="s">
        <v>552</v>
      </c>
      <c r="C213" s="1">
        <v>291519</v>
      </c>
      <c r="D213" s="1">
        <v>11522</v>
      </c>
      <c r="E213" s="1">
        <v>24410</v>
      </c>
      <c r="F213">
        <v>0</v>
      </c>
      <c r="G213">
        <v>0</v>
      </c>
      <c r="H213" s="1">
        <v>327451</v>
      </c>
    </row>
    <row r="214" spans="1:8" x14ac:dyDescent="0.25">
      <c r="A214" s="28">
        <v>16050</v>
      </c>
      <c r="B214" t="s">
        <v>553</v>
      </c>
      <c r="C214" s="1">
        <v>94023</v>
      </c>
      <c r="D214" s="1">
        <v>4755</v>
      </c>
      <c r="E214" s="1">
        <v>6148</v>
      </c>
      <c r="F214">
        <v>139</v>
      </c>
      <c r="G214">
        <v>0</v>
      </c>
      <c r="H214" s="1">
        <v>105065</v>
      </c>
    </row>
    <row r="215" spans="1:8" x14ac:dyDescent="0.25">
      <c r="A215" s="28">
        <v>36402</v>
      </c>
      <c r="B215" t="s">
        <v>554</v>
      </c>
      <c r="C215" s="1">
        <v>82921</v>
      </c>
      <c r="D215" s="1">
        <v>2781</v>
      </c>
      <c r="E215" s="1">
        <v>8369</v>
      </c>
      <c r="F215" s="1">
        <v>1501</v>
      </c>
      <c r="G215" s="1">
        <v>10738</v>
      </c>
      <c r="H215" s="1">
        <v>106310</v>
      </c>
    </row>
    <row r="216" spans="1:8" x14ac:dyDescent="0.25">
      <c r="A216" s="28">
        <v>32907</v>
      </c>
      <c r="B216" t="s">
        <v>555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</row>
    <row r="217" spans="1:8" x14ac:dyDescent="0.25">
      <c r="A217" s="29" t="s">
        <v>706</v>
      </c>
      <c r="B217" t="s">
        <v>556</v>
      </c>
      <c r="C217" s="1">
        <v>297599</v>
      </c>
      <c r="D217" s="1">
        <v>11067</v>
      </c>
      <c r="E217" s="1">
        <v>34665</v>
      </c>
      <c r="F217" s="1">
        <v>1985</v>
      </c>
      <c r="G217" s="1">
        <v>3680</v>
      </c>
      <c r="H217" s="1">
        <v>348996</v>
      </c>
    </row>
    <row r="218" spans="1:8" x14ac:dyDescent="0.25">
      <c r="A218" s="28">
        <v>17801</v>
      </c>
      <c r="B218" t="s">
        <v>557</v>
      </c>
      <c r="C218" s="1">
        <v>120654</v>
      </c>
      <c r="D218">
        <v>0</v>
      </c>
      <c r="E218">
        <v>0</v>
      </c>
      <c r="F218">
        <v>0</v>
      </c>
      <c r="G218" s="1">
        <v>2122</v>
      </c>
      <c r="H218" s="1">
        <v>122776</v>
      </c>
    </row>
    <row r="219" spans="1:8" x14ac:dyDescent="0.25">
      <c r="A219" s="28">
        <v>38267</v>
      </c>
      <c r="B219" t="s">
        <v>558</v>
      </c>
      <c r="C219" s="1">
        <v>141382</v>
      </c>
      <c r="D219" s="1">
        <v>6974</v>
      </c>
      <c r="E219" s="1">
        <v>54281</v>
      </c>
      <c r="F219">
        <v>0</v>
      </c>
      <c r="G219" s="1">
        <v>2032</v>
      </c>
      <c r="H219" s="1">
        <v>204669</v>
      </c>
    </row>
    <row r="220" spans="1:8" x14ac:dyDescent="0.25">
      <c r="A220" s="28">
        <v>38901</v>
      </c>
      <c r="B220" t="s">
        <v>559</v>
      </c>
      <c r="C220" s="1">
        <v>5225</v>
      </c>
      <c r="D220">
        <v>425</v>
      </c>
      <c r="E220">
        <v>0</v>
      </c>
      <c r="F220">
        <v>0</v>
      </c>
      <c r="G220">
        <v>0</v>
      </c>
      <c r="H220" s="1">
        <v>5650</v>
      </c>
    </row>
    <row r="221" spans="1:8" x14ac:dyDescent="0.25">
      <c r="A221" s="28">
        <v>27003</v>
      </c>
      <c r="B221" t="s">
        <v>560</v>
      </c>
      <c r="C221" s="1">
        <v>1327825</v>
      </c>
      <c r="D221">
        <v>0</v>
      </c>
      <c r="E221" s="1">
        <v>18523</v>
      </c>
      <c r="F221">
        <v>0</v>
      </c>
      <c r="G221">
        <v>0</v>
      </c>
      <c r="H221" s="1">
        <v>1346348</v>
      </c>
    </row>
    <row r="222" spans="1:8" x14ac:dyDescent="0.25">
      <c r="A222" s="28">
        <v>16020</v>
      </c>
      <c r="B222" t="s">
        <v>561</v>
      </c>
      <c r="C222" s="1">
        <v>7045</v>
      </c>
      <c r="D222">
        <v>464</v>
      </c>
      <c r="E222">
        <v>0</v>
      </c>
      <c r="F222">
        <v>0</v>
      </c>
      <c r="G222">
        <v>0</v>
      </c>
      <c r="H222" s="1">
        <v>7509</v>
      </c>
    </row>
    <row r="223" spans="1:8" x14ac:dyDescent="0.25">
      <c r="A223" s="28">
        <v>16048</v>
      </c>
      <c r="B223" t="s">
        <v>562</v>
      </c>
      <c r="C223" s="1">
        <v>42935</v>
      </c>
      <c r="D223" s="1">
        <v>2042</v>
      </c>
      <c r="E223" s="1">
        <v>3566</v>
      </c>
      <c r="F223">
        <v>0</v>
      </c>
      <c r="G223">
        <v>640</v>
      </c>
      <c r="H223" s="1">
        <v>49183</v>
      </c>
    </row>
    <row r="224" spans="1:8" x14ac:dyDescent="0.25">
      <c r="A224" s="29" t="s">
        <v>707</v>
      </c>
      <c r="B224" t="s">
        <v>563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</row>
    <row r="225" spans="1:8" x14ac:dyDescent="0.25">
      <c r="A225" s="29" t="s">
        <v>708</v>
      </c>
      <c r="B225" t="s">
        <v>564</v>
      </c>
      <c r="C225" s="1">
        <v>76047</v>
      </c>
      <c r="D225" s="1">
        <v>3074</v>
      </c>
      <c r="E225" s="1">
        <v>39024</v>
      </c>
      <c r="F225">
        <v>0</v>
      </c>
      <c r="G225" s="1">
        <v>3855</v>
      </c>
      <c r="H225" s="1">
        <v>122000</v>
      </c>
    </row>
    <row r="226" spans="1:8" x14ac:dyDescent="0.25">
      <c r="A226" s="28">
        <v>13144</v>
      </c>
      <c r="B226" t="s">
        <v>565</v>
      </c>
      <c r="C226" s="1">
        <v>315812</v>
      </c>
      <c r="D226" s="1">
        <v>29040</v>
      </c>
      <c r="E226" s="1">
        <v>27481</v>
      </c>
      <c r="F226">
        <v>0</v>
      </c>
      <c r="G226" s="1">
        <v>5288</v>
      </c>
      <c r="H226" s="1">
        <v>377621</v>
      </c>
    </row>
    <row r="227" spans="1:8" x14ac:dyDescent="0.25">
      <c r="A227" s="28">
        <v>34307</v>
      </c>
      <c r="B227" t="s">
        <v>566</v>
      </c>
      <c r="C227" s="1">
        <v>46206</v>
      </c>
      <c r="D227" s="1">
        <v>1059</v>
      </c>
      <c r="E227" s="1">
        <v>27825</v>
      </c>
      <c r="F227">
        <v>0</v>
      </c>
      <c r="G227">
        <v>0</v>
      </c>
      <c r="H227" s="1">
        <v>75090</v>
      </c>
    </row>
    <row r="228" spans="1:8" x14ac:dyDescent="0.25">
      <c r="A228" s="28">
        <v>17908</v>
      </c>
      <c r="B228" t="s">
        <v>567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</row>
    <row r="229" spans="1:8" x14ac:dyDescent="0.25">
      <c r="A229" s="28">
        <v>25116</v>
      </c>
      <c r="B229" t="s">
        <v>568</v>
      </c>
      <c r="C229" s="1">
        <v>60876</v>
      </c>
      <c r="D229" s="1">
        <v>3971</v>
      </c>
      <c r="E229" s="1">
        <v>15583</v>
      </c>
      <c r="F229">
        <v>0</v>
      </c>
      <c r="G229">
        <v>0</v>
      </c>
      <c r="H229" s="1">
        <v>80430</v>
      </c>
    </row>
    <row r="230" spans="1:8" x14ac:dyDescent="0.25">
      <c r="A230" s="28">
        <v>22009</v>
      </c>
      <c r="B230" t="s">
        <v>569</v>
      </c>
      <c r="C230" s="1">
        <v>159525</v>
      </c>
      <c r="D230" s="1">
        <v>3536</v>
      </c>
      <c r="E230" s="1">
        <v>18926</v>
      </c>
      <c r="F230">
        <v>0</v>
      </c>
      <c r="G230" s="1">
        <v>1940</v>
      </c>
      <c r="H230" s="1">
        <v>183927</v>
      </c>
    </row>
    <row r="231" spans="1:8" x14ac:dyDescent="0.25">
      <c r="A231" s="28">
        <v>17403</v>
      </c>
      <c r="B231" t="s">
        <v>570</v>
      </c>
      <c r="C231" s="1">
        <v>1305450</v>
      </c>
      <c r="D231" s="1">
        <v>10907</v>
      </c>
      <c r="E231" s="1">
        <v>12827</v>
      </c>
      <c r="F231">
        <v>0</v>
      </c>
      <c r="G231">
        <v>0</v>
      </c>
      <c r="H231" s="1">
        <v>1329184</v>
      </c>
    </row>
    <row r="232" spans="1:8" x14ac:dyDescent="0.25">
      <c r="A232" s="28">
        <v>10309</v>
      </c>
      <c r="B232" t="s">
        <v>571</v>
      </c>
      <c r="C232" s="1">
        <v>69059</v>
      </c>
      <c r="D232" s="1">
        <v>2036</v>
      </c>
      <c r="E232" s="1">
        <v>14165</v>
      </c>
      <c r="F232">
        <v>0</v>
      </c>
      <c r="G232">
        <v>0</v>
      </c>
      <c r="H232" s="1">
        <v>85260</v>
      </c>
    </row>
    <row r="233" spans="1:8" x14ac:dyDescent="0.25">
      <c r="A233" s="29" t="s">
        <v>709</v>
      </c>
      <c r="B233" t="s">
        <v>572</v>
      </c>
      <c r="C233" s="1">
        <v>751265</v>
      </c>
      <c r="D233" s="1">
        <v>72505</v>
      </c>
      <c r="E233" s="1">
        <v>31074</v>
      </c>
      <c r="F233">
        <v>0</v>
      </c>
      <c r="G233">
        <v>0</v>
      </c>
      <c r="H233" s="1">
        <v>854844</v>
      </c>
    </row>
    <row r="234" spans="1:8" x14ac:dyDescent="0.25">
      <c r="A234" s="29" t="s">
        <v>710</v>
      </c>
      <c r="B234" t="s">
        <v>573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</row>
    <row r="235" spans="1:8" x14ac:dyDescent="0.25">
      <c r="A235" s="29" t="s">
        <v>711</v>
      </c>
      <c r="B235" t="s">
        <v>574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</row>
    <row r="236" spans="1:8" x14ac:dyDescent="0.25">
      <c r="A236" s="28">
        <v>32416</v>
      </c>
      <c r="B236" t="s">
        <v>575</v>
      </c>
      <c r="C236" s="1">
        <v>292909</v>
      </c>
      <c r="D236" s="1">
        <v>14024</v>
      </c>
      <c r="E236" s="1">
        <v>21615</v>
      </c>
      <c r="F236">
        <v>0</v>
      </c>
      <c r="G236">
        <v>0</v>
      </c>
      <c r="H236" s="1">
        <v>328548</v>
      </c>
    </row>
    <row r="237" spans="1:8" x14ac:dyDescent="0.25">
      <c r="A237" s="28">
        <v>17407</v>
      </c>
      <c r="B237" t="s">
        <v>576</v>
      </c>
      <c r="C237" s="1">
        <v>469671</v>
      </c>
      <c r="D237" s="1">
        <v>5899</v>
      </c>
      <c r="E237" s="1">
        <v>13513</v>
      </c>
      <c r="F237">
        <v>0</v>
      </c>
      <c r="G237" s="1">
        <v>7699</v>
      </c>
      <c r="H237" s="1">
        <v>496782</v>
      </c>
    </row>
    <row r="238" spans="1:8" x14ac:dyDescent="0.25">
      <c r="A238" s="28">
        <v>34401</v>
      </c>
      <c r="B238" t="s">
        <v>577</v>
      </c>
      <c r="C238" s="1">
        <v>340522</v>
      </c>
      <c r="D238" s="1">
        <v>18151</v>
      </c>
      <c r="E238">
        <v>0</v>
      </c>
      <c r="F238">
        <v>0</v>
      </c>
      <c r="G238">
        <v>0</v>
      </c>
      <c r="H238" s="1">
        <v>358673</v>
      </c>
    </row>
    <row r="239" spans="1:8" x14ac:dyDescent="0.25">
      <c r="A239" s="28">
        <v>20403</v>
      </c>
      <c r="B239" t="s">
        <v>578</v>
      </c>
      <c r="C239" s="1">
        <v>8127</v>
      </c>
      <c r="D239">
        <v>0</v>
      </c>
      <c r="E239">
        <v>0</v>
      </c>
      <c r="F239">
        <v>0</v>
      </c>
      <c r="G239">
        <v>0</v>
      </c>
      <c r="H239" s="1">
        <v>8127</v>
      </c>
    </row>
    <row r="240" spans="1:8" x14ac:dyDescent="0.25">
      <c r="A240" s="29" t="s">
        <v>712</v>
      </c>
      <c r="B240" t="s">
        <v>713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</row>
    <row r="241" spans="1:8" x14ac:dyDescent="0.25">
      <c r="A241" s="28">
        <v>38320</v>
      </c>
      <c r="B241" t="s">
        <v>579</v>
      </c>
      <c r="C241" s="1">
        <v>35362</v>
      </c>
      <c r="D241" s="1">
        <v>3562</v>
      </c>
      <c r="E241" s="1">
        <v>12443</v>
      </c>
      <c r="F241">
        <v>0</v>
      </c>
      <c r="G241" s="1">
        <v>5939</v>
      </c>
      <c r="H241" s="1">
        <v>57306</v>
      </c>
    </row>
    <row r="242" spans="1:8" x14ac:dyDescent="0.25">
      <c r="A242" s="28">
        <v>13160</v>
      </c>
      <c r="B242" t="s">
        <v>580</v>
      </c>
      <c r="C242" s="1">
        <v>239085</v>
      </c>
      <c r="D242" s="1">
        <v>10104</v>
      </c>
      <c r="E242" s="1">
        <v>36343</v>
      </c>
      <c r="F242">
        <v>0</v>
      </c>
      <c r="G242" s="1">
        <v>15729</v>
      </c>
      <c r="H242" s="1">
        <v>301261</v>
      </c>
    </row>
    <row r="243" spans="1:8" x14ac:dyDescent="0.25">
      <c r="A243" s="28">
        <v>28149</v>
      </c>
      <c r="B243" t="s">
        <v>581</v>
      </c>
      <c r="C243" s="1">
        <v>36460</v>
      </c>
      <c r="D243" s="1">
        <v>13060</v>
      </c>
      <c r="E243">
        <v>201</v>
      </c>
      <c r="F243">
        <v>0</v>
      </c>
      <c r="G243">
        <v>0</v>
      </c>
      <c r="H243" s="1">
        <v>49721</v>
      </c>
    </row>
    <row r="244" spans="1:8" x14ac:dyDescent="0.25">
      <c r="A244" s="28">
        <v>14104</v>
      </c>
      <c r="B244" t="s">
        <v>582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</row>
    <row r="245" spans="1:8" x14ac:dyDescent="0.25">
      <c r="A245" s="28">
        <v>17001</v>
      </c>
      <c r="B245" t="s">
        <v>583</v>
      </c>
      <c r="C245" s="1">
        <v>2976691</v>
      </c>
      <c r="D245" s="1">
        <v>40174</v>
      </c>
      <c r="E245" s="1">
        <v>50524</v>
      </c>
      <c r="F245">
        <v>0</v>
      </c>
      <c r="G245" s="1">
        <v>165970</v>
      </c>
      <c r="H245" s="1">
        <v>3233359</v>
      </c>
    </row>
    <row r="246" spans="1:8" x14ac:dyDescent="0.25">
      <c r="A246" s="28">
        <v>29101</v>
      </c>
      <c r="B246" t="s">
        <v>584</v>
      </c>
      <c r="C246" s="1">
        <v>578459</v>
      </c>
      <c r="D246" s="1">
        <v>12981</v>
      </c>
      <c r="E246" s="1">
        <v>17354</v>
      </c>
      <c r="F246">
        <v>0</v>
      </c>
      <c r="G246" s="1">
        <v>17280</v>
      </c>
      <c r="H246" s="1">
        <v>626074</v>
      </c>
    </row>
    <row r="247" spans="1:8" x14ac:dyDescent="0.25">
      <c r="A247" s="28">
        <v>39119</v>
      </c>
      <c r="B247" t="s">
        <v>585</v>
      </c>
      <c r="C247" s="1">
        <v>246494</v>
      </c>
      <c r="D247">
        <v>397</v>
      </c>
      <c r="E247" s="1">
        <v>20149</v>
      </c>
      <c r="F247">
        <v>0</v>
      </c>
      <c r="G247">
        <v>0</v>
      </c>
      <c r="H247" s="1">
        <v>267040</v>
      </c>
    </row>
    <row r="248" spans="1:8" x14ac:dyDescent="0.25">
      <c r="A248" s="28">
        <v>26070</v>
      </c>
      <c r="B248" t="s">
        <v>586</v>
      </c>
      <c r="C248" s="1">
        <v>47237</v>
      </c>
      <c r="D248">
        <v>748</v>
      </c>
      <c r="E248" s="1">
        <v>17064</v>
      </c>
      <c r="F248">
        <v>0</v>
      </c>
      <c r="G248">
        <v>570</v>
      </c>
      <c r="H248" s="1">
        <v>65619</v>
      </c>
    </row>
    <row r="249" spans="1:8" x14ac:dyDescent="0.25">
      <c r="A249" s="29" t="s">
        <v>714</v>
      </c>
      <c r="B249" t="s">
        <v>587</v>
      </c>
      <c r="C249" s="1">
        <v>206771</v>
      </c>
      <c r="D249" s="1">
        <v>1487</v>
      </c>
      <c r="E249" s="1">
        <v>24737</v>
      </c>
      <c r="F249">
        <v>0</v>
      </c>
      <c r="G249">
        <v>0</v>
      </c>
      <c r="H249" s="1">
        <v>232995</v>
      </c>
    </row>
    <row r="250" spans="1:8" x14ac:dyDescent="0.25">
      <c r="A250" s="28">
        <v>23309</v>
      </c>
      <c r="B250" t="s">
        <v>588</v>
      </c>
      <c r="C250" s="1">
        <v>558251</v>
      </c>
      <c r="D250" s="1">
        <v>6075</v>
      </c>
      <c r="E250" s="1">
        <v>8839</v>
      </c>
      <c r="F250">
        <v>0</v>
      </c>
      <c r="G250">
        <v>0</v>
      </c>
      <c r="H250" s="1">
        <v>573165</v>
      </c>
    </row>
    <row r="251" spans="1:8" x14ac:dyDescent="0.25">
      <c r="A251" s="28">
        <v>17412</v>
      </c>
      <c r="B251" t="s">
        <v>589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</row>
    <row r="252" spans="1:8" x14ac:dyDescent="0.25">
      <c r="A252" s="28">
        <v>30002</v>
      </c>
      <c r="B252" t="s">
        <v>590</v>
      </c>
      <c r="C252" s="1">
        <v>22379</v>
      </c>
      <c r="D252">
        <v>218</v>
      </c>
      <c r="E252">
        <v>0</v>
      </c>
      <c r="F252">
        <v>0</v>
      </c>
      <c r="G252" s="1">
        <v>1738</v>
      </c>
      <c r="H252" s="1">
        <v>24335</v>
      </c>
    </row>
    <row r="253" spans="1:8" x14ac:dyDescent="0.25">
      <c r="A253" s="28">
        <v>17404</v>
      </c>
      <c r="B253" t="s">
        <v>591</v>
      </c>
      <c r="C253" s="1">
        <v>11752</v>
      </c>
      <c r="D253" s="1">
        <v>1690</v>
      </c>
      <c r="E253">
        <v>0</v>
      </c>
      <c r="F253">
        <v>0</v>
      </c>
      <c r="G253">
        <v>0</v>
      </c>
      <c r="H253" s="1">
        <v>13442</v>
      </c>
    </row>
    <row r="254" spans="1:8" x14ac:dyDescent="0.25">
      <c r="A254" s="28">
        <v>31201</v>
      </c>
      <c r="B254" t="s">
        <v>592</v>
      </c>
      <c r="C254" s="1">
        <v>830672</v>
      </c>
      <c r="D254" s="1">
        <v>13752</v>
      </c>
      <c r="E254" s="1">
        <v>17677</v>
      </c>
      <c r="F254">
        <v>0</v>
      </c>
      <c r="G254" s="1">
        <v>6361</v>
      </c>
      <c r="H254" s="1">
        <v>868462</v>
      </c>
    </row>
    <row r="255" spans="1:8" x14ac:dyDescent="0.25">
      <c r="A255" s="28">
        <v>17410</v>
      </c>
      <c r="B255" t="s">
        <v>593</v>
      </c>
      <c r="C255" s="1">
        <v>635366</v>
      </c>
      <c r="D255" s="1">
        <v>21126</v>
      </c>
      <c r="E255" s="1">
        <v>32267</v>
      </c>
      <c r="F255">
        <v>477</v>
      </c>
      <c r="G255">
        <v>0</v>
      </c>
      <c r="H255" s="1">
        <v>689236</v>
      </c>
    </row>
    <row r="256" spans="1:8" x14ac:dyDescent="0.25">
      <c r="A256" s="28">
        <v>13156</v>
      </c>
      <c r="B256" t="s">
        <v>594</v>
      </c>
      <c r="C256" s="1">
        <v>57229</v>
      </c>
      <c r="D256" s="1">
        <v>2613</v>
      </c>
      <c r="E256" s="1">
        <v>8793</v>
      </c>
      <c r="F256">
        <v>0</v>
      </c>
      <c r="G256">
        <v>22</v>
      </c>
      <c r="H256" s="1">
        <v>68657</v>
      </c>
    </row>
    <row r="257" spans="1:8" x14ac:dyDescent="0.25">
      <c r="A257" s="28">
        <v>27909</v>
      </c>
      <c r="B257" t="s">
        <v>595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</row>
    <row r="258" spans="1:8" x14ac:dyDescent="0.25">
      <c r="A258" s="28">
        <v>25118</v>
      </c>
      <c r="B258" t="s">
        <v>596</v>
      </c>
      <c r="C258" s="1">
        <v>45019</v>
      </c>
      <c r="D258" s="1">
        <v>5256</v>
      </c>
      <c r="E258" s="1">
        <v>10418</v>
      </c>
      <c r="F258">
        <v>0</v>
      </c>
      <c r="G258">
        <v>0</v>
      </c>
      <c r="H258" s="1">
        <v>60693</v>
      </c>
    </row>
    <row r="259" spans="1:8" x14ac:dyDescent="0.25">
      <c r="A259" s="28">
        <v>18402</v>
      </c>
      <c r="B259" t="s">
        <v>597</v>
      </c>
      <c r="C259" s="1">
        <v>1297304</v>
      </c>
      <c r="D259" s="1">
        <v>51993</v>
      </c>
      <c r="E259">
        <v>0</v>
      </c>
      <c r="F259">
        <v>0</v>
      </c>
      <c r="G259">
        <v>0</v>
      </c>
      <c r="H259" s="1">
        <v>1349297</v>
      </c>
    </row>
    <row r="260" spans="1:8" x14ac:dyDescent="0.25">
      <c r="A260" s="28">
        <v>15206</v>
      </c>
      <c r="B260" t="s">
        <v>598</v>
      </c>
      <c r="C260" s="1">
        <v>197022</v>
      </c>
      <c r="D260" s="1">
        <v>4396</v>
      </c>
      <c r="E260" s="1">
        <v>12517</v>
      </c>
      <c r="F260">
        <v>0</v>
      </c>
      <c r="G260">
        <v>0</v>
      </c>
      <c r="H260" s="1">
        <v>213935</v>
      </c>
    </row>
    <row r="261" spans="1:8" x14ac:dyDescent="0.25">
      <c r="A261" s="28">
        <v>23042</v>
      </c>
      <c r="B261" t="s">
        <v>599</v>
      </c>
      <c r="C261" s="1">
        <v>17948</v>
      </c>
      <c r="D261">
        <v>762</v>
      </c>
      <c r="E261">
        <v>0</v>
      </c>
      <c r="F261">
        <v>0</v>
      </c>
      <c r="G261">
        <v>0</v>
      </c>
      <c r="H261" s="1">
        <v>18710</v>
      </c>
    </row>
    <row r="262" spans="1:8" x14ac:dyDescent="0.25">
      <c r="A262" s="28">
        <v>32081</v>
      </c>
      <c r="B262" t="s">
        <v>600</v>
      </c>
      <c r="C262" s="1">
        <v>1512443</v>
      </c>
      <c r="D262" s="1">
        <v>217820</v>
      </c>
      <c r="E262">
        <v>0</v>
      </c>
      <c r="F262">
        <v>0</v>
      </c>
      <c r="G262">
        <v>0</v>
      </c>
      <c r="H262" s="1">
        <v>1730263</v>
      </c>
    </row>
    <row r="263" spans="1:8" x14ac:dyDescent="0.25">
      <c r="A263" s="28">
        <v>32901</v>
      </c>
      <c r="B263" t="s">
        <v>601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0</v>
      </c>
    </row>
    <row r="264" spans="1:8" x14ac:dyDescent="0.25">
      <c r="A264" s="28">
        <v>22008</v>
      </c>
      <c r="B264" t="s">
        <v>602</v>
      </c>
      <c r="C264" s="1">
        <v>21652</v>
      </c>
      <c r="D264">
        <v>652</v>
      </c>
      <c r="E264" s="1">
        <v>5201</v>
      </c>
      <c r="F264">
        <v>0</v>
      </c>
      <c r="G264">
        <v>0</v>
      </c>
      <c r="H264" s="1">
        <v>27505</v>
      </c>
    </row>
    <row r="265" spans="1:8" x14ac:dyDescent="0.25">
      <c r="A265" s="28">
        <v>38322</v>
      </c>
      <c r="B265" t="s">
        <v>603</v>
      </c>
      <c r="C265" s="1">
        <v>96174</v>
      </c>
      <c r="D265">
        <v>321</v>
      </c>
      <c r="E265" s="1">
        <v>28619</v>
      </c>
      <c r="F265">
        <v>0</v>
      </c>
      <c r="G265">
        <v>0</v>
      </c>
      <c r="H265" s="1">
        <v>125114</v>
      </c>
    </row>
    <row r="266" spans="1:8" x14ac:dyDescent="0.25">
      <c r="A266" s="28">
        <v>31401</v>
      </c>
      <c r="B266" t="s">
        <v>604</v>
      </c>
      <c r="C266" s="1">
        <v>700513</v>
      </c>
      <c r="D266" s="1">
        <v>6199</v>
      </c>
      <c r="E266" s="1">
        <v>25293</v>
      </c>
      <c r="F266">
        <v>0</v>
      </c>
      <c r="G266" s="1">
        <v>5219</v>
      </c>
      <c r="H266" s="1">
        <v>737224</v>
      </c>
    </row>
    <row r="267" spans="1:8" x14ac:dyDescent="0.25">
      <c r="A267" s="28">
        <v>11054</v>
      </c>
      <c r="B267" t="s">
        <v>605</v>
      </c>
      <c r="C267" s="1">
        <v>13985</v>
      </c>
      <c r="D267">
        <v>0</v>
      </c>
      <c r="E267">
        <v>0</v>
      </c>
      <c r="F267">
        <v>0</v>
      </c>
      <c r="G267">
        <v>0</v>
      </c>
      <c r="H267" s="1">
        <v>13985</v>
      </c>
    </row>
    <row r="268" spans="1:8" x14ac:dyDescent="0.25">
      <c r="A268" s="29" t="s">
        <v>715</v>
      </c>
      <c r="B268" t="s">
        <v>606</v>
      </c>
      <c r="C268" s="1">
        <v>30218</v>
      </c>
      <c r="D268">
        <v>0</v>
      </c>
      <c r="E268">
        <v>0</v>
      </c>
      <c r="F268">
        <v>0</v>
      </c>
      <c r="G268">
        <v>0</v>
      </c>
      <c r="H268" s="1">
        <v>30218</v>
      </c>
    </row>
    <row r="269" spans="1:8" x14ac:dyDescent="0.25">
      <c r="A269" s="28">
        <v>27001</v>
      </c>
      <c r="B269" t="s">
        <v>607</v>
      </c>
      <c r="C269" s="1">
        <v>548161</v>
      </c>
      <c r="D269" s="1">
        <v>10161</v>
      </c>
      <c r="E269" s="1">
        <v>13401</v>
      </c>
      <c r="F269">
        <v>0</v>
      </c>
      <c r="G269">
        <v>0</v>
      </c>
      <c r="H269" s="1">
        <v>571723</v>
      </c>
    </row>
    <row r="270" spans="1:8" x14ac:dyDescent="0.25">
      <c r="A270" s="28">
        <v>38304</v>
      </c>
      <c r="B270" t="s">
        <v>608</v>
      </c>
      <c r="C270" s="1">
        <v>14745</v>
      </c>
      <c r="D270">
        <v>257</v>
      </c>
      <c r="E270">
        <v>309</v>
      </c>
      <c r="F270">
        <v>0</v>
      </c>
      <c r="G270">
        <v>0</v>
      </c>
      <c r="H270" s="1">
        <v>15311</v>
      </c>
    </row>
    <row r="271" spans="1:8" x14ac:dyDescent="0.25">
      <c r="A271" s="28">
        <v>30303</v>
      </c>
      <c r="B271" t="s">
        <v>609</v>
      </c>
      <c r="C271" s="1">
        <v>137191</v>
      </c>
      <c r="D271" s="1">
        <v>2025</v>
      </c>
      <c r="E271" s="1">
        <v>19351</v>
      </c>
      <c r="F271">
        <v>0</v>
      </c>
      <c r="G271">
        <v>0</v>
      </c>
      <c r="H271" s="1">
        <v>158567</v>
      </c>
    </row>
    <row r="272" spans="1:8" x14ac:dyDescent="0.25">
      <c r="A272" s="28">
        <v>31311</v>
      </c>
      <c r="B272" t="s">
        <v>610</v>
      </c>
      <c r="C272" s="1">
        <v>311711</v>
      </c>
      <c r="D272">
        <v>0</v>
      </c>
      <c r="E272" s="1">
        <v>17792</v>
      </c>
      <c r="F272">
        <v>0</v>
      </c>
      <c r="G272">
        <v>0</v>
      </c>
      <c r="H272" s="1">
        <v>329503</v>
      </c>
    </row>
    <row r="273" spans="1:8" x14ac:dyDescent="0.25">
      <c r="A273" s="28">
        <v>17905</v>
      </c>
      <c r="B273" t="s">
        <v>611</v>
      </c>
      <c r="C273">
        <v>0</v>
      </c>
      <c r="D273">
        <v>0</v>
      </c>
      <c r="E273">
        <v>0</v>
      </c>
      <c r="F273">
        <v>0</v>
      </c>
      <c r="G273">
        <v>0</v>
      </c>
      <c r="H273">
        <v>0</v>
      </c>
    </row>
    <row r="274" spans="1:8" x14ac:dyDescent="0.25">
      <c r="A274" s="28">
        <v>27905</v>
      </c>
      <c r="B274" t="s">
        <v>612</v>
      </c>
      <c r="C274">
        <v>0</v>
      </c>
      <c r="D274">
        <v>0</v>
      </c>
      <c r="E274">
        <v>0</v>
      </c>
      <c r="F274">
        <v>0</v>
      </c>
      <c r="G274">
        <v>0</v>
      </c>
      <c r="H274">
        <v>0</v>
      </c>
    </row>
    <row r="275" spans="1:8" x14ac:dyDescent="0.25">
      <c r="A275" s="28">
        <v>17902</v>
      </c>
      <c r="B275" t="s">
        <v>613</v>
      </c>
      <c r="C275">
        <v>0</v>
      </c>
      <c r="D275">
        <v>0</v>
      </c>
      <c r="E275">
        <v>0</v>
      </c>
      <c r="F275">
        <v>0</v>
      </c>
      <c r="G275">
        <v>0</v>
      </c>
      <c r="H275">
        <v>0</v>
      </c>
    </row>
    <row r="276" spans="1:8" x14ac:dyDescent="0.25">
      <c r="A276" s="28">
        <v>33202</v>
      </c>
      <c r="B276" t="s">
        <v>614</v>
      </c>
      <c r="C276">
        <v>0</v>
      </c>
      <c r="D276">
        <v>0</v>
      </c>
      <c r="E276">
        <v>0</v>
      </c>
      <c r="F276">
        <v>0</v>
      </c>
      <c r="G276">
        <v>0</v>
      </c>
      <c r="H276">
        <v>0</v>
      </c>
    </row>
    <row r="277" spans="1:8" x14ac:dyDescent="0.25">
      <c r="A277" s="28">
        <v>27320</v>
      </c>
      <c r="B277" t="s">
        <v>615</v>
      </c>
      <c r="C277" s="1">
        <v>606447</v>
      </c>
      <c r="D277" s="1">
        <v>41783</v>
      </c>
      <c r="E277">
        <v>0</v>
      </c>
      <c r="F277">
        <v>0</v>
      </c>
      <c r="G277">
        <v>0</v>
      </c>
      <c r="H277" s="1">
        <v>648230</v>
      </c>
    </row>
    <row r="278" spans="1:8" x14ac:dyDescent="0.25">
      <c r="A278" s="28">
        <v>39201</v>
      </c>
      <c r="B278" t="s">
        <v>616</v>
      </c>
      <c r="C278" s="1">
        <v>333579</v>
      </c>
      <c r="D278" s="1">
        <v>56667</v>
      </c>
      <c r="E278">
        <v>0</v>
      </c>
      <c r="F278">
        <v>0</v>
      </c>
      <c r="G278">
        <v>0</v>
      </c>
      <c r="H278" s="1">
        <v>390246</v>
      </c>
    </row>
    <row r="279" spans="1:8" x14ac:dyDescent="0.25">
      <c r="A279" s="28">
        <v>18902</v>
      </c>
      <c r="B279" t="s">
        <v>617</v>
      </c>
      <c r="C279">
        <v>0</v>
      </c>
      <c r="D279">
        <v>0</v>
      </c>
      <c r="E279">
        <v>0</v>
      </c>
      <c r="F279">
        <v>0</v>
      </c>
      <c r="G279">
        <v>0</v>
      </c>
      <c r="H279">
        <v>0</v>
      </c>
    </row>
    <row r="280" spans="1:8" x14ac:dyDescent="0.25">
      <c r="A280" s="28">
        <v>27010</v>
      </c>
      <c r="B280" t="s">
        <v>618</v>
      </c>
      <c r="C280" s="1">
        <v>2063119</v>
      </c>
      <c r="D280" s="1">
        <v>46506</v>
      </c>
      <c r="E280" s="1">
        <v>70770</v>
      </c>
      <c r="F280">
        <v>0</v>
      </c>
      <c r="G280" s="1">
        <v>60741</v>
      </c>
      <c r="H280" s="1">
        <v>2241136</v>
      </c>
    </row>
    <row r="281" spans="1:8" x14ac:dyDescent="0.25">
      <c r="A281" s="28">
        <v>14077</v>
      </c>
      <c r="B281" t="s">
        <v>619</v>
      </c>
      <c r="C281" s="1">
        <v>8052</v>
      </c>
      <c r="D281">
        <v>692</v>
      </c>
      <c r="E281" s="1">
        <v>4569</v>
      </c>
      <c r="F281">
        <v>0</v>
      </c>
      <c r="G281">
        <v>0</v>
      </c>
      <c r="H281" s="1">
        <v>13313</v>
      </c>
    </row>
    <row r="282" spans="1:8" x14ac:dyDescent="0.25">
      <c r="A282" s="28">
        <v>17409</v>
      </c>
      <c r="B282" t="s">
        <v>620</v>
      </c>
      <c r="C282" s="1">
        <v>531832</v>
      </c>
      <c r="D282" s="1">
        <v>16724</v>
      </c>
      <c r="E282" s="1">
        <v>23340</v>
      </c>
      <c r="F282">
        <v>0</v>
      </c>
      <c r="G282">
        <v>0</v>
      </c>
      <c r="H282" s="1">
        <v>571896</v>
      </c>
    </row>
    <row r="283" spans="1:8" x14ac:dyDescent="0.25">
      <c r="A283" s="28">
        <v>38265</v>
      </c>
      <c r="B283" t="s">
        <v>621</v>
      </c>
      <c r="C283" s="1">
        <v>23678</v>
      </c>
      <c r="D283" s="1">
        <v>1172</v>
      </c>
      <c r="E283" s="1">
        <v>18337</v>
      </c>
      <c r="F283">
        <v>0</v>
      </c>
      <c r="G283">
        <v>284</v>
      </c>
      <c r="H283" s="1">
        <v>43471</v>
      </c>
    </row>
    <row r="284" spans="1:8" x14ac:dyDescent="0.25">
      <c r="A284" s="28">
        <v>34402</v>
      </c>
      <c r="B284" t="s">
        <v>622</v>
      </c>
      <c r="C284" s="1">
        <v>166025</v>
      </c>
      <c r="D284" s="1">
        <v>4997</v>
      </c>
      <c r="E284" s="1">
        <v>15337</v>
      </c>
      <c r="F284">
        <v>0</v>
      </c>
      <c r="G284">
        <v>0</v>
      </c>
      <c r="H284" s="1">
        <v>186359</v>
      </c>
    </row>
    <row r="285" spans="1:8" x14ac:dyDescent="0.25">
      <c r="A285" s="28">
        <v>19400</v>
      </c>
      <c r="B285" t="s">
        <v>623</v>
      </c>
      <c r="C285" s="1">
        <v>44334</v>
      </c>
      <c r="D285" s="1">
        <v>4127</v>
      </c>
      <c r="E285" s="1">
        <v>5461</v>
      </c>
      <c r="F285">
        <v>464</v>
      </c>
      <c r="G285">
        <v>995</v>
      </c>
      <c r="H285" s="1">
        <v>55381</v>
      </c>
    </row>
    <row r="286" spans="1:8" x14ac:dyDescent="0.25">
      <c r="A286" s="28">
        <v>21237</v>
      </c>
      <c r="B286" t="s">
        <v>624</v>
      </c>
      <c r="C286" s="1">
        <v>130514</v>
      </c>
      <c r="D286" s="1">
        <v>1973</v>
      </c>
      <c r="E286" s="1">
        <v>28783</v>
      </c>
      <c r="F286">
        <v>0</v>
      </c>
      <c r="G286" s="1">
        <v>10262</v>
      </c>
      <c r="H286" s="1">
        <v>171532</v>
      </c>
    </row>
    <row r="287" spans="1:8" x14ac:dyDescent="0.25">
      <c r="A287" s="28">
        <v>24404</v>
      </c>
      <c r="B287" t="s">
        <v>625</v>
      </c>
      <c r="C287" s="1">
        <v>187146</v>
      </c>
      <c r="D287" s="1">
        <v>4979</v>
      </c>
      <c r="E287" s="1">
        <v>24113</v>
      </c>
      <c r="F287">
        <v>0</v>
      </c>
      <c r="G287" s="1">
        <v>7554</v>
      </c>
      <c r="H287" s="1">
        <v>223792</v>
      </c>
    </row>
    <row r="288" spans="1:8" x14ac:dyDescent="0.25">
      <c r="A288" s="28">
        <v>39202</v>
      </c>
      <c r="B288" t="s">
        <v>626</v>
      </c>
      <c r="C288" s="1">
        <v>153879</v>
      </c>
      <c r="D288" s="1">
        <v>24696</v>
      </c>
      <c r="E288" s="1">
        <v>29407</v>
      </c>
      <c r="F288">
        <v>0</v>
      </c>
      <c r="G288">
        <v>344</v>
      </c>
      <c r="H288" s="1">
        <v>208326</v>
      </c>
    </row>
    <row r="289" spans="1:8" x14ac:dyDescent="0.25">
      <c r="A289" s="28">
        <v>36300</v>
      </c>
      <c r="B289" t="s">
        <v>627</v>
      </c>
      <c r="C289" s="1">
        <v>28448</v>
      </c>
      <c r="D289">
        <v>0</v>
      </c>
      <c r="E289" s="1">
        <v>5944</v>
      </c>
      <c r="F289">
        <v>0</v>
      </c>
      <c r="G289">
        <v>0</v>
      </c>
      <c r="H289" s="1">
        <v>34392</v>
      </c>
    </row>
    <row r="290" spans="1:8" x14ac:dyDescent="0.25">
      <c r="A290" s="29" t="s">
        <v>716</v>
      </c>
      <c r="B290" t="s">
        <v>628</v>
      </c>
      <c r="C290" s="1">
        <v>76564</v>
      </c>
      <c r="D290" s="1">
        <v>3200</v>
      </c>
      <c r="E290" s="1">
        <v>12326</v>
      </c>
      <c r="F290">
        <v>0</v>
      </c>
      <c r="G290">
        <v>0</v>
      </c>
      <c r="H290" s="1">
        <v>92090</v>
      </c>
    </row>
    <row r="291" spans="1:8" x14ac:dyDescent="0.25">
      <c r="A291" s="28">
        <v>20400</v>
      </c>
      <c r="B291" t="s">
        <v>629</v>
      </c>
      <c r="C291" s="1">
        <v>22383</v>
      </c>
      <c r="D291" s="1">
        <v>1381</v>
      </c>
      <c r="E291" s="1">
        <v>9683</v>
      </c>
      <c r="F291">
        <v>0</v>
      </c>
      <c r="G291">
        <v>0</v>
      </c>
      <c r="H291" s="1">
        <v>33447</v>
      </c>
    </row>
    <row r="292" spans="1:8" x14ac:dyDescent="0.25">
      <c r="A292" s="28">
        <v>17406</v>
      </c>
      <c r="B292" t="s">
        <v>630</v>
      </c>
      <c r="C292" s="1">
        <v>107900</v>
      </c>
      <c r="D292" s="1">
        <v>3271</v>
      </c>
      <c r="E292" s="1">
        <v>6597</v>
      </c>
      <c r="F292">
        <v>0</v>
      </c>
      <c r="G292">
        <v>0</v>
      </c>
      <c r="H292" s="1">
        <v>117768</v>
      </c>
    </row>
    <row r="293" spans="1:8" x14ac:dyDescent="0.25">
      <c r="A293" s="28">
        <v>34033</v>
      </c>
      <c r="B293" t="s">
        <v>631</v>
      </c>
      <c r="C293" s="1">
        <v>616118</v>
      </c>
      <c r="D293" s="1">
        <v>11387</v>
      </c>
      <c r="E293" s="1">
        <v>50720</v>
      </c>
      <c r="F293">
        <v>0</v>
      </c>
      <c r="G293">
        <v>0</v>
      </c>
      <c r="H293" s="1">
        <v>678225</v>
      </c>
    </row>
    <row r="294" spans="1:8" x14ac:dyDescent="0.25">
      <c r="A294" s="28">
        <v>39002</v>
      </c>
      <c r="B294" t="s">
        <v>632</v>
      </c>
      <c r="C294" s="1">
        <v>7772</v>
      </c>
      <c r="D294" s="1">
        <v>1180</v>
      </c>
      <c r="E294" s="1">
        <v>2416</v>
      </c>
      <c r="F294">
        <v>0</v>
      </c>
      <c r="G294">
        <v>747</v>
      </c>
      <c r="H294" s="1">
        <v>12115</v>
      </c>
    </row>
    <row r="295" spans="1:8" x14ac:dyDescent="0.25">
      <c r="A295" s="28">
        <v>27083</v>
      </c>
      <c r="B295" t="s">
        <v>633</v>
      </c>
      <c r="C295" s="1">
        <v>259173</v>
      </c>
      <c r="D295" s="1">
        <v>22869</v>
      </c>
      <c r="E295" s="1">
        <v>10768</v>
      </c>
      <c r="F295">
        <v>0</v>
      </c>
      <c r="G295">
        <v>0</v>
      </c>
      <c r="H295" s="1">
        <v>292810</v>
      </c>
    </row>
    <row r="296" spans="1:8" x14ac:dyDescent="0.25">
      <c r="A296" s="28">
        <v>33070</v>
      </c>
      <c r="B296" t="s">
        <v>634</v>
      </c>
      <c r="C296" s="1">
        <v>221031</v>
      </c>
      <c r="D296" s="1">
        <v>9517</v>
      </c>
      <c r="E296">
        <v>405</v>
      </c>
      <c r="F296">
        <v>0</v>
      </c>
      <c r="G296">
        <v>0</v>
      </c>
      <c r="H296" s="1">
        <v>230953</v>
      </c>
    </row>
    <row r="297" spans="1:8" x14ac:dyDescent="0.25">
      <c r="A297" s="29" t="s">
        <v>717</v>
      </c>
      <c r="B297" t="s">
        <v>635</v>
      </c>
      <c r="C297" s="1">
        <v>1629108</v>
      </c>
      <c r="D297" s="1">
        <v>34429</v>
      </c>
      <c r="E297" s="1">
        <v>61729</v>
      </c>
      <c r="F297">
        <v>0</v>
      </c>
      <c r="G297">
        <v>0</v>
      </c>
      <c r="H297" s="1">
        <v>1725266</v>
      </c>
    </row>
    <row r="298" spans="1:8" x14ac:dyDescent="0.25">
      <c r="A298" s="28">
        <v>17402</v>
      </c>
      <c r="B298" t="s">
        <v>636</v>
      </c>
      <c r="C298" s="1">
        <v>32271</v>
      </c>
      <c r="D298" s="1">
        <v>1447</v>
      </c>
      <c r="E298">
        <v>265</v>
      </c>
      <c r="F298">
        <v>0</v>
      </c>
      <c r="G298" s="1">
        <v>2407</v>
      </c>
      <c r="H298" s="1">
        <v>36390</v>
      </c>
    </row>
    <row r="299" spans="1:8" x14ac:dyDescent="0.25">
      <c r="A299" s="28">
        <v>34901</v>
      </c>
      <c r="B299" t="s">
        <v>637</v>
      </c>
      <c r="C299">
        <v>0</v>
      </c>
      <c r="D299">
        <v>0</v>
      </c>
      <c r="E299">
        <v>0</v>
      </c>
      <c r="F299">
        <v>0</v>
      </c>
      <c r="G299">
        <v>0</v>
      </c>
      <c r="H299">
        <v>0</v>
      </c>
    </row>
    <row r="300" spans="1:8" x14ac:dyDescent="0.25">
      <c r="A300" s="28">
        <v>35200</v>
      </c>
      <c r="B300" t="s">
        <v>638</v>
      </c>
      <c r="C300" s="1">
        <v>49212</v>
      </c>
      <c r="D300" s="1">
        <v>4470</v>
      </c>
      <c r="E300" s="1">
        <v>8888</v>
      </c>
      <c r="F300">
        <v>0</v>
      </c>
      <c r="G300">
        <v>0</v>
      </c>
      <c r="H300" s="1">
        <v>62570</v>
      </c>
    </row>
    <row r="301" spans="1:8" x14ac:dyDescent="0.25">
      <c r="A301" s="28">
        <v>13073</v>
      </c>
      <c r="B301" t="s">
        <v>639</v>
      </c>
      <c r="C301" s="1">
        <v>147945</v>
      </c>
      <c r="D301">
        <v>0</v>
      </c>
      <c r="E301" s="1">
        <v>11210</v>
      </c>
      <c r="F301">
        <v>0</v>
      </c>
      <c r="G301">
        <v>0</v>
      </c>
      <c r="H301" s="1">
        <v>159155</v>
      </c>
    </row>
    <row r="302" spans="1:8" x14ac:dyDescent="0.25">
      <c r="A302" s="28">
        <v>36401</v>
      </c>
      <c r="B302" t="s">
        <v>640</v>
      </c>
      <c r="C302" s="1">
        <v>22525</v>
      </c>
      <c r="D302" s="1">
        <v>1150</v>
      </c>
      <c r="E302" s="1">
        <v>3591</v>
      </c>
      <c r="F302">
        <v>0</v>
      </c>
      <c r="G302">
        <v>0</v>
      </c>
      <c r="H302" s="1">
        <v>27266</v>
      </c>
    </row>
    <row r="303" spans="1:8" x14ac:dyDescent="0.25">
      <c r="A303" s="28">
        <v>36140</v>
      </c>
      <c r="B303" t="s">
        <v>641</v>
      </c>
      <c r="C303" s="1">
        <v>315783</v>
      </c>
      <c r="D303" s="1">
        <v>13800</v>
      </c>
      <c r="E303" s="1">
        <v>55724</v>
      </c>
      <c r="F303">
        <v>0</v>
      </c>
      <c r="G303">
        <v>0</v>
      </c>
      <c r="H303" s="1">
        <v>385307</v>
      </c>
    </row>
    <row r="304" spans="1:8" x14ac:dyDescent="0.25">
      <c r="A304" s="28">
        <v>39207</v>
      </c>
      <c r="B304" t="s">
        <v>642</v>
      </c>
      <c r="C304" s="1">
        <v>298265</v>
      </c>
      <c r="D304" s="1">
        <v>20646</v>
      </c>
      <c r="E304" s="1">
        <v>5225</v>
      </c>
      <c r="F304">
        <v>0</v>
      </c>
      <c r="G304" s="1">
        <v>7957</v>
      </c>
      <c r="H304" s="1">
        <v>332093</v>
      </c>
    </row>
    <row r="305" spans="1:8" x14ac:dyDescent="0.25">
      <c r="A305" s="28">
        <v>13146</v>
      </c>
      <c r="B305" t="s">
        <v>643</v>
      </c>
      <c r="C305" s="1">
        <v>64646</v>
      </c>
      <c r="D305" s="1">
        <v>3859</v>
      </c>
      <c r="E305" s="1">
        <v>21554</v>
      </c>
      <c r="F305">
        <v>0</v>
      </c>
      <c r="G305">
        <v>831</v>
      </c>
      <c r="H305" s="1">
        <v>90890</v>
      </c>
    </row>
    <row r="306" spans="1:8" x14ac:dyDescent="0.25">
      <c r="A306" s="29" t="s">
        <v>718</v>
      </c>
      <c r="B306" t="s">
        <v>644</v>
      </c>
      <c r="C306" s="1">
        <v>372547</v>
      </c>
      <c r="D306">
        <v>0</v>
      </c>
      <c r="E306" s="1">
        <v>21418</v>
      </c>
      <c r="F306">
        <v>0</v>
      </c>
      <c r="G306">
        <v>0</v>
      </c>
      <c r="H306" s="1">
        <v>393965</v>
      </c>
    </row>
    <row r="307" spans="1:8" x14ac:dyDescent="0.25">
      <c r="A307" s="29" t="s">
        <v>719</v>
      </c>
      <c r="B307" t="s">
        <v>645</v>
      </c>
      <c r="C307" s="1">
        <v>35818</v>
      </c>
      <c r="D307">
        <v>892</v>
      </c>
      <c r="E307" s="1">
        <v>10595</v>
      </c>
      <c r="F307">
        <v>0</v>
      </c>
      <c r="G307" s="1">
        <v>5178</v>
      </c>
      <c r="H307" s="1">
        <v>52483</v>
      </c>
    </row>
    <row r="308" spans="1:8" x14ac:dyDescent="0.25">
      <c r="A308" s="29" t="s">
        <v>720</v>
      </c>
      <c r="B308" t="s">
        <v>646</v>
      </c>
      <c r="C308" s="1">
        <v>54042</v>
      </c>
      <c r="D308" s="1">
        <v>1877</v>
      </c>
      <c r="E308" s="1">
        <v>21269</v>
      </c>
      <c r="F308">
        <v>0</v>
      </c>
      <c r="G308">
        <v>0</v>
      </c>
      <c r="H308" s="1">
        <v>77188</v>
      </c>
    </row>
    <row r="309" spans="1:8" x14ac:dyDescent="0.25">
      <c r="A309" s="28">
        <v>33049</v>
      </c>
      <c r="B309" t="s">
        <v>647</v>
      </c>
      <c r="C309" s="1">
        <v>52443</v>
      </c>
      <c r="D309" s="1">
        <v>5381</v>
      </c>
      <c r="E309" s="1">
        <v>11322</v>
      </c>
      <c r="F309">
        <v>0</v>
      </c>
      <c r="G309">
        <v>291</v>
      </c>
      <c r="H309" s="1">
        <v>69437</v>
      </c>
    </row>
    <row r="310" spans="1:8" x14ac:dyDescent="0.25">
      <c r="A310" s="29" t="s">
        <v>721</v>
      </c>
      <c r="B310" t="s">
        <v>648</v>
      </c>
      <c r="C310" s="1">
        <v>357640</v>
      </c>
      <c r="D310" s="1">
        <v>26997</v>
      </c>
      <c r="E310" s="1">
        <v>41827</v>
      </c>
      <c r="F310">
        <v>0</v>
      </c>
      <c r="G310" s="1">
        <v>1336</v>
      </c>
      <c r="H310" s="1">
        <v>427800</v>
      </c>
    </row>
    <row r="311" spans="1:8" x14ac:dyDescent="0.25">
      <c r="A311" s="28">
        <v>32363</v>
      </c>
      <c r="B311" t="s">
        <v>649</v>
      </c>
      <c r="C311" s="1">
        <v>134048</v>
      </c>
      <c r="D311" s="1">
        <v>18862</v>
      </c>
      <c r="E311">
        <v>0</v>
      </c>
      <c r="F311">
        <v>0</v>
      </c>
      <c r="G311">
        <v>0</v>
      </c>
      <c r="H311" s="1">
        <v>152910</v>
      </c>
    </row>
    <row r="312" spans="1:8" x14ac:dyDescent="0.25">
      <c r="A312" s="28">
        <v>39208</v>
      </c>
      <c r="B312" t="s">
        <v>650</v>
      </c>
      <c r="C312" s="1">
        <v>406681</v>
      </c>
      <c r="D312" s="1">
        <v>5209</v>
      </c>
      <c r="E312" s="1">
        <v>41773</v>
      </c>
      <c r="F312">
        <v>0</v>
      </c>
      <c r="G312">
        <v>0</v>
      </c>
      <c r="H312" s="1">
        <v>453663</v>
      </c>
    </row>
    <row r="313" spans="1:8" x14ac:dyDescent="0.25">
      <c r="A313" s="28">
        <v>37902</v>
      </c>
      <c r="B313" t="s">
        <v>651</v>
      </c>
      <c r="C313">
        <v>0</v>
      </c>
      <c r="D313">
        <v>0</v>
      </c>
      <c r="E313">
        <v>0</v>
      </c>
      <c r="F313">
        <v>0</v>
      </c>
      <c r="G313">
        <v>0</v>
      </c>
      <c r="H313">
        <v>0</v>
      </c>
    </row>
    <row r="314" spans="1:8" x14ac:dyDescent="0.25">
      <c r="A314" s="28">
        <v>21303</v>
      </c>
      <c r="B314" t="s">
        <v>652</v>
      </c>
      <c r="C314" s="1">
        <v>75688</v>
      </c>
      <c r="D314">
        <v>782</v>
      </c>
      <c r="E314" s="1">
        <v>12763</v>
      </c>
      <c r="F314">
        <v>0</v>
      </c>
      <c r="G314" s="1">
        <v>1216</v>
      </c>
      <c r="H314" s="1">
        <v>90449</v>
      </c>
    </row>
    <row r="315" spans="1:8" x14ac:dyDescent="0.25">
      <c r="A315" s="28">
        <v>27416</v>
      </c>
      <c r="B315" t="s">
        <v>653</v>
      </c>
      <c r="C315" s="1">
        <v>414824</v>
      </c>
      <c r="D315" s="1">
        <v>8934</v>
      </c>
      <c r="E315" s="1">
        <v>15448</v>
      </c>
      <c r="F315">
        <v>0</v>
      </c>
      <c r="G315">
        <v>0</v>
      </c>
      <c r="H315" s="1">
        <v>439206</v>
      </c>
    </row>
    <row r="316" spans="1:8" x14ac:dyDescent="0.25">
      <c r="A316" s="28">
        <v>20405</v>
      </c>
      <c r="B316" t="s">
        <v>654</v>
      </c>
      <c r="C316" s="1">
        <v>89900</v>
      </c>
      <c r="D316" s="1">
        <v>5192</v>
      </c>
      <c r="E316" s="1">
        <v>28275</v>
      </c>
      <c r="F316">
        <v>0</v>
      </c>
      <c r="G316">
        <v>0</v>
      </c>
      <c r="H316" s="1">
        <v>123367</v>
      </c>
    </row>
    <row r="317" spans="1:8" x14ac:dyDescent="0.25">
      <c r="A317" s="28">
        <v>17917</v>
      </c>
      <c r="B317" t="s">
        <v>655</v>
      </c>
      <c r="C317">
        <v>0</v>
      </c>
      <c r="D317">
        <v>0</v>
      </c>
      <c r="E317">
        <v>0</v>
      </c>
      <c r="F317">
        <v>0</v>
      </c>
      <c r="G317">
        <v>0</v>
      </c>
      <c r="H317">
        <v>0</v>
      </c>
    </row>
    <row r="318" spans="1:8" x14ac:dyDescent="0.25">
      <c r="A318" s="28">
        <v>22200</v>
      </c>
      <c r="B318" t="s">
        <v>656</v>
      </c>
      <c r="C318">
        <v>0</v>
      </c>
      <c r="D318">
        <v>0</v>
      </c>
      <c r="E318">
        <v>0</v>
      </c>
      <c r="F318">
        <v>0</v>
      </c>
      <c r="G318">
        <v>0</v>
      </c>
      <c r="H318">
        <v>0</v>
      </c>
    </row>
    <row r="319" spans="1:8" x14ac:dyDescent="0.25">
      <c r="A319" s="28">
        <v>25160</v>
      </c>
      <c r="B319" t="s">
        <v>657</v>
      </c>
      <c r="C319" s="1">
        <v>86210</v>
      </c>
      <c r="D319" s="1">
        <v>1848</v>
      </c>
      <c r="E319" s="1">
        <v>17198</v>
      </c>
      <c r="F319">
        <v>0</v>
      </c>
      <c r="G319">
        <v>0</v>
      </c>
      <c r="H319" s="1">
        <v>105256</v>
      </c>
    </row>
    <row r="320" spans="1:8" x14ac:dyDescent="0.25">
      <c r="A320" s="28">
        <v>13167</v>
      </c>
      <c r="B320" t="s">
        <v>658</v>
      </c>
      <c r="C320" s="1">
        <v>59546</v>
      </c>
      <c r="D320">
        <v>161</v>
      </c>
      <c r="E320" s="1">
        <v>3050</v>
      </c>
      <c r="F320">
        <v>0</v>
      </c>
      <c r="G320">
        <v>0</v>
      </c>
      <c r="H320" s="1">
        <v>62757</v>
      </c>
    </row>
    <row r="321" spans="1:8" x14ac:dyDescent="0.25">
      <c r="A321" s="28">
        <v>21232</v>
      </c>
      <c r="B321" t="s">
        <v>659</v>
      </c>
      <c r="C321" s="1">
        <v>89591</v>
      </c>
      <c r="D321" s="1">
        <v>2114</v>
      </c>
      <c r="E321" s="1">
        <v>5622</v>
      </c>
      <c r="F321">
        <v>0</v>
      </c>
      <c r="G321">
        <v>0</v>
      </c>
      <c r="H321" s="1">
        <v>97327</v>
      </c>
    </row>
    <row r="322" spans="1:8" x14ac:dyDescent="0.25">
      <c r="A322" s="28">
        <v>14117</v>
      </c>
      <c r="B322" t="s">
        <v>660</v>
      </c>
      <c r="C322" s="1">
        <v>23176</v>
      </c>
      <c r="D322" s="1">
        <v>3355</v>
      </c>
      <c r="E322" s="1">
        <v>3435</v>
      </c>
      <c r="F322">
        <v>0</v>
      </c>
      <c r="G322">
        <v>0</v>
      </c>
      <c r="H322" s="1">
        <v>29966</v>
      </c>
    </row>
    <row r="323" spans="1:8" x14ac:dyDescent="0.25">
      <c r="A323" s="28">
        <v>20094</v>
      </c>
      <c r="B323" t="s">
        <v>661</v>
      </c>
      <c r="C323" s="1">
        <v>7031</v>
      </c>
      <c r="D323" s="1">
        <v>3452</v>
      </c>
      <c r="E323" s="1">
        <v>14073</v>
      </c>
      <c r="F323">
        <v>0</v>
      </c>
      <c r="G323" s="1">
        <v>6132</v>
      </c>
      <c r="H323" s="1">
        <v>30688</v>
      </c>
    </row>
    <row r="324" spans="1:8" x14ac:dyDescent="0.25">
      <c r="A324" s="29" t="s">
        <v>722</v>
      </c>
      <c r="B324" t="s">
        <v>662</v>
      </c>
      <c r="C324" s="1">
        <v>1150987</v>
      </c>
      <c r="D324" s="1">
        <v>87917</v>
      </c>
      <c r="E324">
        <v>0</v>
      </c>
      <c r="F324">
        <v>0</v>
      </c>
      <c r="G324">
        <v>0</v>
      </c>
      <c r="H324" s="1">
        <v>1238904</v>
      </c>
    </row>
    <row r="325" spans="1:8" x14ac:dyDescent="0.25">
      <c r="A325" s="28">
        <v>39007</v>
      </c>
      <c r="B325" t="s">
        <v>663</v>
      </c>
      <c r="C325" s="1">
        <v>485008</v>
      </c>
      <c r="D325" s="1">
        <v>31985</v>
      </c>
      <c r="E325" s="1">
        <v>13539</v>
      </c>
      <c r="F325">
        <v>0</v>
      </c>
      <c r="G325">
        <v>0</v>
      </c>
      <c r="H325" s="1">
        <v>530532</v>
      </c>
    </row>
    <row r="326" spans="1:8" x14ac:dyDescent="0.25">
      <c r="A326" s="28">
        <v>34002</v>
      </c>
      <c r="B326" t="s">
        <v>664</v>
      </c>
      <c r="C326" s="1">
        <v>609112</v>
      </c>
      <c r="D326" s="1">
        <v>5359</v>
      </c>
      <c r="E326" s="1">
        <v>15089</v>
      </c>
      <c r="F326">
        <v>0</v>
      </c>
      <c r="G326">
        <v>0</v>
      </c>
      <c r="H326" s="1">
        <v>629560</v>
      </c>
    </row>
    <row r="327" spans="1:8" x14ac:dyDescent="0.25">
      <c r="A327" s="28">
        <v>39205</v>
      </c>
      <c r="B327" t="s">
        <v>665</v>
      </c>
      <c r="C327" s="1">
        <v>46157</v>
      </c>
      <c r="D327" s="1">
        <v>4321</v>
      </c>
      <c r="E327" s="1">
        <v>13091</v>
      </c>
      <c r="F327">
        <v>0</v>
      </c>
      <c r="G327">
        <v>0</v>
      </c>
      <c r="H327" s="1">
        <v>63569</v>
      </c>
    </row>
    <row r="328" spans="1:8" x14ac:dyDescent="0.25">
      <c r="C328" s="1">
        <f>SUBTOTAL(109,Table7[ToFrom])</f>
        <v>88204416</v>
      </c>
      <c r="D328" s="1">
        <f>SUBTOTAL(109,Table7[FieldTrip])</f>
        <v>2722290</v>
      </c>
      <c r="E328" s="1">
        <f>SUBTOTAL(109,Table7[EXTRAcurricular])</f>
        <v>4555594</v>
      </c>
      <c r="F328" s="1">
        <f>SUBTOTAL(109,Table7[InterGov])</f>
        <v>22504</v>
      </c>
      <c r="G328" s="1">
        <f>SUBTOTAL(109,Table7[Other])</f>
        <v>1214066</v>
      </c>
      <c r="H328" s="1">
        <f>SUBTOTAL(109,Table7[TotalMiles])</f>
        <v>96718870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17CB32-76C9-4440-B3AD-1545ED17A608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018DC95-A178-4BD3-819C-F019861F68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CFAAE1-A60E-45AF-A725-091EAEA6C6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2018-19</vt:lpstr>
      <vt:lpstr>2019-20</vt:lpstr>
      <vt:lpstr>2020-21</vt:lpstr>
      <vt:lpstr>2021-22</vt:lpstr>
      <vt:lpstr>2022-23</vt:lpstr>
      <vt:lpstr>2023-24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Enbody</dc:creator>
  <cp:lastModifiedBy>Mindy Smith</cp:lastModifiedBy>
  <dcterms:created xsi:type="dcterms:W3CDTF">2013-12-18T00:35:51Z</dcterms:created>
  <dcterms:modified xsi:type="dcterms:W3CDTF">2025-01-31T18:44:21Z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2024-12-03T17:53:17Z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d61b293c-6cdc-444e-a7ee-3981da7b9e35</vt:lpwstr>
  </property>
  <property fmtid="{D5CDD505-2E9C-101B-9397-08002B2CF9AE}" pid="8" name="MSIP_Label_9145f431-4c8c-42c6-a5a5-ba6d3bdea585_ContentBits">
    <vt:lpwstr>0</vt:lpwstr>
  </property>
</Properties>
</file>