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ie.neuman\Desktop\"/>
    </mc:Choice>
  </mc:AlternateContent>
  <xr:revisionPtr revIDLastSave="0" documentId="8_{4AAC633D-857E-4360-8467-E982DCEA9754}" xr6:coauthVersionLast="47" xr6:coauthVersionMax="47" xr10:uidLastSave="{00000000-0000-0000-0000-000000000000}"/>
  <bookViews>
    <workbookView xWindow="-108" yWindow="-108" windowWidth="23256" windowHeight="12576"/>
  </bookViews>
  <sheets>
    <sheet name="A" sheetId="1" r:id="rId1"/>
  </sheets>
  <definedNames>
    <definedName name="_xlnm.Print_Area" localSheetId="0">A!$A$8:$M$39</definedName>
    <definedName name="_xlnm.Print_Titles" localSheetId="0">A!$1:$7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36" i="1"/>
  <c r="J25" i="1"/>
  <c r="J20" i="1"/>
  <c r="I36" i="1"/>
  <c r="H36" i="1"/>
  <c r="I38" i="1"/>
  <c r="F36" i="1"/>
  <c r="G36" i="1"/>
</calcChain>
</file>

<file path=xl/sharedStrings.xml><?xml version="1.0" encoding="utf-8"?>
<sst xmlns="http://schemas.openxmlformats.org/spreadsheetml/2006/main" count="129" uniqueCount="75">
  <si>
    <t>LOCAL</t>
  </si>
  <si>
    <t>STATE</t>
  </si>
  <si>
    <t>PROJECT</t>
  </si>
  <si>
    <t>SQ. FT.</t>
  </si>
  <si>
    <t>FUNDS</t>
  </si>
  <si>
    <t>STATUS</t>
  </si>
  <si>
    <t>PASS</t>
  </si>
  <si>
    <t>GRAND TOTALS</t>
  </si>
  <si>
    <t>FINANCIAL SUMMARY</t>
  </si>
  <si>
    <t>=</t>
  </si>
  <si>
    <t xml:space="preserve">  New Construction:</t>
  </si>
  <si>
    <t xml:space="preserve">  New-in-Lieu Construction:</t>
  </si>
  <si>
    <t xml:space="preserve">  Mod Construction:</t>
  </si>
  <si>
    <t>-</t>
  </si>
  <si>
    <t>ELIGIBLE</t>
  </si>
  <si>
    <t xml:space="preserve">STATE </t>
  </si>
  <si>
    <t>FUNDING</t>
  </si>
  <si>
    <t>ASSISTANCE</t>
  </si>
  <si>
    <t>%</t>
  </si>
  <si>
    <t>BOND/LEVY</t>
  </si>
  <si>
    <t>PROJ. NO.</t>
  </si>
  <si>
    <t>TOTAL</t>
  </si>
  <si>
    <t>ART</t>
  </si>
  <si>
    <t>ALLOCATION</t>
  </si>
  <si>
    <t>D</t>
  </si>
  <si>
    <t>GRAND TOTAL</t>
  </si>
  <si>
    <t xml:space="preserve">TOTAL STATE </t>
  </si>
  <si>
    <t>D-8</t>
  </si>
  <si>
    <t>D-10</t>
  </si>
  <si>
    <t xml:space="preserve">            GRAND TOTAL LOCAL &amp; STATE</t>
  </si>
  <si>
    <t>LEG.</t>
  </si>
  <si>
    <t>DIST.</t>
  </si>
  <si>
    <t>13th</t>
  </si>
  <si>
    <t>2/19</t>
  </si>
  <si>
    <t>GRANT COUNTY</t>
  </si>
  <si>
    <t>Ephrata 165</t>
  </si>
  <si>
    <t xml:space="preserve">  Grant El Ad</t>
  </si>
  <si>
    <t xml:space="preserve">  Grant El Mod</t>
  </si>
  <si>
    <t>PROJECT RELEASE - JULY 1, 2023</t>
  </si>
  <si>
    <t xml:space="preserve">  TABLE 16-Z 2023</t>
  </si>
  <si>
    <t>S&gt;School Facilities&gt;BuildFac&gt;Tables&gt;Table 16-Z&gt;July 2023 Release&gt;Table 16-Z July 1, 2023 Release (CO-DIST)</t>
  </si>
  <si>
    <t>DOUGLAS COUNTY</t>
  </si>
  <si>
    <t>Bridgeport 75</t>
  </si>
  <si>
    <t xml:space="preserve">  Bridgeport 9-12 Mod</t>
  </si>
  <si>
    <t>2/17</t>
  </si>
  <si>
    <t>12th</t>
  </si>
  <si>
    <t>KING COUNTY</t>
  </si>
  <si>
    <t>Seattle 1</t>
  </si>
  <si>
    <t xml:space="preserve">  Rainier Beach High Repl (N/L)</t>
  </si>
  <si>
    <t>2/19 Levy</t>
  </si>
  <si>
    <t xml:space="preserve">GCCM </t>
  </si>
  <si>
    <t>37th</t>
  </si>
  <si>
    <t>Federal Way 210</t>
  </si>
  <si>
    <t xml:space="preserve">  Illahee Mid Repl (N/L)</t>
  </si>
  <si>
    <t xml:space="preserve">  Illahee Mid Mod</t>
  </si>
  <si>
    <t>Highline 401</t>
  </si>
  <si>
    <t xml:space="preserve">  Evergreen High Repl (N/L)</t>
  </si>
  <si>
    <t xml:space="preserve">  Tyee High Repl (N/L)</t>
  </si>
  <si>
    <t>11/18</t>
  </si>
  <si>
    <t>34th</t>
  </si>
  <si>
    <t>33rd</t>
  </si>
  <si>
    <t>11/17</t>
  </si>
  <si>
    <t>30th</t>
  </si>
  <si>
    <t>OKANOGAN  COUNTY</t>
  </si>
  <si>
    <t>Brewster 111</t>
  </si>
  <si>
    <t xml:space="preserve">  Brewster Transportation Coop</t>
  </si>
  <si>
    <t>SNOHOMISH COUNTY</t>
  </si>
  <si>
    <t>Mukilteo 6</t>
  </si>
  <si>
    <t xml:space="preserve">  Mariner High Ad</t>
  </si>
  <si>
    <t>2/16</t>
  </si>
  <si>
    <t>2/20</t>
  </si>
  <si>
    <t>21st</t>
  </si>
  <si>
    <t>** District not proceeding with project - insufficient local funds **</t>
  </si>
  <si>
    <t>last updated on 12-29-23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</si>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</sst>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General_)"/>
    <numFmt numFmtId="168" formatCode="[$-409]mmm\-yy;@"/>
    <numFmt numFmtId="174" formatCode="&quot;S03-&quot;000"/>
    <numFmt numFmtId="187" formatCode="&quot;D04-&quot;000"/>
  </numFmts>
  <fonts count="10" x14ac:knownFonts="1">
    <font>
      <sz val="10"/>
      <name val="Tms Rmn"/>
    </font>
    <font>
      <sz val="10"/>
      <name val="Arial"/>
      <family val="2"/>
    </font>
    <font>
      <b/>
      <sz val="10"/>
      <name val="Tms Rmn"/>
    </font>
    <font>
      <sz val="8"/>
      <name val="Tms Rmn"/>
    </font>
    <font>
      <sz val="10"/>
      <name val="Tms Rmn"/>
    </font>
    <font>
      <b/>
      <u/>
      <sz val="10"/>
      <name val="Tms Rmn"/>
    </font>
    <font>
      <u/>
      <sz val="10"/>
      <name val="Tms Rmn"/>
    </font>
    <font>
      <sz val="9"/>
      <name val="Tms Rmn"/>
    </font>
    <font>
      <i/>
      <sz val="10"/>
      <name val="Tms Rmn"/>
    </font>
    <font>
      <b/>
      <sz val="10"/>
      <color rgb="FFFF0000"/>
      <name val="Tms Rm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164" fontId="0" fillId="0" borderId="0"/>
    <xf numFmtId="164" fontId="4" fillId="0" borderId="0"/>
    <xf numFmtId="9" fontId="1" fillId="0" borderId="0" applyFont="0" applyFill="0" applyBorder="0" applyAlignment="0" applyProtection="0"/>
  </cellStyleXfs>
  <cellXfs count="87">
    <xf numFmtId="164" fontId="0" fillId="0" borderId="0" xfId="0"/>
    <xf numFmtId="5" fontId="0" fillId="0" borderId="0" xfId="0" applyNumberFormat="1" applyProtection="1"/>
    <xf numFmtId="37" fontId="0" fillId="0" borderId="0" xfId="0" applyNumberFormat="1" applyProtection="1"/>
    <xf numFmtId="164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37" fontId="0" fillId="0" borderId="0" xfId="0" applyNumberFormat="1" applyAlignment="1" applyProtection="1">
      <alignment horizontal="center"/>
    </xf>
    <xf numFmtId="5" fontId="0" fillId="0" borderId="0" xfId="0" applyNumberFormat="1" applyAlignment="1" applyProtection="1">
      <alignment horizontal="left"/>
    </xf>
    <xf numFmtId="5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fill"/>
    </xf>
    <xf numFmtId="5" fontId="0" fillId="0" borderId="0" xfId="0" applyNumberFormat="1" applyAlignment="1" applyProtection="1">
      <alignment horizontal="fill"/>
    </xf>
    <xf numFmtId="164" fontId="2" fillId="0" borderId="0" xfId="0" applyNumberFormat="1" applyFont="1" applyProtection="1"/>
    <xf numFmtId="5" fontId="0" fillId="0" borderId="1" xfId="0" applyNumberFormat="1" applyBorder="1" applyProtection="1"/>
    <xf numFmtId="164" fontId="0" fillId="0" borderId="1" xfId="0" applyNumberFormat="1" applyBorder="1" applyProtection="1"/>
    <xf numFmtId="164" fontId="0" fillId="0" borderId="2" xfId="0" applyNumberFormat="1" applyBorder="1" applyAlignment="1" applyProtection="1">
      <alignment horizontal="left"/>
    </xf>
    <xf numFmtId="3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left"/>
    </xf>
    <xf numFmtId="37" fontId="0" fillId="0" borderId="3" xfId="0" applyNumberFormat="1" applyBorder="1" applyProtection="1"/>
    <xf numFmtId="164" fontId="2" fillId="0" borderId="0" xfId="0" applyFont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4" xfId="0" applyBorder="1"/>
    <xf numFmtId="164" fontId="3" fillId="0" borderId="5" xfId="0" quotePrefix="1" applyFont="1" applyBorder="1"/>
    <xf numFmtId="164" fontId="0" fillId="0" borderId="0" xfId="0" applyFill="1" applyBorder="1"/>
    <xf numFmtId="5" fontId="0" fillId="0" borderId="0" xfId="0" applyNumberFormat="1" applyAlignment="1" applyProtection="1">
      <alignment horizontal="right"/>
    </xf>
    <xf numFmtId="164" fontId="0" fillId="0" borderId="0" xfId="0" applyNumberFormat="1" applyBorder="1" applyAlignment="1" applyProtection="1">
      <alignment horizontal="left"/>
    </xf>
    <xf numFmtId="164" fontId="0" fillId="0" borderId="0" xfId="0" applyNumberFormat="1" applyBorder="1" applyProtection="1"/>
    <xf numFmtId="164" fontId="2" fillId="0" borderId="0" xfId="0" applyNumberFormat="1" applyFont="1" applyBorder="1" applyProtection="1"/>
    <xf numFmtId="164" fontId="3" fillId="0" borderId="0" xfId="0" applyNumberFormat="1" applyFont="1" applyBorder="1" applyAlignment="1" applyProtection="1">
      <alignment horizontal="left"/>
    </xf>
    <xf numFmtId="164" fontId="3" fillId="0" borderId="0" xfId="0" applyFont="1" applyBorder="1"/>
    <xf numFmtId="164" fontId="0" fillId="0" borderId="0" xfId="0" applyBorder="1"/>
    <xf numFmtId="164" fontId="0" fillId="0" borderId="0" xfId="0" applyFont="1"/>
    <xf numFmtId="37" fontId="5" fillId="0" borderId="0" xfId="0" applyNumberFormat="1" applyFont="1" applyAlignment="1" applyProtection="1">
      <alignment horizontal="left"/>
    </xf>
    <xf numFmtId="7" fontId="2" fillId="0" borderId="0" xfId="0" applyNumberFormat="1" applyFont="1" applyAlignment="1">
      <alignment horizontal="center"/>
    </xf>
    <xf numFmtId="174" fontId="0" fillId="0" borderId="2" xfId="0" applyNumberFormat="1" applyBorder="1" applyAlignment="1" applyProtection="1">
      <alignment horizontal="left"/>
    </xf>
    <xf numFmtId="174" fontId="0" fillId="0" borderId="0" xfId="0" applyNumberFormat="1"/>
    <xf numFmtId="7" fontId="0" fillId="0" borderId="0" xfId="0" applyNumberFormat="1" applyAlignment="1">
      <alignment horizontal="center"/>
    </xf>
    <xf numFmtId="164" fontId="0" fillId="0" borderId="0" xfId="0" applyAlignment="1">
      <alignment horizontal="right"/>
    </xf>
    <xf numFmtId="164" fontId="0" fillId="0" borderId="0" xfId="0" applyAlignment="1">
      <alignment horizontal="left"/>
    </xf>
    <xf numFmtId="164" fontId="0" fillId="0" borderId="1" xfId="0" applyNumberFormat="1" applyBorder="1" applyAlignment="1" applyProtection="1">
      <alignment horizontal="right"/>
    </xf>
    <xf numFmtId="7" fontId="0" fillId="0" borderId="0" xfId="0" applyNumberFormat="1" applyAlignment="1">
      <alignment horizontal="left"/>
    </xf>
    <xf numFmtId="7" fontId="2" fillId="0" borderId="0" xfId="0" applyNumberFormat="1" applyFont="1" applyAlignment="1">
      <alignment horizontal="left"/>
    </xf>
    <xf numFmtId="164" fontId="0" fillId="0" borderId="1" xfId="0" applyNumberFormat="1" applyBorder="1" applyAlignment="1" applyProtection="1">
      <alignment horizontal="left"/>
    </xf>
    <xf numFmtId="7" fontId="0" fillId="0" borderId="0" xfId="0" applyNumberFormat="1" applyProtection="1"/>
    <xf numFmtId="7" fontId="2" fillId="0" borderId="0" xfId="0" applyNumberFormat="1" applyFont="1" applyBorder="1" applyAlignment="1" applyProtection="1">
      <alignment horizontal="right"/>
    </xf>
    <xf numFmtId="37" fontId="0" fillId="0" borderId="1" xfId="0" applyNumberFormat="1" applyBorder="1" applyProtection="1"/>
    <xf numFmtId="7" fontId="0" fillId="0" borderId="1" xfId="0" applyNumberFormat="1" applyBorder="1" applyProtection="1"/>
    <xf numFmtId="37" fontId="0" fillId="0" borderId="0" xfId="0" applyNumberFormat="1" applyBorder="1" applyAlignment="1" applyProtection="1">
      <alignment horizontal="center"/>
    </xf>
    <xf numFmtId="5" fontId="0" fillId="0" borderId="0" xfId="0" applyNumberFormat="1" applyBorder="1" applyAlignment="1" applyProtection="1">
      <alignment horizontal="center"/>
    </xf>
    <xf numFmtId="7" fontId="0" fillId="0" borderId="0" xfId="0" applyNumberFormat="1" applyBorder="1" applyAlignment="1" applyProtection="1">
      <alignment horizontal="center"/>
    </xf>
    <xf numFmtId="7" fontId="0" fillId="0" borderId="0" xfId="0" applyNumberFormat="1" applyBorder="1" applyProtection="1"/>
    <xf numFmtId="7" fontId="0" fillId="0" borderId="0" xfId="0" applyNumberFormat="1" applyAlignment="1" applyProtection="1">
      <alignment horizontal="fill"/>
    </xf>
    <xf numFmtId="7" fontId="0" fillId="0" borderId="0" xfId="0" applyNumberFormat="1"/>
    <xf numFmtId="7" fontId="0" fillId="0" borderId="0" xfId="0" applyNumberFormat="1" applyAlignment="1" applyProtection="1">
      <alignment horizontal="center"/>
    </xf>
    <xf numFmtId="164" fontId="6" fillId="0" borderId="0" xfId="0" applyFont="1"/>
    <xf numFmtId="7" fontId="0" fillId="0" borderId="3" xfId="0" applyNumberFormat="1" applyBorder="1" applyAlignment="1" applyProtection="1">
      <alignment horizontal="right"/>
    </xf>
    <xf numFmtId="37" fontId="0" fillId="0" borderId="0" xfId="0" applyNumberFormat="1" applyFill="1" applyBorder="1"/>
    <xf numFmtId="7" fontId="0" fillId="0" borderId="6" xfId="0" applyNumberFormat="1" applyBorder="1" applyProtection="1"/>
    <xf numFmtId="164" fontId="0" fillId="0" borderId="0" xfId="0" quotePrefix="1" applyAlignment="1">
      <alignment horizontal="center"/>
    </xf>
    <xf numFmtId="164" fontId="3" fillId="0" borderId="0" xfId="0" applyFont="1"/>
    <xf numFmtId="164" fontId="9" fillId="0" borderId="0" xfId="0" quotePrefix="1" applyFont="1" applyAlignment="1">
      <alignment horizontal="center"/>
    </xf>
    <xf numFmtId="10" fontId="0" fillId="0" borderId="0" xfId="0" applyNumberFormat="1"/>
    <xf numFmtId="164" fontId="0" fillId="0" borderId="0" xfId="0" applyNumberFormat="1" applyFont="1" applyAlignment="1" applyProtection="1">
      <alignment horizontal="center"/>
    </xf>
    <xf numFmtId="164" fontId="0" fillId="0" borderId="5" xfId="0" applyNumberFormat="1" applyFill="1" applyBorder="1" applyAlignment="1" applyProtection="1">
      <alignment horizontal="center"/>
    </xf>
    <xf numFmtId="38" fontId="0" fillId="0" borderId="0" xfId="0" applyNumberFormat="1" applyProtection="1"/>
    <xf numFmtId="10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6" fontId="0" fillId="0" borderId="0" xfId="0" applyNumberFormat="1" applyAlignment="1" applyProtection="1">
      <alignment horizontal="right"/>
    </xf>
    <xf numFmtId="164" fontId="3" fillId="0" borderId="0" xfId="0" applyFont="1" applyAlignment="1">
      <alignment horizontal="center"/>
    </xf>
    <xf numFmtId="8" fontId="0" fillId="0" borderId="0" xfId="0" applyNumberFormat="1" applyAlignment="1" applyProtection="1">
      <alignment horizontal="right"/>
    </xf>
    <xf numFmtId="168" fontId="0" fillId="0" borderId="0" xfId="0" applyNumberFormat="1" applyAlignment="1">
      <alignment horizontal="center"/>
    </xf>
    <xf numFmtId="37" fontId="0" fillId="0" borderId="0" xfId="0" applyNumberFormat="1"/>
    <xf numFmtId="5" fontId="0" fillId="0" borderId="0" xfId="0" applyNumberFormat="1" applyAlignment="1">
      <alignment horizontal="right"/>
    </xf>
    <xf numFmtId="164" fontId="7" fillId="0" borderId="0" xfId="0" applyFont="1" applyAlignment="1">
      <alignment horizontal="center"/>
    </xf>
    <xf numFmtId="38" fontId="0" fillId="0" borderId="0" xfId="0" applyNumberFormat="1" applyAlignment="1">
      <alignment horizontal="right"/>
    </xf>
    <xf numFmtId="38" fontId="0" fillId="0" borderId="0" xfId="0" applyNumberFormat="1"/>
    <xf numFmtId="7" fontId="0" fillId="0" borderId="0" xfId="0" applyNumberFormat="1" applyAlignment="1">
      <alignment horizontal="right"/>
    </xf>
    <xf numFmtId="7" fontId="0" fillId="0" borderId="0" xfId="0" applyNumberFormat="1" applyAlignment="1" applyProtection="1">
      <alignment horizontal="right"/>
    </xf>
    <xf numFmtId="187" fontId="0" fillId="0" borderId="0" xfId="0" applyNumberFormat="1" applyFont="1" applyAlignment="1">
      <alignment horizontal="center"/>
    </xf>
    <xf numFmtId="187" fontId="0" fillId="0" borderId="0" xfId="0" applyNumberFormat="1" applyFont="1"/>
    <xf numFmtId="164" fontId="4" fillId="0" borderId="0" xfId="0" applyFont="1"/>
    <xf numFmtId="7" fontId="4" fillId="0" borderId="0" xfId="0" applyNumberFormat="1" applyFont="1" applyAlignment="1">
      <alignment horizontal="right"/>
    </xf>
    <xf numFmtId="164" fontId="4" fillId="0" borderId="0" xfId="0" quotePrefix="1" applyFont="1" applyAlignment="1">
      <alignment horizontal="center"/>
    </xf>
    <xf numFmtId="8" fontId="0" fillId="0" borderId="0" xfId="0" applyNumberFormat="1" applyAlignment="1">
      <alignment horizontal="right"/>
    </xf>
    <xf numFmtId="8" fontId="0" fillId="0" borderId="0" xfId="0" applyNumberFormat="1"/>
    <xf numFmtId="38" fontId="8" fillId="0" borderId="0" xfId="0" applyNumberFormat="1" applyFont="1" applyAlignment="1">
      <alignment horizontal="left" vertical="top"/>
    </xf>
    <xf numFmtId="164" fontId="0" fillId="0" borderId="2" xfId="0" applyNumberFormat="1" applyBorder="1" applyAlignment="1" applyProtection="1">
      <alignment horizontal="center"/>
    </xf>
  </cellXfs>
  <cellStyles count="3">
    <cellStyle name="Normal" xfId="0" builtinId="0"/>
    <cellStyle name="Normal 10 5" xfId="1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75"/>
  <sheetViews>
    <sheetView showGridLines="0" tabSelected="1" topLeftCell="A58" zoomScaleNormal="100" workbookViewId="0"/>
  </sheetViews>
  <sheetFormatPr defaultColWidth="9.875" defaultRowHeight="12.6" x14ac:dyDescent="0.25"/>
  <cols>
    <col min="1" max="1" width="5.125" customWidth="1"/>
    <col min="2" max="2" width="13.5" bestFit="1" customWidth="1"/>
    <col min="3" max="3" width="11.5" customWidth="1"/>
    <col min="4" max="4" width="32.875" customWidth="1"/>
    <col min="5" max="5" width="4.875" customWidth="1"/>
    <col min="6" max="6" width="14.875" customWidth="1"/>
    <col min="7" max="9" width="17" customWidth="1"/>
    <col min="10" max="10" width="15.875" customWidth="1"/>
    <col min="11" max="11" width="4.875" style="37" customWidth="1"/>
    <col min="12" max="12" width="4.875" style="38" customWidth="1"/>
    <col min="13" max="13" width="6.5" style="38" bestFit="1" customWidth="1"/>
    <col min="14" max="14" width="14.125" style="20" customWidth="1"/>
    <col min="15" max="15" width="6.875" customWidth="1"/>
    <col min="16" max="16" width="4.875" customWidth="1"/>
  </cols>
  <sheetData>
    <row r="1" spans="1:16" x14ac:dyDescent="0.25">
      <c r="G1" s="3"/>
      <c r="K1" s="36" t="s">
        <v>39</v>
      </c>
      <c r="L1" s="40"/>
      <c r="M1" s="40"/>
    </row>
    <row r="2" spans="1:16" x14ac:dyDescent="0.25">
      <c r="F2" s="32" t="s">
        <v>38</v>
      </c>
      <c r="G2" s="5"/>
      <c r="K2" s="33" t="s">
        <v>74</v>
      </c>
      <c r="L2" s="41"/>
      <c r="M2" s="41"/>
    </row>
    <row r="3" spans="1:16" x14ac:dyDescent="0.25">
      <c r="E3" s="19"/>
      <c r="F3" s="19"/>
      <c r="G3" s="2"/>
      <c r="K3" s="60"/>
    </row>
    <row r="4" spans="1:16" x14ac:dyDescent="0.25">
      <c r="C4" s="4" t="s">
        <v>15</v>
      </c>
      <c r="D4" s="30"/>
      <c r="E4" s="19"/>
      <c r="F4" s="19"/>
      <c r="G4" s="2"/>
    </row>
    <row r="5" spans="1:16" x14ac:dyDescent="0.25">
      <c r="C5" s="20" t="s">
        <v>16</v>
      </c>
      <c r="D5" s="27"/>
      <c r="E5" s="11"/>
      <c r="F5" s="11"/>
      <c r="G5" s="2"/>
    </row>
    <row r="6" spans="1:16" x14ac:dyDescent="0.25">
      <c r="C6" s="4" t="s">
        <v>17</v>
      </c>
      <c r="F6" s="6" t="s">
        <v>21</v>
      </c>
      <c r="G6" s="6" t="s">
        <v>14</v>
      </c>
      <c r="H6" s="4" t="s">
        <v>0</v>
      </c>
      <c r="I6" s="4" t="s">
        <v>1</v>
      </c>
      <c r="J6" s="4" t="s">
        <v>22</v>
      </c>
      <c r="N6" s="62" t="s">
        <v>19</v>
      </c>
      <c r="O6" s="4" t="s">
        <v>30</v>
      </c>
    </row>
    <row r="7" spans="1:16" ht="13.2" thickBot="1" x14ac:dyDescent="0.3">
      <c r="A7" s="22"/>
      <c r="B7" s="34" t="s">
        <v>20</v>
      </c>
      <c r="C7" s="16" t="s">
        <v>18</v>
      </c>
      <c r="D7" s="16" t="s">
        <v>2</v>
      </c>
      <c r="E7" s="14"/>
      <c r="F7" s="15" t="s">
        <v>3</v>
      </c>
      <c r="G7" s="15" t="s">
        <v>3</v>
      </c>
      <c r="H7" s="16" t="s">
        <v>4</v>
      </c>
      <c r="I7" s="16" t="s">
        <v>4</v>
      </c>
      <c r="J7" s="16" t="s">
        <v>23</v>
      </c>
      <c r="K7" s="86" t="s">
        <v>5</v>
      </c>
      <c r="L7" s="86"/>
      <c r="M7" s="16"/>
      <c r="N7" s="16" t="s">
        <v>6</v>
      </c>
      <c r="O7" s="63" t="s">
        <v>31</v>
      </c>
    </row>
    <row r="8" spans="1:16" x14ac:dyDescent="0.25">
      <c r="B8" s="35"/>
      <c r="C8" s="61"/>
      <c r="G8" s="2"/>
      <c r="H8" s="24"/>
      <c r="I8" s="24"/>
      <c r="J8" s="24"/>
    </row>
    <row r="9" spans="1:16" x14ac:dyDescent="0.25">
      <c r="B9" s="68"/>
      <c r="C9" s="20"/>
      <c r="D9" s="21" t="s">
        <v>41</v>
      </c>
      <c r="G9" s="64"/>
      <c r="H9" s="67"/>
      <c r="I9" s="67"/>
      <c r="J9" s="67"/>
      <c r="K9" s="67"/>
      <c r="L9" s="20"/>
      <c r="M9" s="20"/>
      <c r="N9"/>
    </row>
    <row r="10" spans="1:16" x14ac:dyDescent="0.25">
      <c r="B10" s="68"/>
      <c r="C10" s="66"/>
      <c r="D10" t="s">
        <v>42</v>
      </c>
      <c r="F10" s="70"/>
      <c r="G10" s="71"/>
      <c r="H10" s="72"/>
      <c r="I10" s="72"/>
      <c r="J10" s="72"/>
      <c r="K10" s="72"/>
      <c r="L10" s="20"/>
      <c r="M10" s="20"/>
      <c r="N10"/>
      <c r="O10" s="65"/>
      <c r="P10" s="73"/>
    </row>
    <row r="11" spans="1:16" x14ac:dyDescent="0.25">
      <c r="A11">
        <v>1</v>
      </c>
      <c r="B11" s="78">
        <v>5708</v>
      </c>
      <c r="C11" s="65">
        <v>0.9012</v>
      </c>
      <c r="D11" t="s">
        <v>43</v>
      </c>
      <c r="F11" s="64">
        <v>38679</v>
      </c>
      <c r="G11" s="71">
        <v>37752</v>
      </c>
      <c r="H11" s="76">
        <v>3380562.22</v>
      </c>
      <c r="I11" s="76">
        <v>10588046.99</v>
      </c>
      <c r="J11" s="76">
        <v>0</v>
      </c>
      <c r="K11" s="72" t="s">
        <v>24</v>
      </c>
      <c r="L11" s="38">
        <v>10</v>
      </c>
      <c r="N11" s="58" t="s">
        <v>44</v>
      </c>
      <c r="O11" s="20" t="s">
        <v>45</v>
      </c>
      <c r="P11" s="73"/>
    </row>
    <row r="12" spans="1:16" x14ac:dyDescent="0.25">
      <c r="B12" s="78"/>
      <c r="C12" s="66"/>
      <c r="D12" s="23"/>
      <c r="F12" s="64"/>
      <c r="G12" s="64"/>
      <c r="H12" s="77"/>
      <c r="I12" s="77"/>
      <c r="J12" s="77"/>
      <c r="K12" s="67"/>
      <c r="M12" s="59"/>
      <c r="N12" s="58"/>
      <c r="O12" s="20"/>
    </row>
    <row r="13" spans="1:16" x14ac:dyDescent="0.25">
      <c r="B13" s="78"/>
      <c r="C13" s="66"/>
      <c r="D13" s="21" t="s">
        <v>34</v>
      </c>
      <c r="F13" s="64"/>
      <c r="G13" s="64"/>
      <c r="H13" s="77"/>
      <c r="I13" s="77"/>
      <c r="J13" s="77"/>
      <c r="K13" s="67"/>
      <c r="M13" s="59"/>
      <c r="N13" s="58"/>
      <c r="O13" s="20"/>
    </row>
    <row r="14" spans="1:16" x14ac:dyDescent="0.25">
      <c r="B14" s="78"/>
      <c r="C14" s="66"/>
      <c r="D14" t="s">
        <v>35</v>
      </c>
      <c r="F14" s="64"/>
      <c r="G14" s="64"/>
      <c r="H14" s="77"/>
      <c r="I14" s="77"/>
      <c r="J14" s="77"/>
      <c r="K14" s="67"/>
      <c r="M14" s="59"/>
      <c r="N14" s="58"/>
      <c r="O14" s="20"/>
    </row>
    <row r="15" spans="1:16" x14ac:dyDescent="0.25">
      <c r="B15" s="78">
        <v>5706</v>
      </c>
      <c r="C15" s="66">
        <v>0.83289999999999997</v>
      </c>
      <c r="D15" t="s">
        <v>36</v>
      </c>
      <c r="F15" s="74"/>
      <c r="G15" s="85" t="s">
        <v>72</v>
      </c>
      <c r="H15" s="76"/>
      <c r="I15" s="76"/>
      <c r="J15" s="77"/>
      <c r="K15" s="72"/>
      <c r="M15" s="59"/>
      <c r="N15" s="58" t="s">
        <v>33</v>
      </c>
      <c r="O15" s="20" t="s">
        <v>32</v>
      </c>
    </row>
    <row r="16" spans="1:16" x14ac:dyDescent="0.25">
      <c r="B16" s="78">
        <v>5706</v>
      </c>
      <c r="C16" s="66">
        <v>0.83289999999999997</v>
      </c>
      <c r="D16" t="s">
        <v>37</v>
      </c>
      <c r="F16" s="75"/>
      <c r="G16" s="85" t="s">
        <v>72</v>
      </c>
      <c r="H16" s="76"/>
      <c r="I16" s="76"/>
      <c r="J16" s="77"/>
      <c r="K16" s="72"/>
      <c r="M16" s="59"/>
      <c r="N16" s="58" t="s">
        <v>33</v>
      </c>
      <c r="O16" s="20" t="s">
        <v>32</v>
      </c>
    </row>
    <row r="17" spans="1:15" x14ac:dyDescent="0.25">
      <c r="B17" s="78"/>
      <c r="C17" s="66"/>
      <c r="F17" s="75"/>
      <c r="G17" s="75"/>
      <c r="H17" s="76"/>
      <c r="I17" s="76"/>
      <c r="J17" s="77"/>
      <c r="K17" s="72"/>
      <c r="M17" s="59"/>
      <c r="N17" s="58"/>
      <c r="O17" s="20"/>
    </row>
    <row r="18" spans="1:15" x14ac:dyDescent="0.25">
      <c r="B18" s="78"/>
      <c r="C18" s="66"/>
      <c r="D18" s="21" t="s">
        <v>46</v>
      </c>
      <c r="F18" s="75"/>
      <c r="G18" s="75"/>
      <c r="H18" s="76"/>
      <c r="I18" s="76"/>
      <c r="J18" s="77"/>
      <c r="K18" s="72"/>
      <c r="M18" s="59"/>
      <c r="N18" s="58"/>
      <c r="O18" s="20"/>
    </row>
    <row r="19" spans="1:15" x14ac:dyDescent="0.25">
      <c r="B19" s="78"/>
      <c r="C19" s="66"/>
      <c r="D19" t="s">
        <v>47</v>
      </c>
      <c r="F19" s="75"/>
      <c r="G19" s="75"/>
      <c r="H19" s="76"/>
      <c r="I19" s="76"/>
      <c r="J19" s="77"/>
      <c r="K19" s="72"/>
      <c r="M19" s="59"/>
      <c r="N19" s="58"/>
      <c r="O19" s="20"/>
    </row>
    <row r="20" spans="1:15" x14ac:dyDescent="0.25">
      <c r="A20">
        <v>2</v>
      </c>
      <c r="B20" s="78">
        <v>5701</v>
      </c>
      <c r="C20" s="66">
        <v>0.22</v>
      </c>
      <c r="D20" s="80" t="s">
        <v>48</v>
      </c>
      <c r="F20" s="75">
        <v>282279</v>
      </c>
      <c r="G20" s="75">
        <v>148577</v>
      </c>
      <c r="H20" s="81">
        <v>240034367.44999999</v>
      </c>
      <c r="I20" s="81">
        <v>8967956.8499999996</v>
      </c>
      <c r="J20" s="77">
        <f>7693911.37*0.005</f>
        <v>38469.556850000001</v>
      </c>
      <c r="K20" s="72" t="s">
        <v>24</v>
      </c>
      <c r="L20" s="38">
        <v>10</v>
      </c>
      <c r="M20" s="59" t="s">
        <v>50</v>
      </c>
      <c r="N20" s="82" t="s">
        <v>49</v>
      </c>
      <c r="O20" s="20" t="s">
        <v>51</v>
      </c>
    </row>
    <row r="21" spans="1:15" x14ac:dyDescent="0.25">
      <c r="B21" s="78"/>
      <c r="C21" s="66"/>
      <c r="D21" t="s">
        <v>52</v>
      </c>
      <c r="F21" s="75"/>
      <c r="G21" s="75"/>
      <c r="H21" s="76"/>
      <c r="I21" s="76"/>
      <c r="J21" s="77"/>
      <c r="K21" s="72"/>
      <c r="M21" s="59"/>
      <c r="N21" s="58"/>
      <c r="O21" s="20"/>
    </row>
    <row r="22" spans="1:15" x14ac:dyDescent="0.25">
      <c r="A22">
        <v>3</v>
      </c>
      <c r="B22" s="78">
        <v>5703</v>
      </c>
      <c r="C22" s="66">
        <v>0.65149999999999997</v>
      </c>
      <c r="D22" t="s">
        <v>53</v>
      </c>
      <c r="F22" s="75">
        <v>91000</v>
      </c>
      <c r="G22" s="75">
        <v>80962</v>
      </c>
      <c r="H22" s="83">
        <v>59118418.579999998</v>
      </c>
      <c r="I22" s="83">
        <v>15767546.59</v>
      </c>
      <c r="J22" s="77">
        <f>13657186.7*0.005</f>
        <v>68285.933499999999</v>
      </c>
      <c r="K22" s="72" t="s">
        <v>24</v>
      </c>
      <c r="L22" s="38">
        <v>10</v>
      </c>
      <c r="M22" s="59" t="s">
        <v>50</v>
      </c>
      <c r="N22" s="58" t="s">
        <v>61</v>
      </c>
      <c r="O22" s="20" t="s">
        <v>62</v>
      </c>
    </row>
    <row r="23" spans="1:15" x14ac:dyDescent="0.25">
      <c r="B23" s="78">
        <v>5703</v>
      </c>
      <c r="C23" s="66"/>
      <c r="D23" t="s">
        <v>54</v>
      </c>
      <c r="F23" s="75">
        <v>22730</v>
      </c>
      <c r="G23" s="75">
        <v>22243</v>
      </c>
      <c r="H23" s="83">
        <v>2955739.46</v>
      </c>
      <c r="I23" s="83">
        <v>3230006.84</v>
      </c>
      <c r="J23" s="77">
        <v>0</v>
      </c>
      <c r="K23" s="72" t="s">
        <v>24</v>
      </c>
      <c r="L23" s="38">
        <v>10</v>
      </c>
      <c r="M23" s="59" t="s">
        <v>50</v>
      </c>
      <c r="N23" s="58" t="s">
        <v>61</v>
      </c>
      <c r="O23" s="20" t="s">
        <v>62</v>
      </c>
    </row>
    <row r="24" spans="1:15" x14ac:dyDescent="0.25">
      <c r="B24" s="78"/>
      <c r="C24" s="66"/>
      <c r="D24" t="s">
        <v>55</v>
      </c>
      <c r="F24" s="75"/>
      <c r="G24" s="75"/>
      <c r="H24" s="84"/>
      <c r="I24" s="84"/>
      <c r="J24" s="77"/>
      <c r="K24" s="72"/>
      <c r="M24" s="59"/>
      <c r="N24" s="58"/>
      <c r="O24" s="20"/>
    </row>
    <row r="25" spans="1:15" x14ac:dyDescent="0.25">
      <c r="A25">
        <v>4</v>
      </c>
      <c r="B25" s="78">
        <v>5704</v>
      </c>
      <c r="C25" s="66">
        <v>0.52690000000000003</v>
      </c>
      <c r="D25" t="s">
        <v>56</v>
      </c>
      <c r="F25" s="75">
        <v>232384</v>
      </c>
      <c r="G25" s="75">
        <v>118970</v>
      </c>
      <c r="H25" s="84">
        <v>152899681.30000001</v>
      </c>
      <c r="I25" s="84">
        <v>19005279.600000001</v>
      </c>
      <c r="J25" s="77">
        <f>16230476.06*0.005</f>
        <v>81152.380300000004</v>
      </c>
      <c r="K25" s="72" t="s">
        <v>24</v>
      </c>
      <c r="L25" s="38">
        <v>10</v>
      </c>
      <c r="M25" s="59" t="s">
        <v>50</v>
      </c>
      <c r="N25" s="58" t="s">
        <v>58</v>
      </c>
      <c r="O25" s="20" t="s">
        <v>59</v>
      </c>
    </row>
    <row r="26" spans="1:15" x14ac:dyDescent="0.25">
      <c r="A26">
        <v>5</v>
      </c>
      <c r="B26" s="78">
        <v>5705</v>
      </c>
      <c r="C26" s="66">
        <v>0.52690000000000003</v>
      </c>
      <c r="D26" t="s">
        <v>57</v>
      </c>
      <c r="F26" s="75">
        <v>219723</v>
      </c>
      <c r="G26" s="75">
        <v>103370</v>
      </c>
      <c r="H26" s="84">
        <v>125912134.93000001</v>
      </c>
      <c r="I26" s="84">
        <v>16584409.49</v>
      </c>
      <c r="J26" s="77">
        <v>70511.23</v>
      </c>
      <c r="K26" s="72" t="s">
        <v>24</v>
      </c>
      <c r="L26" s="38">
        <v>10</v>
      </c>
      <c r="M26" s="59"/>
      <c r="N26" s="58" t="s">
        <v>58</v>
      </c>
      <c r="O26" s="20" t="s">
        <v>60</v>
      </c>
    </row>
    <row r="27" spans="1:15" x14ac:dyDescent="0.25">
      <c r="B27" s="78"/>
      <c r="C27" s="66"/>
      <c r="F27" s="75"/>
      <c r="G27" s="75"/>
      <c r="H27" s="76"/>
      <c r="I27" s="76"/>
      <c r="J27" s="77"/>
      <c r="K27" s="72"/>
      <c r="M27" s="59"/>
      <c r="N27" s="58"/>
      <c r="O27" s="20"/>
    </row>
    <row r="28" spans="1:15" x14ac:dyDescent="0.25">
      <c r="B28" s="78"/>
      <c r="C28" s="66"/>
      <c r="D28" s="21" t="s">
        <v>63</v>
      </c>
      <c r="F28" s="75"/>
      <c r="G28" s="75"/>
      <c r="H28" s="76"/>
      <c r="I28" s="76"/>
      <c r="J28" s="77"/>
      <c r="K28" s="72"/>
      <c r="M28" s="59"/>
      <c r="N28" s="58"/>
      <c r="O28" s="20"/>
    </row>
    <row r="29" spans="1:15" x14ac:dyDescent="0.25">
      <c r="B29" s="78"/>
      <c r="C29" s="66"/>
      <c r="D29" t="s">
        <v>64</v>
      </c>
      <c r="F29" s="75"/>
      <c r="G29" s="75"/>
      <c r="H29" s="76"/>
      <c r="I29" s="76"/>
      <c r="J29" s="77"/>
      <c r="K29" s="72"/>
      <c r="M29" s="59"/>
      <c r="N29" s="58"/>
      <c r="O29" s="20"/>
    </row>
    <row r="30" spans="1:15" x14ac:dyDescent="0.25">
      <c r="A30">
        <v>6</v>
      </c>
      <c r="B30" s="78">
        <v>5707</v>
      </c>
      <c r="C30" s="66">
        <v>0.9</v>
      </c>
      <c r="D30" t="s">
        <v>65</v>
      </c>
      <c r="F30" s="75">
        <v>14999</v>
      </c>
      <c r="G30" s="75">
        <v>14999</v>
      </c>
      <c r="H30" s="76">
        <v>1850033.21</v>
      </c>
      <c r="I30" s="76">
        <v>4241582.67</v>
      </c>
      <c r="J30" s="77">
        <v>0</v>
      </c>
      <c r="K30" s="72" t="s">
        <v>24</v>
      </c>
      <c r="L30" s="38">
        <v>10</v>
      </c>
      <c r="M30" s="59"/>
      <c r="N30" s="58" t="s">
        <v>69</v>
      </c>
      <c r="O30" s="20" t="s">
        <v>45</v>
      </c>
    </row>
    <row r="31" spans="1:15" x14ac:dyDescent="0.25">
      <c r="B31" s="78"/>
      <c r="C31" s="66"/>
      <c r="F31" s="75"/>
      <c r="G31" s="75"/>
      <c r="H31" s="76"/>
      <c r="I31" s="76"/>
      <c r="J31" s="77"/>
      <c r="K31" s="72"/>
      <c r="M31" s="59"/>
      <c r="N31" s="58"/>
      <c r="O31" s="20"/>
    </row>
    <row r="32" spans="1:15" x14ac:dyDescent="0.25">
      <c r="B32" s="78"/>
      <c r="C32" s="66"/>
      <c r="D32" s="21" t="s">
        <v>66</v>
      </c>
      <c r="F32" s="75"/>
      <c r="G32" s="75"/>
      <c r="H32" s="76"/>
      <c r="I32" s="76"/>
      <c r="J32" s="77"/>
      <c r="K32" s="72"/>
      <c r="M32" s="59"/>
      <c r="N32" s="58"/>
      <c r="O32" s="20"/>
    </row>
    <row r="33" spans="1:15" x14ac:dyDescent="0.25">
      <c r="B33" s="78"/>
      <c r="C33" s="66"/>
      <c r="D33" t="s">
        <v>67</v>
      </c>
      <c r="F33" s="64"/>
      <c r="G33" s="64"/>
      <c r="H33" s="76"/>
      <c r="I33" s="76"/>
      <c r="J33" s="77"/>
      <c r="K33" s="67"/>
      <c r="M33" s="59"/>
      <c r="N33" s="58"/>
      <c r="O33" s="20"/>
    </row>
    <row r="34" spans="1:15" x14ac:dyDescent="0.25">
      <c r="A34" s="31">
        <v>7</v>
      </c>
      <c r="B34" s="78">
        <v>5702</v>
      </c>
      <c r="C34" s="66">
        <v>0.50370000000000004</v>
      </c>
      <c r="D34" t="s">
        <v>68</v>
      </c>
      <c r="E34" s="23"/>
      <c r="F34" s="56">
        <v>29025</v>
      </c>
      <c r="G34" s="64">
        <v>17000</v>
      </c>
      <c r="H34" s="83">
        <v>23474959.32</v>
      </c>
      <c r="I34" s="83">
        <v>2749416.76</v>
      </c>
      <c r="J34" s="69">
        <v>11279.2</v>
      </c>
      <c r="K34" s="72" t="s">
        <v>24</v>
      </c>
      <c r="L34" s="38">
        <v>10</v>
      </c>
      <c r="M34" s="59" t="s">
        <v>50</v>
      </c>
      <c r="N34" s="58" t="s">
        <v>70</v>
      </c>
      <c r="O34" t="s">
        <v>71</v>
      </c>
    </row>
    <row r="35" spans="1:15" ht="13.2" thickBot="1" x14ac:dyDescent="0.3">
      <c r="A35" s="31"/>
      <c r="B35" s="79"/>
      <c r="C35" s="66"/>
      <c r="E35" s="23"/>
      <c r="F35" s="56"/>
      <c r="G35" s="64"/>
      <c r="H35" s="77"/>
      <c r="I35" s="77"/>
      <c r="J35" s="69"/>
      <c r="L35" s="37"/>
      <c r="N35" s="58"/>
    </row>
    <row r="36" spans="1:15" ht="13.2" thickTop="1" x14ac:dyDescent="0.25">
      <c r="D36" s="17" t="s">
        <v>7</v>
      </c>
      <c r="E36" s="17"/>
      <c r="F36" s="18">
        <f>SUM(F8:F34)</f>
        <v>930819</v>
      </c>
      <c r="G36" s="18">
        <f>SUM(G8:G34)</f>
        <v>543873</v>
      </c>
      <c r="H36" s="55">
        <f>SUM(H8:H34)</f>
        <v>609625896.47000015</v>
      </c>
      <c r="I36" s="55">
        <f>SUM(I8:I34)</f>
        <v>81134245.790000007</v>
      </c>
      <c r="J36" s="55">
        <f>SUM(J8:J34)</f>
        <v>269698.30064999999</v>
      </c>
      <c r="L36" s="37"/>
    </row>
    <row r="37" spans="1:15" x14ac:dyDescent="0.25">
      <c r="G37" s="2"/>
      <c r="H37" s="43"/>
      <c r="J37" s="1"/>
    </row>
    <row r="38" spans="1:15" ht="13.2" thickBot="1" x14ac:dyDescent="0.3">
      <c r="F38" s="2" t="s">
        <v>29</v>
      </c>
      <c r="H38" s="1"/>
      <c r="I38" s="57">
        <f>+I36+H36</f>
        <v>690760142.26000011</v>
      </c>
      <c r="J38" s="1"/>
    </row>
    <row r="39" spans="1:15" ht="13.2" thickTop="1" x14ac:dyDescent="0.25">
      <c r="G39" s="2"/>
      <c r="H39" s="1"/>
      <c r="I39" s="1"/>
      <c r="J39" s="1"/>
    </row>
    <row r="40" spans="1:15" x14ac:dyDescent="0.25">
      <c r="I40" s="1"/>
      <c r="J40" s="1"/>
    </row>
    <row r="41" spans="1:15" x14ac:dyDescent="0.25">
      <c r="G41" s="2"/>
      <c r="H41" s="1"/>
      <c r="I41" s="1"/>
      <c r="J41" s="1"/>
    </row>
    <row r="42" spans="1:15" x14ac:dyDescent="0.25">
      <c r="G42" s="2"/>
      <c r="H42" s="1"/>
      <c r="I42" s="1"/>
      <c r="J42" s="1"/>
    </row>
    <row r="43" spans="1:15" x14ac:dyDescent="0.25">
      <c r="G43" s="3"/>
      <c r="H43" s="1"/>
      <c r="I43" s="1"/>
      <c r="J43" s="1"/>
      <c r="K43" s="36" t="s">
        <v>39</v>
      </c>
      <c r="L43" s="40"/>
      <c r="M43" s="40"/>
    </row>
    <row r="44" spans="1:15" x14ac:dyDescent="0.25">
      <c r="E44" s="32" t="s">
        <v>38</v>
      </c>
      <c r="F44" s="7"/>
      <c r="G44" s="1"/>
      <c r="H44" s="43"/>
      <c r="I44" s="33"/>
      <c r="J44" s="37"/>
      <c r="K44" s="33" t="s">
        <v>74</v>
      </c>
      <c r="L44" s="41"/>
      <c r="M44" s="41"/>
    </row>
    <row r="45" spans="1:15" x14ac:dyDescent="0.25">
      <c r="D45" s="19"/>
      <c r="E45" s="31"/>
      <c r="F45" s="1"/>
      <c r="G45" s="1"/>
      <c r="H45" s="43"/>
      <c r="I45" s="44"/>
      <c r="J45" s="37"/>
      <c r="K45" s="38"/>
    </row>
    <row r="46" spans="1:15" ht="13.2" thickBot="1" x14ac:dyDescent="0.3">
      <c r="E46" s="2"/>
      <c r="F46" s="7" t="s">
        <v>8</v>
      </c>
      <c r="G46" s="1"/>
      <c r="H46" s="43"/>
      <c r="I46" s="43"/>
      <c r="J46" s="37"/>
      <c r="K46" s="38"/>
    </row>
    <row r="47" spans="1:15" x14ac:dyDescent="0.25">
      <c r="D47" s="13"/>
      <c r="E47" s="45"/>
      <c r="F47" s="12"/>
      <c r="G47" s="12"/>
      <c r="H47" s="46"/>
      <c r="I47" s="46"/>
      <c r="J47" s="39"/>
      <c r="K47" s="42"/>
    </row>
    <row r="48" spans="1:15" x14ac:dyDescent="0.25">
      <c r="D48" s="26"/>
      <c r="F48" s="47" t="s">
        <v>14</v>
      </c>
      <c r="G48" s="48" t="s">
        <v>0</v>
      </c>
      <c r="H48" s="48" t="s">
        <v>1</v>
      </c>
      <c r="I48" s="49" t="s">
        <v>22</v>
      </c>
      <c r="J48" s="50"/>
      <c r="K48" s="25"/>
    </row>
    <row r="49" spans="4:11" x14ac:dyDescent="0.25">
      <c r="D49" t="s">
        <v>25</v>
      </c>
      <c r="F49" s="6" t="s">
        <v>3</v>
      </c>
      <c r="G49" s="8" t="s">
        <v>4</v>
      </c>
      <c r="H49" s="8" t="s">
        <v>4</v>
      </c>
      <c r="I49" s="36" t="s">
        <v>23</v>
      </c>
      <c r="J49" s="43"/>
      <c r="K49" s="38"/>
    </row>
    <row r="50" spans="4:11" x14ac:dyDescent="0.25">
      <c r="D50" s="3"/>
      <c r="F50" s="9" t="s">
        <v>9</v>
      </c>
      <c r="G50" s="10" t="s">
        <v>9</v>
      </c>
      <c r="H50" s="10" t="s">
        <v>9</v>
      </c>
      <c r="I50" s="51" t="s">
        <v>9</v>
      </c>
      <c r="J50" s="43"/>
      <c r="K50" s="38"/>
    </row>
    <row r="51" spans="4:11" x14ac:dyDescent="0.25">
      <c r="D51" s="3" t="s">
        <v>10</v>
      </c>
      <c r="F51" s="2">
        <v>31999</v>
      </c>
      <c r="G51" s="43">
        <v>25324992.530000001</v>
      </c>
      <c r="H51" s="43">
        <v>6990999.4299999997</v>
      </c>
      <c r="I51" s="52">
        <v>11279.2</v>
      </c>
      <c r="J51" s="43"/>
      <c r="K51" s="38"/>
    </row>
    <row r="52" spans="4:11" x14ac:dyDescent="0.25">
      <c r="D52" s="3" t="s">
        <v>11</v>
      </c>
      <c r="F52" s="2">
        <v>451879</v>
      </c>
      <c r="G52" s="43">
        <v>577964602.25999999</v>
      </c>
      <c r="H52" s="43">
        <v>60325192.530000001</v>
      </c>
      <c r="I52" s="52">
        <v>258419.10064999998</v>
      </c>
      <c r="J52" s="43"/>
      <c r="K52" s="38"/>
    </row>
    <row r="53" spans="4:11" x14ac:dyDescent="0.25">
      <c r="D53" s="3" t="s">
        <v>12</v>
      </c>
      <c r="F53" s="2">
        <v>59995</v>
      </c>
      <c r="G53" s="43">
        <v>6336301.6799999997</v>
      </c>
      <c r="H53" s="43">
        <v>13818053.83</v>
      </c>
      <c r="I53" s="43">
        <v>0</v>
      </c>
      <c r="J53" s="43"/>
      <c r="K53" s="38"/>
    </row>
    <row r="54" spans="4:11" x14ac:dyDescent="0.25">
      <c r="F54" s="9" t="s">
        <v>13</v>
      </c>
      <c r="G54" s="51" t="s">
        <v>13</v>
      </c>
      <c r="H54" s="51" t="s">
        <v>13</v>
      </c>
      <c r="I54" s="51" t="s">
        <v>13</v>
      </c>
      <c r="J54" s="51" t="s">
        <v>13</v>
      </c>
      <c r="K54" s="38"/>
    </row>
    <row r="55" spans="4:11" x14ac:dyDescent="0.25">
      <c r="F55" s="2">
        <v>543873</v>
      </c>
      <c r="G55" s="43">
        <v>609625896.46999991</v>
      </c>
      <c r="H55" s="43">
        <v>81134245.790000007</v>
      </c>
      <c r="I55" s="43">
        <v>269698.30064999999</v>
      </c>
      <c r="J55" s="43">
        <v>81403944.090650007</v>
      </c>
      <c r="K55" s="38"/>
    </row>
    <row r="56" spans="4:11" x14ac:dyDescent="0.25">
      <c r="F56" s="2"/>
      <c r="G56" s="1"/>
      <c r="H56" s="1"/>
      <c r="I56" s="43"/>
      <c r="J56" s="43"/>
      <c r="K56" s="38"/>
    </row>
    <row r="57" spans="4:11" x14ac:dyDescent="0.25">
      <c r="F57" s="2"/>
      <c r="G57" s="1"/>
      <c r="H57" s="1"/>
      <c r="I57" s="43"/>
      <c r="J57" s="43"/>
      <c r="K57" s="38"/>
    </row>
    <row r="58" spans="4:11" x14ac:dyDescent="0.25">
      <c r="F58" s="2"/>
      <c r="G58" s="48" t="s">
        <v>0</v>
      </c>
      <c r="H58" s="48" t="s">
        <v>1</v>
      </c>
      <c r="I58" s="49" t="s">
        <v>22</v>
      </c>
      <c r="J58" s="53" t="s">
        <v>26</v>
      </c>
      <c r="K58" s="38"/>
    </row>
    <row r="59" spans="4:11" x14ac:dyDescent="0.25">
      <c r="D59" s="54" t="s">
        <v>5</v>
      </c>
      <c r="F59" s="2"/>
      <c r="G59" s="8" t="s">
        <v>4</v>
      </c>
      <c r="H59" s="8" t="s">
        <v>4</v>
      </c>
      <c r="I59" s="36" t="s">
        <v>23</v>
      </c>
      <c r="J59" s="53" t="s">
        <v>4</v>
      </c>
      <c r="K59" s="38"/>
    </row>
    <row r="60" spans="4:11" x14ac:dyDescent="0.25">
      <c r="F60" s="2"/>
      <c r="G60" s="10" t="s">
        <v>9</v>
      </c>
      <c r="H60" s="10" t="s">
        <v>9</v>
      </c>
      <c r="I60" s="51" t="s">
        <v>9</v>
      </c>
      <c r="J60" s="51" t="s">
        <v>9</v>
      </c>
      <c r="K60" s="38"/>
    </row>
    <row r="61" spans="4:11" x14ac:dyDescent="0.25">
      <c r="D61" t="s">
        <v>27</v>
      </c>
      <c r="F61" s="2"/>
      <c r="G61" s="43">
        <v>0</v>
      </c>
      <c r="H61" s="43">
        <v>0</v>
      </c>
      <c r="I61" s="43">
        <v>0</v>
      </c>
      <c r="J61" s="43">
        <v>0</v>
      </c>
      <c r="K61" s="38"/>
    </row>
    <row r="62" spans="4:11" x14ac:dyDescent="0.25">
      <c r="D62" t="s">
        <v>28</v>
      </c>
      <c r="F62" s="2"/>
      <c r="G62" s="43">
        <v>609625896.47000015</v>
      </c>
      <c r="H62" s="43">
        <v>81134245.790000007</v>
      </c>
      <c r="I62" s="43">
        <v>269698.30064999999</v>
      </c>
      <c r="J62" s="43">
        <v>81403944.090650007</v>
      </c>
      <c r="K62" s="38"/>
    </row>
    <row r="63" spans="4:11" x14ac:dyDescent="0.25">
      <c r="F63" s="2"/>
      <c r="G63" s="51" t="s">
        <v>13</v>
      </c>
      <c r="H63" s="51" t="s">
        <v>13</v>
      </c>
      <c r="I63" s="51" t="s">
        <v>13</v>
      </c>
      <c r="J63" s="51" t="s">
        <v>13</v>
      </c>
      <c r="K63" s="38"/>
    </row>
    <row r="64" spans="4:11" x14ac:dyDescent="0.25">
      <c r="F64" s="2"/>
      <c r="G64" s="43">
        <v>609625896.47000015</v>
      </c>
      <c r="H64" s="43">
        <v>81134245.790000007</v>
      </c>
      <c r="I64" s="43">
        <v>269698.30064999999</v>
      </c>
      <c r="J64" s="43">
        <v>81403944.090650007</v>
      </c>
      <c r="K64" s="38"/>
    </row>
    <row r="65" spans="1:11" x14ac:dyDescent="0.25">
      <c r="D65" s="19"/>
      <c r="E65" s="31"/>
      <c r="F65" s="1"/>
      <c r="G65" s="1"/>
      <c r="H65" s="43"/>
      <c r="I65" s="44"/>
      <c r="J65" s="37"/>
      <c r="K65" s="38"/>
    </row>
    <row r="66" spans="1:11" x14ac:dyDescent="0.25">
      <c r="D66" s="19"/>
      <c r="E66" s="31"/>
      <c r="F66" s="1"/>
      <c r="G66" s="1"/>
      <c r="H66" s="43"/>
      <c r="I66" s="44"/>
      <c r="J66" s="37"/>
      <c r="K66" s="38"/>
    </row>
    <row r="67" spans="1:11" x14ac:dyDescent="0.25">
      <c r="D67" s="19"/>
      <c r="E67" s="31"/>
      <c r="F67" s="1"/>
      <c r="G67" s="1"/>
      <c r="H67" s="43"/>
      <c r="I67" s="44"/>
      <c r="J67" s="37"/>
      <c r="K67" s="38"/>
    </row>
    <row r="68" spans="1:11" x14ac:dyDescent="0.25">
      <c r="D68" s="19"/>
      <c r="E68" s="31"/>
      <c r="F68" s="1"/>
      <c r="G68" s="1"/>
      <c r="H68" s="43"/>
      <c r="I68" s="44"/>
      <c r="J68" s="37"/>
      <c r="K68" s="38"/>
    </row>
    <row r="69" spans="1:11" x14ac:dyDescent="0.25">
      <c r="D69" s="19"/>
      <c r="E69" s="31"/>
      <c r="F69" s="1"/>
      <c r="G69" s="1"/>
      <c r="H69" s="43"/>
      <c r="I69" s="44"/>
      <c r="J69" s="37"/>
      <c r="K69" s="38"/>
    </row>
    <row r="70" spans="1:11" x14ac:dyDescent="0.25">
      <c r="D70" s="19"/>
      <c r="E70" s="31"/>
      <c r="F70" s="1"/>
      <c r="G70" s="1"/>
      <c r="H70" s="43"/>
      <c r="I70" s="44"/>
      <c r="J70" s="37"/>
      <c r="K70" s="38"/>
    </row>
    <row r="71" spans="1:11" x14ac:dyDescent="0.25">
      <c r="D71" s="19"/>
      <c r="E71" s="31"/>
      <c r="F71" s="1"/>
      <c r="G71" s="1"/>
      <c r="H71" s="43"/>
      <c r="I71" s="44"/>
      <c r="J71" s="37"/>
      <c r="K71" s="38"/>
    </row>
    <row r="72" spans="1:11" x14ac:dyDescent="0.25">
      <c r="A72" s="28" t="s">
        <v>40</v>
      </c>
      <c r="B72" s="28"/>
      <c r="C72" s="28"/>
      <c r="G72" s="2"/>
      <c r="H72" s="1"/>
      <c r="I72" s="1"/>
      <c r="J72" s="1"/>
    </row>
    <row r="73" spans="1:11" x14ac:dyDescent="0.25">
      <c r="A73" s="29" t="s">
        <v>73</v>
      </c>
      <c r="B73" s="29"/>
      <c r="C73" s="29"/>
      <c r="G73" s="2"/>
      <c r="H73" s="1"/>
      <c r="I73" s="1"/>
      <c r="J73" s="1"/>
    </row>
    <row r="74" spans="1:11" x14ac:dyDescent="0.25">
      <c r="D74" s="19"/>
      <c r="G74" s="2"/>
      <c r="H74" s="1"/>
      <c r="I74" s="1"/>
      <c r="J74" s="1"/>
    </row>
    <row r="75" spans="1:11" x14ac:dyDescent="0.25">
      <c r="D75" s="19"/>
      <c r="H75" s="1"/>
      <c r="I75" s="1"/>
      <c r="J75" s="1"/>
    </row>
  </sheetData>
  <mergeCells count="1">
    <mergeCell ref="K7:L7"/>
  </mergeCells>
  <phoneticPr fontId="3" type="noConversion"/>
  <printOptions gridLinesSet="0"/>
  <pageMargins left="0" right="0" top="0.5" bottom="0.2" header="0.25" footer="0.5"/>
  <pageSetup scale="90" orientation="landscape" r:id="rId1"/>
  <headerFooter alignWithMargins="0">
    <oddHeader>&amp;L&amp;D&amp;CSUPERINTENDENT OF PUBLIC INSTRUCTION 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Facilities and Organiza</dc:creator>
  <cp:lastModifiedBy>Shellie Neuman</cp:lastModifiedBy>
  <cp:lastPrinted>2022-11-03T22:18:28Z</cp:lastPrinted>
  <dcterms:created xsi:type="dcterms:W3CDTF">1998-08-13T16:02:44Z</dcterms:created>
  <dcterms:modified xsi:type="dcterms:W3CDTF">2023-12-29T19:45:21Z</dcterms:modified>
</cp:coreProperties>
</file>