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Apportionment_NEW\Apportionment Funding\Monthly Apport Data\2324\Data Files\Jun\Backup\"/>
    </mc:Choice>
  </mc:AlternateContent>
  <xr:revisionPtr revIDLastSave="0" documentId="13_ncr:1_{2C9A5F37-423C-4EBF-B911-E002F90E2589}" xr6:coauthVersionLast="47" xr6:coauthVersionMax="47" xr10:uidLastSave="{00000000-0000-0000-0000-000000000000}"/>
  <bookViews>
    <workbookView xWindow="-28875" yWindow="1320" windowWidth="26025" windowHeight="17265" xr2:uid="{F54318E2-4184-443F-9428-1AB441EA5B19}"/>
  </bookViews>
  <sheets>
    <sheet name="Introduction " sheetId="2" r:id="rId1"/>
    <sheet name="District Detail" sheetId="1" r:id="rId2"/>
  </sheets>
  <definedNames>
    <definedName name="_xlnm._FilterDatabase" localSheetId="1" hidden="1">'District Detail'!$C$8:$F$323</definedName>
    <definedName name="alloc">#REF!</definedName>
    <definedName name="CCDDD">#REF!</definedName>
    <definedName name="CY_Eligibles">#REF!</definedName>
    <definedName name="Pov_lu">#REF!</definedName>
    <definedName name="_xlnm.Print_Area" localSheetId="0">'Introduction '!$A$1:$I$20</definedName>
    <definedName name="PY_Eligibles">#REF!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F1" i="1"/>
  <c r="F6" i="1" l="1"/>
  <c r="F86" i="1" l="1"/>
  <c r="F76" i="1"/>
  <c r="F85" i="1"/>
  <c r="F31" i="1"/>
  <c r="F55" i="1"/>
  <c r="F79" i="1"/>
  <c r="F103" i="1"/>
  <c r="F127" i="1"/>
  <c r="H127" i="1" s="1"/>
  <c r="I127" i="1" s="1"/>
  <c r="F151" i="1"/>
  <c r="H151" i="1" s="1"/>
  <c r="I151" i="1" s="1"/>
  <c r="F175" i="1"/>
  <c r="H175" i="1" s="1"/>
  <c r="I175" i="1" s="1"/>
  <c r="F199" i="1"/>
  <c r="F223" i="1"/>
  <c r="H223" i="1" s="1"/>
  <c r="I223" i="1" s="1"/>
  <c r="F247" i="1"/>
  <c r="F271" i="1"/>
  <c r="F295" i="1"/>
  <c r="H295" i="1" s="1"/>
  <c r="I295" i="1" s="1"/>
  <c r="F319" i="1"/>
  <c r="H319" i="1" s="1"/>
  <c r="I319" i="1" s="1"/>
  <c r="F82" i="1"/>
  <c r="F106" i="1"/>
  <c r="H106" i="1" s="1"/>
  <c r="I106" i="1" s="1"/>
  <c r="F154" i="1"/>
  <c r="F226" i="1"/>
  <c r="F250" i="1"/>
  <c r="H250" i="1" s="1"/>
  <c r="I250" i="1" s="1"/>
  <c r="F107" i="1"/>
  <c r="F251" i="1"/>
  <c r="H251" i="1" s="1"/>
  <c r="I251" i="1" s="1"/>
  <c r="F12" i="1"/>
  <c r="H12" i="1" s="1"/>
  <c r="I12" i="1" s="1"/>
  <c r="F180" i="1"/>
  <c r="F300" i="1"/>
  <c r="F61" i="1"/>
  <c r="F133" i="1"/>
  <c r="F229" i="1"/>
  <c r="F14" i="1"/>
  <c r="F158" i="1"/>
  <c r="H158" i="1" s="1"/>
  <c r="I158" i="1" s="1"/>
  <c r="F254" i="1"/>
  <c r="F39" i="1"/>
  <c r="F135" i="1"/>
  <c r="H135" i="1" s="1"/>
  <c r="I135" i="1" s="1"/>
  <c r="F231" i="1"/>
  <c r="F16" i="1"/>
  <c r="H16" i="1" s="1"/>
  <c r="I16" i="1" s="1"/>
  <c r="F160" i="1"/>
  <c r="H160" i="1" s="1"/>
  <c r="I160" i="1" s="1"/>
  <c r="F256" i="1"/>
  <c r="H256" i="1" s="1"/>
  <c r="I256" i="1" s="1"/>
  <c r="F65" i="1"/>
  <c r="H65" i="1" s="1"/>
  <c r="I65" i="1" s="1"/>
  <c r="F161" i="1"/>
  <c r="H161" i="1" s="1"/>
  <c r="I161" i="1" s="1"/>
  <c r="F305" i="1"/>
  <c r="F66" i="1"/>
  <c r="F186" i="1"/>
  <c r="H186" i="1" s="1"/>
  <c r="I186" i="1" s="1"/>
  <c r="F19" i="1"/>
  <c r="H19" i="1" s="1"/>
  <c r="I19" i="1" s="1"/>
  <c r="F163" i="1"/>
  <c r="H163" i="1" s="1"/>
  <c r="I163" i="1" s="1"/>
  <c r="F307" i="1"/>
  <c r="H307" i="1" s="1"/>
  <c r="I307" i="1" s="1"/>
  <c r="F116" i="1"/>
  <c r="H116" i="1" s="1"/>
  <c r="I116" i="1" s="1"/>
  <c r="F236" i="1"/>
  <c r="H236" i="1" s="1"/>
  <c r="I236" i="1" s="1"/>
  <c r="F45" i="1"/>
  <c r="H45" i="1" s="1"/>
  <c r="I45" i="1" s="1"/>
  <c r="F213" i="1"/>
  <c r="H213" i="1" s="1"/>
  <c r="I213" i="1" s="1"/>
  <c r="F70" i="1"/>
  <c r="H70" i="1" s="1"/>
  <c r="I70" i="1" s="1"/>
  <c r="F214" i="1"/>
  <c r="F23" i="1"/>
  <c r="F143" i="1"/>
  <c r="F287" i="1"/>
  <c r="F96" i="1"/>
  <c r="F240" i="1"/>
  <c r="H240" i="1" s="1"/>
  <c r="I240" i="1" s="1"/>
  <c r="F25" i="1"/>
  <c r="H25" i="1" s="1"/>
  <c r="I25" i="1" s="1"/>
  <c r="F169" i="1"/>
  <c r="H169" i="1" s="1"/>
  <c r="I169" i="1" s="1"/>
  <c r="F289" i="1"/>
  <c r="H289" i="1" s="1"/>
  <c r="I289" i="1" s="1"/>
  <c r="F122" i="1"/>
  <c r="H122" i="1" s="1"/>
  <c r="I122" i="1" s="1"/>
  <c r="F242" i="1"/>
  <c r="H242" i="1" s="1"/>
  <c r="I242" i="1" s="1"/>
  <c r="F314" i="1"/>
  <c r="H314" i="1" s="1"/>
  <c r="I314" i="1" s="1"/>
  <c r="F99" i="1"/>
  <c r="F243" i="1"/>
  <c r="H76" i="1"/>
  <c r="I76" i="1" s="1"/>
  <c r="F196" i="1"/>
  <c r="H196" i="1" s="1"/>
  <c r="I196" i="1" s="1"/>
  <c r="F77" i="1"/>
  <c r="H77" i="1" s="1"/>
  <c r="I77" i="1" s="1"/>
  <c r="F149" i="1"/>
  <c r="H149" i="1" s="1"/>
  <c r="I149" i="1" s="1"/>
  <c r="F269" i="1"/>
  <c r="F78" i="1"/>
  <c r="H78" i="1" s="1"/>
  <c r="I78" i="1" s="1"/>
  <c r="F150" i="1"/>
  <c r="H150" i="1" s="1"/>
  <c r="I150" i="1" s="1"/>
  <c r="F270" i="1"/>
  <c r="H270" i="1" s="1"/>
  <c r="I270" i="1" s="1"/>
  <c r="F32" i="1"/>
  <c r="H32" i="1" s="1"/>
  <c r="I32" i="1" s="1"/>
  <c r="F56" i="1"/>
  <c r="H56" i="1" s="1"/>
  <c r="I56" i="1" s="1"/>
  <c r="F80" i="1"/>
  <c r="F104" i="1"/>
  <c r="F128" i="1"/>
  <c r="F152" i="1"/>
  <c r="H152" i="1" s="1"/>
  <c r="I152" i="1" s="1"/>
  <c r="F176" i="1"/>
  <c r="F200" i="1"/>
  <c r="F224" i="1"/>
  <c r="H224" i="1" s="1"/>
  <c r="I224" i="1" s="1"/>
  <c r="F248" i="1"/>
  <c r="F272" i="1"/>
  <c r="H272" i="1" s="1"/>
  <c r="I272" i="1" s="1"/>
  <c r="F296" i="1"/>
  <c r="H296" i="1" s="1"/>
  <c r="I296" i="1" s="1"/>
  <c r="F320" i="1"/>
  <c r="F58" i="1"/>
  <c r="H58" i="1" s="1"/>
  <c r="I58" i="1" s="1"/>
  <c r="F202" i="1"/>
  <c r="F322" i="1"/>
  <c r="F179" i="1"/>
  <c r="H179" i="1" s="1"/>
  <c r="I179" i="1" s="1"/>
  <c r="F299" i="1"/>
  <c r="F60" i="1"/>
  <c r="H60" i="1" s="1"/>
  <c r="I60" i="1" s="1"/>
  <c r="F156" i="1"/>
  <c r="F276" i="1"/>
  <c r="H276" i="1" s="1"/>
  <c r="I276" i="1" s="1"/>
  <c r="F13" i="1"/>
  <c r="H13" i="1" s="1"/>
  <c r="I13" i="1" s="1"/>
  <c r="F157" i="1"/>
  <c r="H157" i="1" s="1"/>
  <c r="I157" i="1" s="1"/>
  <c r="F253" i="1"/>
  <c r="H253" i="1" s="1"/>
  <c r="I253" i="1" s="1"/>
  <c r="F38" i="1"/>
  <c r="H38" i="1" s="1"/>
  <c r="I38" i="1" s="1"/>
  <c r="F182" i="1"/>
  <c r="H182" i="1" s="1"/>
  <c r="I182" i="1" s="1"/>
  <c r="F278" i="1"/>
  <c r="F63" i="1"/>
  <c r="H63" i="1" s="1"/>
  <c r="I63" i="1" s="1"/>
  <c r="F159" i="1"/>
  <c r="F255" i="1"/>
  <c r="H255" i="1" s="1"/>
  <c r="I255" i="1" s="1"/>
  <c r="F64" i="1"/>
  <c r="H64" i="1" s="1"/>
  <c r="I64" i="1" s="1"/>
  <c r="F184" i="1"/>
  <c r="F280" i="1"/>
  <c r="H280" i="1" s="1"/>
  <c r="I280" i="1" s="1"/>
  <c r="F17" i="1"/>
  <c r="H17" i="1" s="1"/>
  <c r="I17" i="1" s="1"/>
  <c r="F137" i="1"/>
  <c r="H137" i="1" s="1"/>
  <c r="I137" i="1" s="1"/>
  <c r="F281" i="1"/>
  <c r="H281" i="1" s="1"/>
  <c r="I281" i="1" s="1"/>
  <c r="F114" i="1"/>
  <c r="F210" i="1"/>
  <c r="H210" i="1" s="1"/>
  <c r="I210" i="1" s="1"/>
  <c r="F258" i="1"/>
  <c r="F67" i="1"/>
  <c r="H67" i="1" s="1"/>
  <c r="I67" i="1" s="1"/>
  <c r="F187" i="1"/>
  <c r="H187" i="1" s="1"/>
  <c r="I187" i="1" s="1"/>
  <c r="F283" i="1"/>
  <c r="H283" i="1" s="1"/>
  <c r="I283" i="1" s="1"/>
  <c r="F92" i="1"/>
  <c r="H92" i="1" s="1"/>
  <c r="I92" i="1" s="1"/>
  <c r="F212" i="1"/>
  <c r="H212" i="1" s="1"/>
  <c r="I212" i="1" s="1"/>
  <c r="F21" i="1"/>
  <c r="F141" i="1"/>
  <c r="H141" i="1" s="1"/>
  <c r="I141" i="1" s="1"/>
  <c r="F261" i="1"/>
  <c r="H261" i="1" s="1"/>
  <c r="I261" i="1" s="1"/>
  <c r="F94" i="1"/>
  <c r="H94" i="1" s="1"/>
  <c r="I94" i="1" s="1"/>
  <c r="F190" i="1"/>
  <c r="H190" i="1" s="1"/>
  <c r="I190" i="1" s="1"/>
  <c r="F262" i="1"/>
  <c r="F71" i="1"/>
  <c r="F239" i="1"/>
  <c r="F24" i="1"/>
  <c r="F144" i="1"/>
  <c r="F288" i="1"/>
  <c r="H288" i="1" s="1"/>
  <c r="I288" i="1" s="1"/>
  <c r="F97" i="1"/>
  <c r="H97" i="1" s="1"/>
  <c r="I97" i="1" s="1"/>
  <c r="F217" i="1"/>
  <c r="H217" i="1" s="1"/>
  <c r="I217" i="1" s="1"/>
  <c r="F313" i="1"/>
  <c r="F98" i="1"/>
  <c r="H98" i="1" s="1"/>
  <c r="I98" i="1" s="1"/>
  <c r="F146" i="1"/>
  <c r="H146" i="1" s="1"/>
  <c r="I146" i="1" s="1"/>
  <c r="F266" i="1"/>
  <c r="H266" i="1" s="1"/>
  <c r="I266" i="1" s="1"/>
  <c r="F51" i="1"/>
  <c r="H51" i="1" s="1"/>
  <c r="I51" i="1" s="1"/>
  <c r="F147" i="1"/>
  <c r="F267" i="1"/>
  <c r="H267" i="1" s="1"/>
  <c r="I267" i="1" s="1"/>
  <c r="F52" i="1"/>
  <c r="H52" i="1" s="1"/>
  <c r="I52" i="1" s="1"/>
  <c r="F172" i="1"/>
  <c r="H172" i="1" s="1"/>
  <c r="I172" i="1" s="1"/>
  <c r="F292" i="1"/>
  <c r="F125" i="1"/>
  <c r="H125" i="1" s="1"/>
  <c r="I125" i="1" s="1"/>
  <c r="F245" i="1"/>
  <c r="H245" i="1" s="1"/>
  <c r="I245" i="1" s="1"/>
  <c r="F30" i="1"/>
  <c r="F174" i="1"/>
  <c r="H174" i="1" s="1"/>
  <c r="I174" i="1" s="1"/>
  <c r="F294" i="1"/>
  <c r="H294" i="1" s="1"/>
  <c r="I294" i="1" s="1"/>
  <c r="F33" i="1"/>
  <c r="F57" i="1"/>
  <c r="H57" i="1" s="1"/>
  <c r="I57" i="1" s="1"/>
  <c r="F81" i="1"/>
  <c r="F105" i="1"/>
  <c r="F129" i="1"/>
  <c r="F153" i="1"/>
  <c r="F177" i="1"/>
  <c r="F201" i="1"/>
  <c r="F225" i="1"/>
  <c r="H225" i="1" s="1"/>
  <c r="I225" i="1" s="1"/>
  <c r="F249" i="1"/>
  <c r="H249" i="1" s="1"/>
  <c r="I249" i="1" s="1"/>
  <c r="F273" i="1"/>
  <c r="H273" i="1" s="1"/>
  <c r="I273" i="1" s="1"/>
  <c r="F297" i="1"/>
  <c r="H297" i="1" s="1"/>
  <c r="I297" i="1" s="1"/>
  <c r="F321" i="1"/>
  <c r="F34" i="1"/>
  <c r="H34" i="1" s="1"/>
  <c r="I34" i="1" s="1"/>
  <c r="F178" i="1"/>
  <c r="F274" i="1"/>
  <c r="H274" i="1" s="1"/>
  <c r="I274" i="1" s="1"/>
  <c r="F131" i="1"/>
  <c r="H131" i="1" s="1"/>
  <c r="I131" i="1" s="1"/>
  <c r="F227" i="1"/>
  <c r="F36" i="1"/>
  <c r="H36" i="1" s="1"/>
  <c r="I36" i="1" s="1"/>
  <c r="F132" i="1"/>
  <c r="H132" i="1" s="1"/>
  <c r="I132" i="1" s="1"/>
  <c r="F252" i="1"/>
  <c r="H252" i="1" s="1"/>
  <c r="I252" i="1" s="1"/>
  <c r="F181" i="1"/>
  <c r="H181" i="1" s="1"/>
  <c r="I181" i="1" s="1"/>
  <c r="F277" i="1"/>
  <c r="H277" i="1" s="1"/>
  <c r="I277" i="1" s="1"/>
  <c r="F62" i="1"/>
  <c r="H62" i="1" s="1"/>
  <c r="I62" i="1" s="1"/>
  <c r="F110" i="1"/>
  <c r="H110" i="1" s="1"/>
  <c r="I110" i="1" s="1"/>
  <c r="F230" i="1"/>
  <c r="F15" i="1"/>
  <c r="F111" i="1"/>
  <c r="F207" i="1"/>
  <c r="F303" i="1"/>
  <c r="F88" i="1"/>
  <c r="F136" i="1"/>
  <c r="F232" i="1"/>
  <c r="H232" i="1" s="1"/>
  <c r="I232" i="1" s="1"/>
  <c r="F41" i="1"/>
  <c r="H41" i="1" s="1"/>
  <c r="I41" i="1" s="1"/>
  <c r="F209" i="1"/>
  <c r="H209" i="1" s="1"/>
  <c r="I209" i="1" s="1"/>
  <c r="F42" i="1"/>
  <c r="H42" i="1" s="1"/>
  <c r="I42" i="1" s="1"/>
  <c r="F138" i="1"/>
  <c r="H138" i="1" s="1"/>
  <c r="I138" i="1" s="1"/>
  <c r="F282" i="1"/>
  <c r="H282" i="1" s="1"/>
  <c r="I282" i="1" s="1"/>
  <c r="F91" i="1"/>
  <c r="H91" i="1" s="1"/>
  <c r="I91" i="1" s="1"/>
  <c r="F211" i="1"/>
  <c r="H211" i="1" s="1"/>
  <c r="I211" i="1" s="1"/>
  <c r="F68" i="1"/>
  <c r="H68" i="1" s="1"/>
  <c r="I68" i="1" s="1"/>
  <c r="F188" i="1"/>
  <c r="H188" i="1" s="1"/>
  <c r="I188" i="1" s="1"/>
  <c r="F308" i="1"/>
  <c r="H308" i="1" s="1"/>
  <c r="I308" i="1" s="1"/>
  <c r="F93" i="1"/>
  <c r="H93" i="1" s="1"/>
  <c r="I93" i="1" s="1"/>
  <c r="F165" i="1"/>
  <c r="H165" i="1" s="1"/>
  <c r="I165" i="1" s="1"/>
  <c r="F285" i="1"/>
  <c r="H285" i="1" s="1"/>
  <c r="I285" i="1" s="1"/>
  <c r="F46" i="1"/>
  <c r="H46" i="1" s="1"/>
  <c r="I46" i="1" s="1"/>
  <c r="F166" i="1"/>
  <c r="F310" i="1"/>
  <c r="H310" i="1" s="1"/>
  <c r="I310" i="1" s="1"/>
  <c r="F95" i="1"/>
  <c r="F191" i="1"/>
  <c r="F311" i="1"/>
  <c r="F120" i="1"/>
  <c r="F192" i="1"/>
  <c r="F264" i="1"/>
  <c r="F49" i="1"/>
  <c r="H49" i="1" s="1"/>
  <c r="I49" i="1" s="1"/>
  <c r="F145" i="1"/>
  <c r="H145" i="1" s="1"/>
  <c r="I145" i="1" s="1"/>
  <c r="F265" i="1"/>
  <c r="H265" i="1" s="1"/>
  <c r="I265" i="1" s="1"/>
  <c r="F74" i="1"/>
  <c r="H74" i="1" s="1"/>
  <c r="I74" i="1" s="1"/>
  <c r="F170" i="1"/>
  <c r="H170" i="1" s="1"/>
  <c r="I170" i="1" s="1"/>
  <c r="F290" i="1"/>
  <c r="H290" i="1" s="1"/>
  <c r="I290" i="1" s="1"/>
  <c r="F123" i="1"/>
  <c r="F195" i="1"/>
  <c r="H195" i="1" s="1"/>
  <c r="I195" i="1" s="1"/>
  <c r="F315" i="1"/>
  <c r="H315" i="1" s="1"/>
  <c r="I315" i="1" s="1"/>
  <c r="F124" i="1"/>
  <c r="H124" i="1" s="1"/>
  <c r="I124" i="1" s="1"/>
  <c r="F244" i="1"/>
  <c r="H244" i="1" s="1"/>
  <c r="I244" i="1" s="1"/>
  <c r="F29" i="1"/>
  <c r="H29" i="1" s="1"/>
  <c r="I29" i="1" s="1"/>
  <c r="F221" i="1"/>
  <c r="H221" i="1" s="1"/>
  <c r="I221" i="1" s="1"/>
  <c r="F54" i="1"/>
  <c r="H54" i="1" s="1"/>
  <c r="I54" i="1" s="1"/>
  <c r="F198" i="1"/>
  <c r="F10" i="1"/>
  <c r="H10" i="1" s="1"/>
  <c r="I10" i="1" s="1"/>
  <c r="F130" i="1"/>
  <c r="F298" i="1"/>
  <c r="F203" i="1"/>
  <c r="F9" i="1"/>
  <c r="F84" i="1"/>
  <c r="F204" i="1"/>
  <c r="F112" i="1"/>
  <c r="F89" i="1"/>
  <c r="H89" i="1" s="1"/>
  <c r="I89" i="1" s="1"/>
  <c r="F185" i="1"/>
  <c r="F257" i="1"/>
  <c r="H257" i="1" s="1"/>
  <c r="I257" i="1" s="1"/>
  <c r="F90" i="1"/>
  <c r="H90" i="1" s="1"/>
  <c r="I90" i="1" s="1"/>
  <c r="F234" i="1"/>
  <c r="H234" i="1" s="1"/>
  <c r="I234" i="1" s="1"/>
  <c r="F43" i="1"/>
  <c r="F139" i="1"/>
  <c r="F259" i="1"/>
  <c r="H259" i="1" s="1"/>
  <c r="I259" i="1" s="1"/>
  <c r="F44" i="1"/>
  <c r="F164" i="1"/>
  <c r="H164" i="1" s="1"/>
  <c r="I164" i="1" s="1"/>
  <c r="F260" i="1"/>
  <c r="H260" i="1" s="1"/>
  <c r="I260" i="1" s="1"/>
  <c r="F69" i="1"/>
  <c r="H69" i="1" s="1"/>
  <c r="I69" i="1" s="1"/>
  <c r="F237" i="1"/>
  <c r="H237" i="1" s="1"/>
  <c r="I237" i="1" s="1"/>
  <c r="F22" i="1"/>
  <c r="H22" i="1" s="1"/>
  <c r="I22" i="1" s="1"/>
  <c r="F142" i="1"/>
  <c r="H142" i="1" s="1"/>
  <c r="I142" i="1" s="1"/>
  <c r="F286" i="1"/>
  <c r="H286" i="1" s="1"/>
  <c r="I286" i="1" s="1"/>
  <c r="F119" i="1"/>
  <c r="H119" i="1" s="1"/>
  <c r="I119" i="1" s="1"/>
  <c r="F167" i="1"/>
  <c r="H167" i="1" s="1"/>
  <c r="I167" i="1" s="1"/>
  <c r="F263" i="1"/>
  <c r="H263" i="1" s="1"/>
  <c r="I263" i="1" s="1"/>
  <c r="F48" i="1"/>
  <c r="F216" i="1"/>
  <c r="F73" i="1"/>
  <c r="F193" i="1"/>
  <c r="F26" i="1"/>
  <c r="F194" i="1"/>
  <c r="F27" i="1"/>
  <c r="F171" i="1"/>
  <c r="H171" i="1" s="1"/>
  <c r="I171" i="1" s="1"/>
  <c r="F291" i="1"/>
  <c r="H291" i="1" s="1"/>
  <c r="I291" i="1" s="1"/>
  <c r="F100" i="1"/>
  <c r="F220" i="1"/>
  <c r="F316" i="1"/>
  <c r="H316" i="1" s="1"/>
  <c r="I316" i="1" s="1"/>
  <c r="F101" i="1"/>
  <c r="F197" i="1"/>
  <c r="H197" i="1" s="1"/>
  <c r="I197" i="1" s="1"/>
  <c r="F293" i="1"/>
  <c r="H293" i="1" s="1"/>
  <c r="I293" i="1" s="1"/>
  <c r="F126" i="1"/>
  <c r="H126" i="1" s="1"/>
  <c r="I126" i="1" s="1"/>
  <c r="F222" i="1"/>
  <c r="H222" i="1" s="1"/>
  <c r="I222" i="1" s="1"/>
  <c r="F318" i="1"/>
  <c r="F11" i="1"/>
  <c r="H11" i="1" s="1"/>
  <c r="I11" i="1" s="1"/>
  <c r="F35" i="1"/>
  <c r="H35" i="1" s="1"/>
  <c r="I35" i="1" s="1"/>
  <c r="F59" i="1"/>
  <c r="H59" i="1" s="1"/>
  <c r="I59" i="1" s="1"/>
  <c r="F83" i="1"/>
  <c r="H83" i="1" s="1"/>
  <c r="I83" i="1" s="1"/>
  <c r="F155" i="1"/>
  <c r="H155" i="1" s="1"/>
  <c r="I155" i="1" s="1"/>
  <c r="F275" i="1"/>
  <c r="H275" i="1" s="1"/>
  <c r="I275" i="1" s="1"/>
  <c r="F108" i="1"/>
  <c r="H108" i="1" s="1"/>
  <c r="I108" i="1" s="1"/>
  <c r="F228" i="1"/>
  <c r="F37" i="1"/>
  <c r="F109" i="1"/>
  <c r="F205" i="1"/>
  <c r="H205" i="1" s="1"/>
  <c r="I205" i="1" s="1"/>
  <c r="F301" i="1"/>
  <c r="F134" i="1"/>
  <c r="H134" i="1" s="1"/>
  <c r="I134" i="1" s="1"/>
  <c r="F206" i="1"/>
  <c r="H206" i="1" s="1"/>
  <c r="I206" i="1" s="1"/>
  <c r="F302" i="1"/>
  <c r="F87" i="1"/>
  <c r="H87" i="1" s="1"/>
  <c r="I87" i="1" s="1"/>
  <c r="F183" i="1"/>
  <c r="H183" i="1" s="1"/>
  <c r="I183" i="1" s="1"/>
  <c r="F279" i="1"/>
  <c r="F40" i="1"/>
  <c r="H40" i="1" s="1"/>
  <c r="I40" i="1" s="1"/>
  <c r="F208" i="1"/>
  <c r="H208" i="1" s="1"/>
  <c r="I208" i="1" s="1"/>
  <c r="F304" i="1"/>
  <c r="H304" i="1" s="1"/>
  <c r="I304" i="1" s="1"/>
  <c r="F113" i="1"/>
  <c r="H113" i="1" s="1"/>
  <c r="I113" i="1" s="1"/>
  <c r="F233" i="1"/>
  <c r="H233" i="1" s="1"/>
  <c r="I233" i="1" s="1"/>
  <c r="F18" i="1"/>
  <c r="H18" i="1" s="1"/>
  <c r="I18" i="1" s="1"/>
  <c r="F162" i="1"/>
  <c r="H162" i="1" s="1"/>
  <c r="I162" i="1" s="1"/>
  <c r="F306" i="1"/>
  <c r="H306" i="1" s="1"/>
  <c r="I306" i="1" s="1"/>
  <c r="F115" i="1"/>
  <c r="H115" i="1" s="1"/>
  <c r="I115" i="1" s="1"/>
  <c r="F235" i="1"/>
  <c r="H235" i="1" s="1"/>
  <c r="I235" i="1" s="1"/>
  <c r="F20" i="1"/>
  <c r="H20" i="1" s="1"/>
  <c r="I20" i="1" s="1"/>
  <c r="F140" i="1"/>
  <c r="H140" i="1" s="1"/>
  <c r="I140" i="1" s="1"/>
  <c r="F284" i="1"/>
  <c r="F117" i="1"/>
  <c r="F189" i="1"/>
  <c r="F309" i="1"/>
  <c r="F118" i="1"/>
  <c r="F238" i="1"/>
  <c r="F47" i="1"/>
  <c r="H47" i="1" s="1"/>
  <c r="I47" i="1" s="1"/>
  <c r="F215" i="1"/>
  <c r="F72" i="1"/>
  <c r="H72" i="1" s="1"/>
  <c r="I72" i="1" s="1"/>
  <c r="F168" i="1"/>
  <c r="H168" i="1" s="1"/>
  <c r="I168" i="1" s="1"/>
  <c r="F312" i="1"/>
  <c r="H312" i="1" s="1"/>
  <c r="I312" i="1" s="1"/>
  <c r="F121" i="1"/>
  <c r="H121" i="1" s="1"/>
  <c r="I121" i="1" s="1"/>
  <c r="F241" i="1"/>
  <c r="H241" i="1" s="1"/>
  <c r="I241" i="1" s="1"/>
  <c r="F50" i="1"/>
  <c r="H50" i="1" s="1"/>
  <c r="I50" i="1" s="1"/>
  <c r="F218" i="1"/>
  <c r="H218" i="1" s="1"/>
  <c r="I218" i="1" s="1"/>
  <c r="F75" i="1"/>
  <c r="H75" i="1" s="1"/>
  <c r="I75" i="1" s="1"/>
  <c r="F219" i="1"/>
  <c r="F28" i="1"/>
  <c r="F148" i="1"/>
  <c r="H148" i="1" s="1"/>
  <c r="I148" i="1" s="1"/>
  <c r="F268" i="1"/>
  <c r="F53" i="1"/>
  <c r="H53" i="1" s="1"/>
  <c r="I53" i="1" s="1"/>
  <c r="F173" i="1"/>
  <c r="H173" i="1" s="1"/>
  <c r="I173" i="1" s="1"/>
  <c r="F317" i="1"/>
  <c r="H317" i="1" s="1"/>
  <c r="I317" i="1" s="1"/>
  <c r="F102" i="1"/>
  <c r="F246" i="1"/>
  <c r="H311" i="1"/>
  <c r="I311" i="1" s="1"/>
  <c r="H31" i="1"/>
  <c r="I31" i="1" s="1"/>
  <c r="H254" i="1"/>
  <c r="I254" i="1" s="1"/>
  <c r="H123" i="1"/>
  <c r="I123" i="1" s="1"/>
  <c r="H26" i="1"/>
  <c r="I26" i="1" s="1"/>
  <c r="H199" i="1"/>
  <c r="I199" i="1" s="1"/>
  <c r="H180" i="1"/>
  <c r="I180" i="1" s="1"/>
  <c r="H301" i="1"/>
  <c r="I301" i="1" s="1"/>
  <c r="H15" i="1"/>
  <c r="I15" i="1" s="1"/>
  <c r="H238" i="1"/>
  <c r="I238" i="1" s="1"/>
  <c r="H220" i="1"/>
  <c r="I220" i="1" s="1"/>
  <c r="H107" i="1"/>
  <c r="I107" i="1" s="1"/>
  <c r="H313" i="1"/>
  <c r="I313" i="1" s="1"/>
  <c r="H204" i="1"/>
  <c r="I204" i="1" s="1"/>
  <c r="H109" i="1"/>
  <c r="I109" i="1" s="1"/>
  <c r="H193" i="1"/>
  <c r="I193" i="1" s="1"/>
  <c r="H184" i="1"/>
  <c r="I184" i="1" s="1"/>
  <c r="H103" i="1"/>
  <c r="I103" i="1" s="1"/>
  <c r="H258" i="1"/>
  <c r="I258" i="1" s="1"/>
  <c r="H192" i="1"/>
  <c r="I192" i="1" s="1"/>
  <c r="H88" i="1"/>
  <c r="I88" i="1" s="1"/>
  <c r="H30" i="1"/>
  <c r="I30" i="1" s="1"/>
  <c r="H61" i="1"/>
  <c r="I61" i="1" s="1"/>
  <c r="H200" i="1"/>
  <c r="I200" i="1" s="1"/>
  <c r="H226" i="1"/>
  <c r="I226" i="1" s="1"/>
  <c r="H14" i="1"/>
  <c r="I14" i="1" s="1"/>
  <c r="H48" i="1"/>
  <c r="I48" i="1" s="1"/>
  <c r="H136" i="1"/>
  <c r="I136" i="1" s="1"/>
  <c r="H55" i="1"/>
  <c r="I55" i="1" s="1"/>
  <c r="H303" i="1"/>
  <c r="I303" i="1" s="1"/>
  <c r="H246" i="1"/>
  <c r="I246" i="1" s="1"/>
  <c r="H216" i="1"/>
  <c r="I216" i="1" s="1"/>
  <c r="H120" i="1"/>
  <c r="I120" i="1" s="1"/>
  <c r="H33" i="1"/>
  <c r="I33" i="1" s="1"/>
  <c r="H166" i="1"/>
  <c r="I166" i="1" s="1"/>
  <c r="H130" i="1"/>
  <c r="I130" i="1" s="1"/>
  <c r="H112" i="1"/>
  <c r="I112" i="1" s="1"/>
  <c r="H86" i="1"/>
  <c r="I86" i="1" s="1"/>
  <c r="H111" i="1"/>
  <c r="I111" i="1" s="1"/>
  <c r="H128" i="1"/>
  <c r="I128" i="1" s="1"/>
  <c r="H102" i="1"/>
  <c r="I102" i="1" s="1"/>
  <c r="H85" i="1"/>
  <c r="I85" i="1" s="1"/>
  <c r="H321" i="1"/>
  <c r="I321" i="1" s="1"/>
  <c r="H95" i="1"/>
  <c r="I95" i="1" s="1"/>
  <c r="H302" i="1"/>
  <c r="I302" i="1" s="1"/>
  <c r="H96" i="1"/>
  <c r="I96" i="1" s="1"/>
  <c r="H133" i="1"/>
  <c r="I133" i="1" s="1"/>
  <c r="H203" i="1"/>
  <c r="I203" i="1" s="1"/>
  <c r="H239" i="1"/>
  <c r="I239" i="1" s="1"/>
  <c r="H228" i="1"/>
  <c r="I228" i="1" s="1"/>
  <c r="H118" i="1"/>
  <c r="I118" i="1" s="1"/>
  <c r="H176" i="1"/>
  <c r="I176" i="1" s="1"/>
  <c r="H71" i="1"/>
  <c r="I71" i="1" s="1"/>
  <c r="H37" i="1"/>
  <c r="I37" i="1" s="1"/>
  <c r="H114" i="1"/>
  <c r="I114" i="1" s="1"/>
  <c r="H84" i="1"/>
  <c r="I84" i="1" s="1"/>
  <c r="H191" i="1"/>
  <c r="I191" i="1" s="1"/>
  <c r="H104" i="1"/>
  <c r="I104" i="1" s="1"/>
  <c r="H292" i="1"/>
  <c r="I292" i="1" s="1"/>
  <c r="H279" i="1"/>
  <c r="I279" i="1" s="1"/>
  <c r="H23" i="1"/>
  <c r="I23" i="1" s="1"/>
  <c r="H320" i="1"/>
  <c r="I320" i="1" s="1"/>
  <c r="H300" i="1"/>
  <c r="I300" i="1" s="1"/>
  <c r="H82" i="1"/>
  <c r="I82" i="1" s="1"/>
  <c r="H202" i="1"/>
  <c r="I202" i="1" s="1"/>
  <c r="H177" i="1"/>
  <c r="I177" i="1" s="1"/>
  <c r="H39" i="1"/>
  <c r="I39" i="1" s="1"/>
  <c r="H322" i="1"/>
  <c r="I322" i="1" s="1"/>
  <c r="H66" i="1"/>
  <c r="I66" i="1" s="1"/>
  <c r="H129" i="1"/>
  <c r="I129" i="1" s="1"/>
  <c r="H159" i="1"/>
  <c r="I159" i="1" s="1"/>
  <c r="H309" i="1"/>
  <c r="I309" i="1" s="1"/>
  <c r="H247" i="1"/>
  <c r="I247" i="1" s="1"/>
  <c r="H227" i="1"/>
  <c r="I227" i="1" s="1"/>
  <c r="H207" i="1"/>
  <c r="I207" i="1" s="1"/>
  <c r="H43" i="1"/>
  <c r="I43" i="1" s="1"/>
  <c r="H299" i="1"/>
  <c r="I299" i="1" s="1"/>
  <c r="H264" i="1"/>
  <c r="I264" i="1" s="1"/>
  <c r="H143" i="1"/>
  <c r="I143" i="1" s="1"/>
  <c r="H189" i="1"/>
  <c r="I189" i="1" s="1"/>
  <c r="H231" i="1"/>
  <c r="I231" i="1" s="1"/>
  <c r="H278" i="1"/>
  <c r="I278" i="1" s="1"/>
  <c r="H147" i="1"/>
  <c r="I147" i="1" s="1"/>
  <c r="H28" i="1"/>
  <c r="I28" i="1" s="1"/>
  <c r="H268" i="1"/>
  <c r="I268" i="1" s="1"/>
  <c r="H27" i="1"/>
  <c r="I27" i="1" s="1"/>
  <c r="H219" i="1"/>
  <c r="I219" i="1" s="1"/>
  <c r="H229" i="1"/>
  <c r="I229" i="1" s="1"/>
  <c r="H154" i="1"/>
  <c r="I154" i="1" s="1"/>
  <c r="H201" i="1"/>
  <c r="I201" i="1" s="1"/>
  <c r="H243" i="1"/>
  <c r="I243" i="1" s="1"/>
  <c r="H215" i="1"/>
  <c r="I215" i="1" s="1"/>
  <c r="H262" i="1"/>
  <c r="I262" i="1" s="1"/>
  <c r="H73" i="1"/>
  <c r="I73" i="1" s="1"/>
  <c r="H144" i="1"/>
  <c r="I144" i="1" s="1"/>
  <c r="H230" i="1"/>
  <c r="I230" i="1" s="1"/>
  <c r="H305" i="1"/>
  <c r="I305" i="1" s="1"/>
  <c r="H80" i="1"/>
  <c r="I80" i="1" s="1"/>
  <c r="H79" i="1"/>
  <c r="I79" i="1" s="1"/>
  <c r="H24" i="1"/>
  <c r="I24" i="1" s="1"/>
  <c r="H318" i="1"/>
  <c r="I318" i="1" s="1"/>
  <c r="H284" i="1"/>
  <c r="I284" i="1" s="1"/>
  <c r="H105" i="1"/>
  <c r="I105" i="1" s="1"/>
  <c r="H214" i="1"/>
  <c r="I214" i="1" s="1"/>
  <c r="F7" i="1" l="1"/>
  <c r="H9" i="1"/>
  <c r="I9" i="1" s="1"/>
  <c r="H198" i="1"/>
  <c r="I198" i="1" s="1"/>
  <c r="H298" i="1"/>
  <c r="I298" i="1" s="1"/>
  <c r="H81" i="1"/>
  <c r="I81" i="1" s="1"/>
  <c r="H99" i="1"/>
  <c r="I99" i="1" s="1"/>
  <c r="H156" i="1"/>
  <c r="I156" i="1" s="1"/>
  <c r="H101" i="1"/>
  <c r="I101" i="1" s="1"/>
  <c r="H271" i="1"/>
  <c r="I271" i="1" s="1"/>
  <c r="H117" i="1"/>
  <c r="I117" i="1" s="1"/>
  <c r="H153" i="1"/>
  <c r="I153" i="1" s="1"/>
  <c r="H287" i="1"/>
  <c r="I287" i="1" s="1"/>
  <c r="H194" i="1"/>
  <c r="I194" i="1" s="1"/>
  <c r="H44" i="1"/>
  <c r="I44" i="1" s="1"/>
  <c r="H178" i="1"/>
  <c r="I178" i="1" s="1"/>
  <c r="H248" i="1"/>
  <c r="I248" i="1" s="1"/>
  <c r="H185" i="1"/>
  <c r="I185" i="1" s="1"/>
  <c r="H139" i="1"/>
  <c r="I139" i="1" s="1"/>
  <c r="H269" i="1"/>
  <c r="I269" i="1" s="1"/>
  <c r="H100" i="1"/>
  <c r="I100" i="1" s="1"/>
  <c r="H21" i="1" l="1"/>
  <c r="I21" i="1" s="1"/>
  <c r="I8" i="1" s="1"/>
</calcChain>
</file>

<file path=xl/sharedStrings.xml><?xml version="1.0" encoding="utf-8"?>
<sst xmlns="http://schemas.openxmlformats.org/spreadsheetml/2006/main" count="1281" uniqueCount="672">
  <si>
    <t>Truancy Petitions</t>
  </si>
  <si>
    <t>The Office of Superintendent of Public Instruction (OSPI) have developed this funding distribution to ensure that districts, charter schools, and tribal compact schools receive comparable funding to previous years. Each reimbursement is based on the average of the two school years prior to 2020–21 and 2019–20, including 2017–18 and 2018–19.</t>
  </si>
  <si>
    <t>An adjustment was made in the calculated funding June 17, 2021. Districts that did not submit petitions in 2017-18 and 2018-19 school years but did submit petitions in 2019-20 school year have been added to the distribution of funds. The petitions for those districts will be based on the 2019-20 school year submittions. A form for the truancies for school year 2020-21 still is not required to receive funding.</t>
  </si>
  <si>
    <t>If you have payment questions, please contact:</t>
  </si>
  <si>
    <t>Jackie McDonald</t>
  </si>
  <si>
    <t>jackie.mcdonald@k12.wa.us</t>
  </si>
  <si>
    <t>If you have program questions, please contact:</t>
  </si>
  <si>
    <t>Krissy Johnson</t>
  </si>
  <si>
    <t>krissy.johnson@k12.wa.us</t>
  </si>
  <si>
    <t>Average from school year 2017-18 and 2018-19 for June 1 through May 31</t>
  </si>
  <si>
    <t>Total Petitions Reported</t>
  </si>
  <si>
    <t>Final Allocation</t>
  </si>
  <si>
    <t>Per Petition</t>
  </si>
  <si>
    <t>TOTAL</t>
  </si>
  <si>
    <t>Apportionment Download</t>
  </si>
  <si>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</si>
  <si>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</si>
  <si>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</si>
  <si>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</si>
  <si>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</si>
  <si>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</si>
  <si>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</si>
  <si>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</si>
  <si>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</si>
  <si>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</si>
  <si>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</si>
  <si>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</si>
  <si>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</si>
  <si>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</si>
  <si>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</si>
  <si>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</si>
  <si>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</si>
  <si>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</si>
  <si>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</si>
  <si>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</si>
  <si>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</si>
  <si>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</si>
  <si>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</si>
  <si>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</si>
  <si>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</si>
  <si>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</si>
  <si>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</si>
  <si>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</si>
  <si>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</si>
  <si>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</si>
  <si>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</si>
  <si>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</si>
  <si>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</si>
  <si>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</si>
  <si>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</si>
  <si>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</si>
  <si>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</si>
  <si>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</si>
  <si>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</si>
  <si>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</si>
  <si>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</si>
  <si>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</si>
  <si>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</si>
  <si>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</si>
  <si>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</si>
  <si>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</si>
  <si>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</si>
  <si>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</si>
  <si>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</si>
  <si>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</si>
  <si>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05903</t>
  </si>
  <si>
    <t>QUILEUTE TRIBAL</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</si>
  <si>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</si>
  <si>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</si>
  <si>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</si>
  <si>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</si>
  <si>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</si>
  <si>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</si>
  <si>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</si>
  <si>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</si>
  <si>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</si>
  <si>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</si>
  <si>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</si>
  <si>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</si>
  <si>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</si>
  <si>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</si>
  <si>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</si>
  <si>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</si>
  <si>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</si>
  <si>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</si>
  <si>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</si>
  <si>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</si>
  <si>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</si>
  <si>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</si>
  <si>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</si>
  <si>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</si>
  <si>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</si>
  <si>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</si>
  <si>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</si>
  <si>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</si>
  <si>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</si>
  <si>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</si>
  <si>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</si>
  <si>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</si>
  <si>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</si>
  <si>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</si>
  <si>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</si>
  <si>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</si>
  <si>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</si>
  <si>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</si>
  <si>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</si>
  <si>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</si>
  <si>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</si>
  <si>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</si>
  <si>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</si>
  <si>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</si>
  <si>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</si>
  <si>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</si>
  <si>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</si>
  <si>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</si>
  <si>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</si>
  <si>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</si>
  <si>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</si>
  <si>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</si>
  <si>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</si>
  <si>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</si>
  <si>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</si>
  <si>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</si>
  <si>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</si>
  <si>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</si>
  <si>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</si>
  <si>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</si>
  <si>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</si>
  <si>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</si>
  <si>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</si>
  <si>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</si>
  <si>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</si>
  <si>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</si>
  <si>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</si>
  <si>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</si>
  <si>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</si>
  <si>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</si>
  <si>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</si>
  <si>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</si>
  <si>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</si>
  <si>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</si>
  <si>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</si>
  <si>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</si>
  <si>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</si>
  <si>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</si>
  <si>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</si>
  <si>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</si>
  <si>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</si>
  <si>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</si>
  <si>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</si>
  <si>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</si>
  <si>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</si>
  <si>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</si>
  <si>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</si>
  <si>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</si>
  <si>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</si>
  <si>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</si>
  <si>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</si>
  <si>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</si>
  <si>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</si>
  <si>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</si>
  <si>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</si>
  <si>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</si>
  <si>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</si>
  <si>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</si>
  <si>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</si>
  <si>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</si>
  <si>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</si>
  <si>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</si>
  <si>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</si>
  <si>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</si>
  <si>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</si>
  <si>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</si>
  <si>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</si>
  <si>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</si>
  <si>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</si>
  <si>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</si>
  <si>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</si>
  <si>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</si>
  <si>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</si>
  <si>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</si>
  <si>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</si>
  <si>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</si>
  <si>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</si>
  <si>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</si>
  <si>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</si>
  <si>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</si>
  <si>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</si>
  <si>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</si>
  <si>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</si>
  <si>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</si>
  <si>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</si>
  <si>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</si>
  <si>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</si>
  <si>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</si>
  <si>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</si>
  <si>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</si>
  <si>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</si>
  <si>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</si>
  <si>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</si>
  <si>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</si>
  <si>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</si>
  <si>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</si>
  <si>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</si>
  <si>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</si>
  <si>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</si>
  <si>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</si>
  <si>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</si>
  <si>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</si>
  <si>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</si>
  <si>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</si>
  <si>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</si>
  <si>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</si>
  <si>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</si>
  <si>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</si>
  <si>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</si>
  <si>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</si>
  <si>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</si>
  <si>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</si>
  <si>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</si>
  <si>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</si>
  <si>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</si>
  <si>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</si>
  <si>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</si>
  <si>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</si>
  <si>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</si>
  <si>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</si>
  <si>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</si>
  <si>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</si>
  <si>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</si>
  <si>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</si>
  <si>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</si>
  <si>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</si>
  <si>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</si>
  <si>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SUMMIT: SIERRA</t>
  </si>
  <si>
    <t>17903</t>
  </si>
  <si>
    <t>MUCKLESHOOT</t>
  </si>
  <si>
    <t>17905</t>
  </si>
  <si>
    <t>SUMMIT: ATLAS</t>
  </si>
  <si>
    <t>17908</t>
  </si>
  <si>
    <t>RAINIER PREP</t>
  </si>
  <si>
    <t>17910</t>
  </si>
  <si>
    <t>RAINIER VALLEY LEADERSHIP ACADEMY</t>
  </si>
  <si>
    <t>17911</t>
  </si>
  <si>
    <t>IMPACT PUGET SOUND</t>
  </si>
  <si>
    <t>17916</t>
  </si>
  <si>
    <t>IMPACT SALISH SEA</t>
  </si>
  <si>
    <t>18100</t>
  </si>
  <si>
    <t>BREMERTON</t>
  </si>
  <si>
    <t>18303</t>
  </si>
  <si>
    <t>BAINBRIDGE</t>
  </si>
  <si>
    <t>18400</t>
  </si>
  <si>
    <t>NORTH KITSAP</t>
  </si>
  <si>
    <t>18401</t>
  </si>
  <si>
    <t>CENTRAL KITSAP</t>
  </si>
  <si>
    <t>18402</t>
  </si>
  <si>
    <t>SOUTH KITSAP</t>
  </si>
  <si>
    <t>18901</t>
  </si>
  <si>
    <t>CATALYST</t>
  </si>
  <si>
    <t>18902</t>
  </si>
  <si>
    <t>SUQUAMISH</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</si>
  <si>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</si>
  <si>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</si>
  <si>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</si>
  <si>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</si>
  <si>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</si>
  <si>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</si>
  <si>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</si>
  <si>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</si>
  <si>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</si>
  <si>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</si>
  <si>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</si>
  <si>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</si>
  <si>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</si>
  <si>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</si>
  <si>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</si>
  <si>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</si>
  <si>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</si>
  <si>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</si>
  <si>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</si>
  <si>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</si>
  <si>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</si>
  <si>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</si>
  <si>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</si>
  <si>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</si>
  <si>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</si>
  <si>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</si>
  <si>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</si>
  <si>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</si>
  <si>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</si>
  <si>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</si>
  <si>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</si>
  <si>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</si>
  <si>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</si>
  <si>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</si>
  <si>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</si>
  <si>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</si>
  <si>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</si>
  <si>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</si>
  <si>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</si>
  <si>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</si>
  <si>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</si>
  <si>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</si>
  <si>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</si>
  <si>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</si>
  <si>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</si>
  <si>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</si>
  <si>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</si>
  <si>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</si>
  <si>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</si>
  <si>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</si>
  <si>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</si>
  <si>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</si>
  <si>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</si>
  <si>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</si>
  <si>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</si>
  <si>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</si>
  <si>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</si>
  <si>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</si>
  <si>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</si>
  <si>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</si>
  <si>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</si>
  <si>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</si>
  <si>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</si>
  <si>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</si>
  <si>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</si>
  <si>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</si>
  <si>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</si>
  <si>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</si>
  <si>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</si>
  <si>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</si>
  <si>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</si>
  <si>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</si>
  <si>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</si>
  <si>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</si>
  <si>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</si>
  <si>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</si>
  <si>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</si>
  <si>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</si>
  <si>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</si>
  <si>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</si>
  <si>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</si>
  <si>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</si>
  <si>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</si>
  <si>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</si>
  <si>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</si>
  <si>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</si>
  <si>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</si>
  <si>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</si>
  <si>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</si>
  <si>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</si>
  <si>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</si>
  <si>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</si>
  <si>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</si>
  <si>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</si>
  <si>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</si>
  <si>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</si>
  <si>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</si>
  <si>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</si>
  <si>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</si>
  <si>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</si>
  <si>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</si>
  <si>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</si>
  <si>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</si>
  <si>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</si>
  <si>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</si>
  <si>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</si>
  <si>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</si>
  <si>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</si>
  <si>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</si>
  <si>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</si>
  <si>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</si>
  <si>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</si>
  <si>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</si>
  <si>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</si>
  <si>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</si>
  <si>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</si>
  <si>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</si>
  <si>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</si>
  <si>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</si>
  <si>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</si>
  <si>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</si>
  <si>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</si>
  <si>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</si>
  <si>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</si>
  <si>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</si>
  <si>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</si>
  <si>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</si>
  <si>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</si>
  <si>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</si>
  <si>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</si>
  <si>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</si>
  <si>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</si>
  <si>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</si>
  <si>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</si>
  <si>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</si>
  <si>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</si>
  <si>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</si>
  <si>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</si>
  <si>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</si>
  <si>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</si>
  <si>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</si>
  <si>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</si>
  <si>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</si>
  <si>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</si>
  <si>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</si>
  <si>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</si>
  <si>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</si>
  <si>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</si>
  <si>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</si>
  <si>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</si>
  <si>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</si>
  <si>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</si>
  <si>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27901</t>
  </si>
  <si>
    <t>CHIEF LESCHI TRIBAL</t>
  </si>
  <si>
    <t>27905</t>
  </si>
  <si>
    <t>SUMMIT: OLYMPUS</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</si>
  <si>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</si>
  <si>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</si>
  <si>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</si>
  <si>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</si>
  <si>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</si>
  <si>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</si>
  <si>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</si>
  <si>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</si>
  <si>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</si>
  <si>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</si>
  <si>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</si>
  <si>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</si>
  <si>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</si>
  <si>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</si>
  <si>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</si>
  <si>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</si>
  <si>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</si>
  <si>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</si>
  <si>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</si>
  <si>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</si>
  <si>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</si>
  <si>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</si>
  <si>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</si>
  <si>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</si>
  <si>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</si>
  <si>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</si>
  <si>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</si>
  <si>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</si>
  <si>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</si>
  <si>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</si>
  <si>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</si>
  <si>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</si>
  <si>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</si>
  <si>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</si>
  <si>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</si>
  <si>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</si>
  <si>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</si>
  <si>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</si>
  <si>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</si>
  <si>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</si>
  <si>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</si>
  <si>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</si>
  <si>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</si>
  <si>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</si>
  <si>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</si>
  <si>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</si>
  <si>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</si>
  <si>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</si>
  <si>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</si>
  <si>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</si>
  <si>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</si>
  <si>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</si>
  <si>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</si>
  <si>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</si>
  <si>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</si>
  <si>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</si>
  <si>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</si>
  <si>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</si>
  <si>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</si>
  <si>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</si>
  <si>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</si>
  <si>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</si>
  <si>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</si>
  <si>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</si>
  <si>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</si>
  <si>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</si>
  <si>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</si>
  <si>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</si>
  <si>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</si>
  <si>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</si>
  <si>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</si>
  <si>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</si>
  <si>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</si>
  <si>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</si>
  <si>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</si>
  <si>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</si>
  <si>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</si>
  <si>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</si>
  <si>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</si>
  <si>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</si>
  <si>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</si>
  <si>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</si>
  <si>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</si>
  <si>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</si>
  <si>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</si>
  <si>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</si>
  <si>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32901</t>
  </si>
  <si>
    <t>SPOKANE INTL ACADEMY</t>
  </si>
  <si>
    <t>32903</t>
  </si>
  <si>
    <t>LUMEN</t>
  </si>
  <si>
    <t>32907</t>
  </si>
  <si>
    <t>PRIDE PREP</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</si>
  <si>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</si>
  <si>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</si>
  <si>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</si>
  <si>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</si>
  <si>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</si>
  <si>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</si>
  <si>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</si>
  <si>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</si>
  <si>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</si>
  <si>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</si>
  <si>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</si>
  <si>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</si>
  <si>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</si>
  <si>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</si>
  <si>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</si>
  <si>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</si>
  <si>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</si>
  <si>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</si>
  <si>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</si>
  <si>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</si>
  <si>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</si>
  <si>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</si>
  <si>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</si>
  <si>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</si>
  <si>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</si>
  <si>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</si>
  <si>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</si>
  <si>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</si>
  <si>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</si>
  <si>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</si>
  <si>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</si>
  <si>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</si>
  <si>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</si>
  <si>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</si>
  <si>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</si>
  <si>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</si>
  <si>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</si>
  <si>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</si>
  <si>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</si>
  <si>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</si>
  <si>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34901</t>
  </si>
  <si>
    <t>WA HE LUT</t>
  </si>
  <si>
    <t>35200</t>
  </si>
  <si>
    <t>WAHKIAKUM</t>
  </si>
  <si>
    <t>36101</t>
  </si>
  <si>
    <t>DIXIE</t>
  </si>
  <si>
    <t>36140</t>
  </si>
  <si>
    <t>WALLA WALLA</t>
  </si>
  <si>
    <t>36250</t>
  </si>
  <si>
    <t>COLLEGE PLACE</t>
  </si>
  <si>
    <t>36300</t>
  </si>
  <si>
    <t>TOUCHET</t>
  </si>
  <si>
    <t>36400</t>
  </si>
  <si>
    <t>COLUMBIA (WALLA)</t>
  </si>
  <si>
    <t>36401</t>
  </si>
  <si>
    <t>WAITSBURG</t>
  </si>
  <si>
    <t>36402</t>
  </si>
  <si>
    <t>PRESCOTT</t>
  </si>
  <si>
    <t>36901</t>
  </si>
  <si>
    <t>INNOVATION ACADEMY</t>
  </si>
  <si>
    <t>37501</t>
  </si>
  <si>
    <t>BELLINGHAM</t>
  </si>
  <si>
    <t>37502</t>
  </si>
  <si>
    <t>FERNDALE</t>
  </si>
  <si>
    <t>37503</t>
  </si>
  <si>
    <t>BLAINE</t>
  </si>
  <si>
    <t>37504</t>
  </si>
  <si>
    <t>LYNDEN</t>
  </si>
  <si>
    <t>37505</t>
  </si>
  <si>
    <t>MERIDIAN</t>
  </si>
  <si>
    <t>37506</t>
  </si>
  <si>
    <t>NOOKSACK VALLEY</t>
  </si>
  <si>
    <t>37507</t>
  </si>
  <si>
    <t>MOUNT BAKER</t>
  </si>
  <si>
    <t>37903</t>
  </si>
  <si>
    <t>LUMMI</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</si>
  <si>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</si>
  <si>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</si>
  <si>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</si>
  <si>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</si>
  <si>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</si>
  <si>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</si>
  <si>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</si>
  <si>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</si>
  <si>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</si>
  <si>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</si>
  <si>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</si>
  <si>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</si>
  <si>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</si>
  <si>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</si>
  <si>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</si>
  <si>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</si>
  <si>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</si>
  <si>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</si>
  <si>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</si>
  <si>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</si>
  <si>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</si>
  <si>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</si>
  <si>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</si>
  <si>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</si>
  <si>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</si>
  <si>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</si>
  <si>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</si>
  <si>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</si>
  <si>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</si>
  <si>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</si>
  <si>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</si>
  <si>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</si>
  <si>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</si>
  <si>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</si>
  <si>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</si>
  <si>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</si>
  <si>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</si>
  <si>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</si>
  <si>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</si>
  <si>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</si>
  <si>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</si>
  <si>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</si>
  <si>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</si>
  <si>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</si>
  <si>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</si>
  <si>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</si>
  <si>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</si>
  <si>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</si>
  <si>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</si>
  <si>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</si>
  <si>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</si>
  <si>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</si>
  <si>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</si>
  <si>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</si>
  <si>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</si>
  <si>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</si>
  <si>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39901</t>
  </si>
  <si>
    <t>YAKAMA NATION</t>
  </si>
  <si>
    <t>OSPI Administrative</t>
  </si>
  <si>
    <t>The petitions are the same for the 2021-22, 2022-23 and 2023-24 school years.</t>
  </si>
  <si>
    <t>ESD</t>
  </si>
  <si>
    <t>101</t>
  </si>
  <si>
    <t>123</t>
  </si>
  <si>
    <t>171</t>
  </si>
  <si>
    <t>114</t>
  </si>
  <si>
    <t>NONE</t>
  </si>
  <si>
    <t>112</t>
  </si>
  <si>
    <t>105</t>
  </si>
  <si>
    <t>113</t>
  </si>
  <si>
    <t>189</t>
  </si>
  <si>
    <t>121</t>
  </si>
  <si>
    <t>WSCSC</t>
  </si>
  <si>
    <t>Educational Service District 101</t>
  </si>
  <si>
    <t>Educational Service District 123</t>
  </si>
  <si>
    <t>North Central Educational Service District 171</t>
  </si>
  <si>
    <t>Olympic Educational Service District 114</t>
  </si>
  <si>
    <t>Educational Service District 112</t>
  </si>
  <si>
    <t>Educational Service District 105</t>
  </si>
  <si>
    <t>Capital Region ESD 113</t>
  </si>
  <si>
    <t>Northwest Educational Service District 189</t>
  </si>
  <si>
    <t>Puget Sound Educational Service District 121</t>
  </si>
  <si>
    <t>2023-24 Truancy Petitions Payments</t>
  </si>
  <si>
    <t>ccddd</t>
  </si>
  <si>
    <t>district</t>
  </si>
  <si>
    <t>petition count</t>
  </si>
  <si>
    <t>amount</t>
  </si>
  <si>
    <t>Bulletin 038-24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</si>
</sst>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0"/>
      <color indexed="8"/>
      <name val="MS Sans Serif"/>
    </font>
    <font>
      <b/>
      <sz val="22"/>
      <color theme="9" tint="-0.249977111117893"/>
      <name val="Calibri"/>
      <family val="2"/>
    </font>
    <font>
      <sz val="11"/>
      <color rgb="FF000000"/>
      <name val="Calibri"/>
      <family val="2"/>
      <scheme val="minor"/>
    </font>
    <font>
      <i/>
      <sz val="10"/>
      <color rgb="FF5A5A5A"/>
      <name val="Calibri"/>
      <family val="2"/>
      <scheme val="minor"/>
    </font>
    <font>
      <u/>
      <sz val="12"/>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cellStyleXfs>
  <cellXfs count="20">
    <xf numFmtId="0" fontId="0" fillId="0" borderId="0" xfId="0"/>
    <xf numFmtId="164" fontId="0" fillId="0" borderId="0" xfId="1" applyNumberFormat="1" applyFont="1"/>
    <xf numFmtId="0" fontId="0" fillId="0" borderId="0" xfId="0" applyAlignment="1">
      <alignment horizontal="center"/>
    </xf>
    <xf numFmtId="0" fontId="0" fillId="0" borderId="0" xfId="0" applyAlignment="1">
      <alignment horizontal="right"/>
    </xf>
    <xf numFmtId="43" fontId="0" fillId="0" borderId="0" xfId="0" applyNumberFormat="1"/>
    <xf numFmtId="43" fontId="0" fillId="0" borderId="0" xfId="1" applyFont="1"/>
    <xf numFmtId="0" fontId="4" fillId="0" borderId="0" xfId="0" applyFont="1" applyAlignment="1">
      <alignment horizontal="left" vertical="top" wrapText="1"/>
    </xf>
    <xf numFmtId="0" fontId="3" fillId="0" borderId="0" xfId="2"/>
    <xf numFmtId="0" fontId="6" fillId="0" borderId="0" xfId="3" applyFont="1"/>
    <xf numFmtId="0" fontId="4" fillId="0" borderId="0" xfId="0" applyFont="1"/>
    <xf numFmtId="0" fontId="4" fillId="0" borderId="0" xfId="0" applyFont="1" applyAlignment="1">
      <alignment vertical="top" wrapText="1"/>
    </xf>
    <xf numFmtId="0" fontId="7" fillId="0" borderId="0" xfId="0" applyFont="1"/>
    <xf numFmtId="43" fontId="8" fillId="0" borderId="0" xfId="1" applyFont="1" applyAlignment="1">
      <alignment horizontal="left" vertical="center" indent="4"/>
    </xf>
    <xf numFmtId="0" fontId="0" fillId="2" borderId="0" xfId="0" applyFill="1"/>
    <xf numFmtId="43" fontId="0" fillId="0" borderId="0" xfId="1" applyFont="1" applyAlignment="1">
      <alignment vertical="top"/>
    </xf>
    <xf numFmtId="43" fontId="0" fillId="3" borderId="0" xfId="1" applyFont="1" applyFill="1"/>
    <xf numFmtId="0" fontId="9" fillId="0" borderId="0" xfId="2" applyFont="1"/>
    <xf numFmtId="0" fontId="4" fillId="0" borderId="0" xfId="0" applyFont="1" applyAlignment="1">
      <alignment horizontal="left" vertical="top" wrapText="1"/>
    </xf>
    <xf numFmtId="0" fontId="2" fillId="0" borderId="0" xfId="0" applyFont="1" applyAlignment="1">
      <alignment horizontal="center"/>
    </xf>
    <xf numFmtId="0" fontId="0" fillId="0" borderId="0" xfId="0" applyAlignment="1">
      <alignment horizontal="center"/>
    </xf>
  </cellXfs>
  <cellStyles count="4">
    <cellStyle name="Comma" xfId="1" builtinId="3"/>
    <cellStyle name="Hyperlink" xfId="2" builtinId="8"/>
    <cellStyle name="Normal" xfId="0" builtinId="0"/>
    <cellStyle name="Normal 3" xfId="3" xr:uid="{AB407573-1640-4401-AF2B-0D52E7DF1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rissy.Johnson@k12.wa.us?subject=Truancy%20Petition%20Funding" TargetMode="External"/><Relationship Id="rId2" Type="http://schemas.openxmlformats.org/officeDocument/2006/relationships/hyperlink" Target="https://ospi.k12.wa.us/sites/default/files/2024-06/bulletin-038-24.pdf" TargetMode="External"/><Relationship Id="rId1" Type="http://schemas.openxmlformats.org/officeDocument/2006/relationships/hyperlink" Target="mailto:jackie.mcdonald@k12.wa.us?subject=Truancy%20Petition%20Fund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2B5B-BFF1-4A82-8711-4EBF56854EA4}">
  <dimension ref="B1:H20"/>
  <sheetViews>
    <sheetView tabSelected="1" zoomScaleNormal="100" workbookViewId="0">
      <selection activeCell="B1" sqref="B1"/>
    </sheetView>
  </sheetViews>
  <sheetFormatPr defaultRowHeight="15" x14ac:dyDescent="0.25"/>
  <cols>
    <col min="1" max="1" width="4.5703125" customWidth="1"/>
    <col min="8" max="8" width="12.7109375" customWidth="1"/>
    <col min="9" max="9" width="5.28515625" customWidth="1"/>
  </cols>
  <sheetData>
    <row r="1" spans="2:8" ht="28.5" x14ac:dyDescent="0.45">
      <c r="B1" s="8" t="s">
        <v>0</v>
      </c>
      <c r="F1" s="16" t="s">
        <v>671</v>
      </c>
    </row>
    <row r="3" spans="2:8" ht="14.65" customHeight="1" x14ac:dyDescent="0.25">
      <c r="B3" s="17" t="s">
        <v>1</v>
      </c>
      <c r="C3" s="17"/>
      <c r="D3" s="17"/>
      <c r="E3" s="17"/>
      <c r="F3" s="17"/>
      <c r="G3" s="17"/>
      <c r="H3" s="17"/>
    </row>
    <row r="4" spans="2:8" ht="14.65" customHeight="1" x14ac:dyDescent="0.25">
      <c r="B4" s="17"/>
      <c r="C4" s="17"/>
      <c r="D4" s="17"/>
      <c r="E4" s="17"/>
      <c r="F4" s="17"/>
      <c r="G4" s="17"/>
      <c r="H4" s="17"/>
    </row>
    <row r="5" spans="2:8" ht="14.65" customHeight="1" x14ac:dyDescent="0.25">
      <c r="B5" s="17"/>
      <c r="C5" s="17"/>
      <c r="D5" s="17"/>
      <c r="E5" s="17"/>
      <c r="F5" s="17"/>
      <c r="G5" s="17"/>
      <c r="H5" s="17"/>
    </row>
    <row r="6" spans="2:8" ht="14.65" customHeight="1" x14ac:dyDescent="0.25">
      <c r="B6" s="17"/>
      <c r="C6" s="17"/>
      <c r="D6" s="17"/>
      <c r="E6" s="17"/>
      <c r="F6" s="17"/>
      <c r="G6" s="17"/>
      <c r="H6" s="17"/>
    </row>
    <row r="7" spans="2:8" ht="14.65" customHeight="1" x14ac:dyDescent="0.25">
      <c r="B7" s="17"/>
      <c r="C7" s="17"/>
      <c r="D7" s="17"/>
      <c r="E7" s="17"/>
      <c r="F7" s="17"/>
      <c r="G7" s="17"/>
      <c r="H7" s="17"/>
    </row>
    <row r="8" spans="2:8" ht="23.25" customHeight="1" x14ac:dyDescent="0.25">
      <c r="B8" s="17"/>
      <c r="C8" s="17"/>
      <c r="D8" s="17"/>
      <c r="E8" s="17"/>
      <c r="F8" s="17"/>
      <c r="G8" s="17"/>
      <c r="H8" s="17"/>
    </row>
    <row r="9" spans="2:8" ht="14.45" customHeight="1" x14ac:dyDescent="0.25">
      <c r="B9" s="10"/>
      <c r="C9" s="10"/>
      <c r="D9" s="10"/>
      <c r="E9" s="10"/>
      <c r="F9" s="10"/>
      <c r="G9" s="10"/>
      <c r="H9" s="10"/>
    </row>
    <row r="10" spans="2:8" x14ac:dyDescent="0.25">
      <c r="B10" s="17" t="s">
        <v>2</v>
      </c>
      <c r="C10" s="17"/>
      <c r="D10" s="17"/>
      <c r="E10" s="17"/>
      <c r="F10" s="17"/>
      <c r="G10" s="17"/>
      <c r="H10" s="17"/>
    </row>
    <row r="11" spans="2:8" ht="14.65" customHeight="1" x14ac:dyDescent="0.25">
      <c r="B11" s="17"/>
      <c r="C11" s="17"/>
      <c r="D11" s="17"/>
      <c r="E11" s="17"/>
      <c r="F11" s="17"/>
      <c r="G11" s="17"/>
      <c r="H11" s="17"/>
    </row>
    <row r="12" spans="2:8" x14ac:dyDescent="0.25">
      <c r="B12" s="17"/>
      <c r="C12" s="17"/>
      <c r="D12" s="17"/>
      <c r="E12" s="17"/>
      <c r="F12" s="17"/>
      <c r="G12" s="17"/>
      <c r="H12" s="17"/>
    </row>
    <row r="13" spans="2:8" ht="13.9" customHeight="1" x14ac:dyDescent="0.25">
      <c r="B13" s="17"/>
      <c r="C13" s="17"/>
      <c r="D13" s="17"/>
      <c r="E13" s="17"/>
      <c r="F13" s="17"/>
      <c r="G13" s="17"/>
      <c r="H13" s="17"/>
    </row>
    <row r="14" spans="2:8" ht="44.65" customHeight="1" x14ac:dyDescent="0.25">
      <c r="B14" s="17"/>
      <c r="C14" s="17"/>
      <c r="D14" s="17"/>
      <c r="E14" s="17"/>
      <c r="F14" s="17"/>
      <c r="G14" s="17"/>
      <c r="H14" s="17"/>
    </row>
    <row r="15" spans="2:8" ht="33.75" customHeight="1" x14ac:dyDescent="0.25">
      <c r="B15" s="17" t="s">
        <v>644</v>
      </c>
      <c r="C15" s="17"/>
      <c r="D15" s="17"/>
      <c r="E15" s="17"/>
      <c r="F15" s="17"/>
      <c r="G15" s="17"/>
      <c r="H15" s="17"/>
    </row>
    <row r="16" spans="2:8" ht="15.75" x14ac:dyDescent="0.25">
      <c r="B16" s="6"/>
      <c r="C16" s="6"/>
      <c r="D16" s="6"/>
      <c r="E16" s="6"/>
      <c r="F16" s="6"/>
      <c r="G16" s="6"/>
      <c r="H16" s="6"/>
    </row>
    <row r="17" spans="2:4" ht="15.75" x14ac:dyDescent="0.25">
      <c r="B17" s="9" t="s">
        <v>3</v>
      </c>
      <c r="C17" s="9"/>
      <c r="D17" s="9"/>
    </row>
    <row r="18" spans="2:4" ht="15.75" x14ac:dyDescent="0.25">
      <c r="B18" s="9" t="s">
        <v>4</v>
      </c>
      <c r="C18" s="9"/>
      <c r="D18" s="7" t="s">
        <v>5</v>
      </c>
    </row>
    <row r="19" spans="2:4" ht="15.75" x14ac:dyDescent="0.25">
      <c r="B19" s="9" t="s">
        <v>6</v>
      </c>
      <c r="C19" s="9"/>
      <c r="D19" s="9"/>
    </row>
    <row r="20" spans="2:4" x14ac:dyDescent="0.25">
      <c r="B20" t="s">
        <v>7</v>
      </c>
      <c r="D20" s="7" t="s">
        <v>8</v>
      </c>
    </row>
  </sheetData>
  <mergeCells count="3">
    <mergeCell ref="B15:H15"/>
    <mergeCell ref="B10:H14"/>
    <mergeCell ref="B3:H8"/>
  </mergeCells>
  <hyperlinks>
    <hyperlink ref="D18" r:id="rId1" xr:uid="{80EE3F68-9F77-46C2-91C6-E04D1D858B9D}"/>
    <hyperlink ref="F1" r:id="rId2" xr:uid="{1D765057-293D-4A6E-BEB0-7DC83619C5FF}"/>
    <hyperlink ref="D20" r:id="rId3" xr:uid="{46DA544E-CA34-4BAC-B781-4FB57FB413DD}"/>
  </hyperlinks>
  <pageMargins left="0.7" right="0.7" top="0.75" bottom="0.75" header="0.3" footer="0.3"/>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C15AE-9735-4D6A-A0BD-55024D3F147B}">
  <dimension ref="A1:I323"/>
  <sheetViews>
    <sheetView topLeftCell="C1" workbookViewId="0">
      <pane ySplit="8" topLeftCell="A9" activePane="bottomLeft" state="frozen"/>
      <selection pane="bottomLeft" activeCell="D8" sqref="D8"/>
    </sheetView>
  </sheetViews>
  <sheetFormatPr defaultRowHeight="15" x14ac:dyDescent="0.25"/>
  <cols>
    <col min="1" max="1" width="7.140625" hidden="1" customWidth="1"/>
    <col min="2" max="2" width="41.7109375" hidden="1" customWidth="1"/>
    <col min="3" max="3" width="7.7109375" customWidth="1"/>
    <col min="4" max="4" width="21.28515625" customWidth="1"/>
    <col min="5" max="5" width="15.28515625" customWidth="1"/>
    <col min="6" max="6" width="19.28515625" customWidth="1"/>
    <col min="8" max="8" width="55.85546875" hidden="1" customWidth="1"/>
    <col min="9" max="9" width="16.85546875" style="5" hidden="1" customWidth="1"/>
  </cols>
  <sheetData>
    <row r="1" spans="1:9" x14ac:dyDescent="0.25">
      <c r="F1" s="1">
        <f>1399000-147000</f>
        <v>1252000</v>
      </c>
    </row>
    <row r="2" spans="1:9" x14ac:dyDescent="0.25">
      <c r="C2" s="18" t="s">
        <v>666</v>
      </c>
      <c r="D2" s="18"/>
      <c r="E2" s="18"/>
      <c r="F2" s="18"/>
    </row>
    <row r="3" spans="1:9" x14ac:dyDescent="0.25">
      <c r="C3" s="19" t="s">
        <v>9</v>
      </c>
      <c r="D3" s="19"/>
      <c r="E3" s="19"/>
      <c r="F3" s="19"/>
    </row>
    <row r="4" spans="1:9" x14ac:dyDescent="0.25">
      <c r="C4" s="2"/>
      <c r="D4" s="2"/>
      <c r="E4" s="2"/>
      <c r="F4" s="2"/>
    </row>
    <row r="5" spans="1:9" x14ac:dyDescent="0.25">
      <c r="E5" s="3" t="s">
        <v>10</v>
      </c>
      <c r="F5" t="s">
        <v>11</v>
      </c>
    </row>
    <row r="6" spans="1:9" x14ac:dyDescent="0.25">
      <c r="E6" s="3" t="s">
        <v>12</v>
      </c>
      <c r="F6" s="4">
        <f>F1/E7</f>
        <v>111.04212860310422</v>
      </c>
    </row>
    <row r="7" spans="1:9" x14ac:dyDescent="0.25">
      <c r="D7" t="s">
        <v>13</v>
      </c>
      <c r="E7" s="1">
        <f>SUM(E9:E322)</f>
        <v>11275</v>
      </c>
      <c r="F7" s="5">
        <f>SUM(F9:F323)</f>
        <v>1399000.0000000002</v>
      </c>
    </row>
    <row r="8" spans="1:9" ht="18.75" customHeight="1" x14ac:dyDescent="0.25">
      <c r="A8" t="s">
        <v>645</v>
      </c>
      <c r="C8" t="s">
        <v>667</v>
      </c>
      <c r="D8" t="s">
        <v>668</v>
      </c>
      <c r="E8" s="1" t="s">
        <v>669</v>
      </c>
      <c r="F8" s="5" t="s">
        <v>670</v>
      </c>
      <c r="H8" s="13" t="s">
        <v>14</v>
      </c>
      <c r="I8" s="14">
        <f>SUM(I9:I323)</f>
        <v>1252000.0000000002</v>
      </c>
    </row>
    <row r="9" spans="1:9" x14ac:dyDescent="0.25">
      <c r="A9" t="s">
        <v>646</v>
      </c>
      <c r="B9" t="s">
        <v>657</v>
      </c>
      <c r="C9" t="s">
        <v>15</v>
      </c>
      <c r="D9" t="s">
        <v>16</v>
      </c>
      <c r="E9" s="1">
        <v>0</v>
      </c>
      <c r="F9" s="5">
        <f>ROUND(E9*$F$6,2)</f>
        <v>0</v>
      </c>
      <c r="H9" t="str">
        <f>IF(F9&lt;0,+C9&amp;"94158             02C"&amp;RIGHT(FIXED(100000000000000-ROUND(F9,2)*1000,0,TRUE),14)&amp;"}   06 Final June Truancy",+C9&amp;"94158             02C"&amp;RIGHT(FIXED(100000000000000+ROUND(F9,2)*1000,0,TRUE),14)&amp;"{   06 Final June Truancy")</f>
        <v>0110994158             02C00000000000000{   06 Final June Truancy</v>
      </c>
      <c r="I9" s="12">
        <f>VALUE(MID(H9,27,14))/1000</f>
        <v>0</v>
      </c>
    </row>
    <row r="10" spans="1:9" x14ac:dyDescent="0.25">
      <c r="A10" t="s">
        <v>646</v>
      </c>
      <c r="B10" t="s">
        <v>657</v>
      </c>
      <c r="C10" t="s">
        <v>17</v>
      </c>
      <c r="D10" t="s">
        <v>18</v>
      </c>
      <c r="E10" s="1">
        <v>0</v>
      </c>
      <c r="F10" s="5">
        <f t="shared" ref="F10:F73" si="0">ROUND(E10*$F$6,2)</f>
        <v>0</v>
      </c>
      <c r="H10" t="str">
        <f t="shared" ref="H10:H73" si="1">IF(F10&lt;0,+C10&amp;"94158             02C"&amp;RIGHT(FIXED(100000000000000-ROUND(F10,2)*1000,0,TRUE),14)&amp;"}   06 Final June Truancy",+C10&amp;"94158             02C"&amp;RIGHT(FIXED(100000000000000+ROUND(F10,2)*1000,0,TRUE),14)&amp;"{   06 Final June Truancy")</f>
        <v>0112294158             02C00000000000000{   06 Final June Truancy</v>
      </c>
      <c r="I10" s="12">
        <f t="shared" ref="I10:I73" si="2">VALUE(MID(H10,27,14))/1000</f>
        <v>0</v>
      </c>
    </row>
    <row r="11" spans="1:9" x14ac:dyDescent="0.25">
      <c r="A11" t="s">
        <v>647</v>
      </c>
      <c r="B11" t="s">
        <v>658</v>
      </c>
      <c r="C11" t="s">
        <v>19</v>
      </c>
      <c r="D11" t="s">
        <v>20</v>
      </c>
      <c r="E11" s="1">
        <v>0</v>
      </c>
      <c r="F11" s="5">
        <f t="shared" si="0"/>
        <v>0</v>
      </c>
      <c r="H11" t="str">
        <f t="shared" si="1"/>
        <v>0114794158             02C00000000000000{   06 Final June Truancy</v>
      </c>
      <c r="I11" s="12">
        <f t="shared" si="2"/>
        <v>0</v>
      </c>
    </row>
    <row r="12" spans="1:9" x14ac:dyDescent="0.25">
      <c r="A12" t="s">
        <v>646</v>
      </c>
      <c r="B12" t="s">
        <v>657</v>
      </c>
      <c r="C12" t="s">
        <v>21</v>
      </c>
      <c r="D12" t="s">
        <v>22</v>
      </c>
      <c r="E12" s="1">
        <v>0</v>
      </c>
      <c r="F12" s="5">
        <f t="shared" si="0"/>
        <v>0</v>
      </c>
      <c r="H12" t="str">
        <f t="shared" si="1"/>
        <v>0115894158             02C00000000000000{   06 Final June Truancy</v>
      </c>
      <c r="I12" s="12">
        <f t="shared" si="2"/>
        <v>0</v>
      </c>
    </row>
    <row r="13" spans="1:9" x14ac:dyDescent="0.25">
      <c r="A13" t="s">
        <v>646</v>
      </c>
      <c r="B13" t="s">
        <v>657</v>
      </c>
      <c r="C13" t="s">
        <v>23</v>
      </c>
      <c r="D13" t="s">
        <v>24</v>
      </c>
      <c r="E13" s="1">
        <v>0</v>
      </c>
      <c r="F13" s="5">
        <f t="shared" si="0"/>
        <v>0</v>
      </c>
      <c r="H13" t="str">
        <f t="shared" si="1"/>
        <v>0116094158             02C00000000000000{   06 Final June Truancy</v>
      </c>
      <c r="I13" s="12">
        <f t="shared" si="2"/>
        <v>0</v>
      </c>
    </row>
    <row r="14" spans="1:9" x14ac:dyDescent="0.25">
      <c r="A14" t="s">
        <v>647</v>
      </c>
      <c r="B14" t="s">
        <v>658</v>
      </c>
      <c r="C14" t="s">
        <v>25</v>
      </c>
      <c r="D14" t="s">
        <v>26</v>
      </c>
      <c r="E14" s="1">
        <v>50</v>
      </c>
      <c r="F14" s="5">
        <f t="shared" si="0"/>
        <v>5552.11</v>
      </c>
      <c r="H14" t="str">
        <f t="shared" si="1"/>
        <v>0225094158             02C00000005552110{   06 Final June Truancy</v>
      </c>
      <c r="I14" s="12">
        <f t="shared" si="2"/>
        <v>5552.11</v>
      </c>
    </row>
    <row r="15" spans="1:9" x14ac:dyDescent="0.25">
      <c r="A15" t="s">
        <v>647</v>
      </c>
      <c r="B15" t="s">
        <v>658</v>
      </c>
      <c r="C15" t="s">
        <v>27</v>
      </c>
      <c r="D15" t="s">
        <v>28</v>
      </c>
      <c r="E15" s="1">
        <v>1.5</v>
      </c>
      <c r="F15" s="5">
        <f t="shared" si="0"/>
        <v>166.56</v>
      </c>
      <c r="H15" t="str">
        <f t="shared" si="1"/>
        <v>0242094158             02C00000000166560{   06 Final June Truancy</v>
      </c>
      <c r="I15" s="12">
        <f t="shared" si="2"/>
        <v>166.56</v>
      </c>
    </row>
    <row r="16" spans="1:9" x14ac:dyDescent="0.25">
      <c r="A16" t="s">
        <v>647</v>
      </c>
      <c r="B16" t="s">
        <v>658</v>
      </c>
      <c r="C16" t="s">
        <v>29</v>
      </c>
      <c r="D16" t="s">
        <v>30</v>
      </c>
      <c r="E16" s="1">
        <v>157.5</v>
      </c>
      <c r="F16" s="5">
        <f t="shared" si="0"/>
        <v>17489.14</v>
      </c>
      <c r="H16" t="str">
        <f t="shared" si="1"/>
        <v>0301794158             02C00000017489140{   06 Final June Truancy</v>
      </c>
      <c r="I16" s="12">
        <f t="shared" si="2"/>
        <v>17489.14</v>
      </c>
    </row>
    <row r="17" spans="1:9" x14ac:dyDescent="0.25">
      <c r="A17" t="s">
        <v>647</v>
      </c>
      <c r="B17" t="s">
        <v>658</v>
      </c>
      <c r="C17" t="s">
        <v>31</v>
      </c>
      <c r="D17" t="s">
        <v>32</v>
      </c>
      <c r="E17" s="1">
        <v>0</v>
      </c>
      <c r="F17" s="5">
        <f t="shared" si="0"/>
        <v>0</v>
      </c>
      <c r="H17" t="str">
        <f t="shared" si="1"/>
        <v>0305094158             02C00000000000000{   06 Final June Truancy</v>
      </c>
      <c r="I17" s="12">
        <f t="shared" si="2"/>
        <v>0</v>
      </c>
    </row>
    <row r="18" spans="1:9" x14ac:dyDescent="0.25">
      <c r="A18" t="s">
        <v>647</v>
      </c>
      <c r="B18" t="s">
        <v>658</v>
      </c>
      <c r="C18" t="s">
        <v>33</v>
      </c>
      <c r="D18" t="s">
        <v>34</v>
      </c>
      <c r="E18" s="1">
        <v>16.5</v>
      </c>
      <c r="F18" s="5">
        <f t="shared" si="0"/>
        <v>1832.2</v>
      </c>
      <c r="H18" t="str">
        <f t="shared" si="1"/>
        <v>0305294158             02C00000001832200{   06 Final June Truancy</v>
      </c>
      <c r="I18" s="12">
        <f t="shared" si="2"/>
        <v>1832.2</v>
      </c>
    </row>
    <row r="19" spans="1:9" x14ac:dyDescent="0.25">
      <c r="A19" t="s">
        <v>647</v>
      </c>
      <c r="B19" t="s">
        <v>658</v>
      </c>
      <c r="C19" t="s">
        <v>35</v>
      </c>
      <c r="D19" t="s">
        <v>36</v>
      </c>
      <c r="E19" s="1">
        <v>0</v>
      </c>
      <c r="F19" s="5">
        <f t="shared" si="0"/>
        <v>0</v>
      </c>
      <c r="H19" t="str">
        <f t="shared" si="1"/>
        <v>0305394158             02C00000000000000{   06 Final June Truancy</v>
      </c>
      <c r="I19" s="12">
        <f t="shared" si="2"/>
        <v>0</v>
      </c>
    </row>
    <row r="20" spans="1:9" x14ac:dyDescent="0.25">
      <c r="A20" t="s">
        <v>647</v>
      </c>
      <c r="B20" t="s">
        <v>658</v>
      </c>
      <c r="C20" t="s">
        <v>37</v>
      </c>
      <c r="D20" t="s">
        <v>38</v>
      </c>
      <c r="E20" s="1">
        <v>30</v>
      </c>
      <c r="F20" s="5">
        <f t="shared" si="0"/>
        <v>3331.26</v>
      </c>
      <c r="H20" t="str">
        <f t="shared" si="1"/>
        <v>0311694158             02C00000003331260{   06 Final June Truancy</v>
      </c>
      <c r="I20" s="12">
        <f t="shared" si="2"/>
        <v>3331.26</v>
      </c>
    </row>
    <row r="21" spans="1:9" x14ac:dyDescent="0.25">
      <c r="A21" t="s">
        <v>647</v>
      </c>
      <c r="B21" t="s">
        <v>658</v>
      </c>
      <c r="C21" t="s">
        <v>39</v>
      </c>
      <c r="D21" t="s">
        <v>40</v>
      </c>
      <c r="E21" s="1">
        <v>106.5</v>
      </c>
      <c r="F21" s="5">
        <f t="shared" si="0"/>
        <v>11825.99</v>
      </c>
      <c r="H21" t="str">
        <f t="shared" si="1"/>
        <v>0340094158             02C00000011825990{   06 Final June Truancy</v>
      </c>
      <c r="I21" s="12">
        <f t="shared" si="2"/>
        <v>11825.99</v>
      </c>
    </row>
    <row r="22" spans="1:9" x14ac:dyDescent="0.25">
      <c r="A22" t="s">
        <v>648</v>
      </c>
      <c r="B22" t="s">
        <v>659</v>
      </c>
      <c r="C22" t="s">
        <v>41</v>
      </c>
      <c r="D22" t="s">
        <v>42</v>
      </c>
      <c r="E22" s="1">
        <v>0</v>
      </c>
      <c r="F22" s="5">
        <f t="shared" si="0"/>
        <v>0</v>
      </c>
      <c r="H22" t="str">
        <f t="shared" si="1"/>
        <v>0401994158             02C00000000000000{   06 Final June Truancy</v>
      </c>
      <c r="I22" s="12">
        <f t="shared" si="2"/>
        <v>0</v>
      </c>
    </row>
    <row r="23" spans="1:9" x14ac:dyDescent="0.25">
      <c r="A23" t="s">
        <v>648</v>
      </c>
      <c r="B23" t="s">
        <v>659</v>
      </c>
      <c r="C23" t="s">
        <v>43</v>
      </c>
      <c r="D23" t="s">
        <v>44</v>
      </c>
      <c r="E23" s="1">
        <v>0</v>
      </c>
      <c r="F23" s="5">
        <f t="shared" si="0"/>
        <v>0</v>
      </c>
      <c r="H23" t="str">
        <f t="shared" si="1"/>
        <v>0406994158             02C00000000000000{   06 Final June Truancy</v>
      </c>
      <c r="I23" s="12">
        <f t="shared" si="2"/>
        <v>0</v>
      </c>
    </row>
    <row r="24" spans="1:9" x14ac:dyDescent="0.25">
      <c r="A24" t="s">
        <v>648</v>
      </c>
      <c r="B24" t="s">
        <v>659</v>
      </c>
      <c r="C24" t="s">
        <v>45</v>
      </c>
      <c r="D24" t="s">
        <v>46</v>
      </c>
      <c r="E24" s="1">
        <v>0</v>
      </c>
      <c r="F24" s="5">
        <f t="shared" si="0"/>
        <v>0</v>
      </c>
      <c r="H24" t="str">
        <f t="shared" si="1"/>
        <v>0412794158             02C00000000000000{   06 Final June Truancy</v>
      </c>
      <c r="I24" s="12">
        <f t="shared" si="2"/>
        <v>0</v>
      </c>
    </row>
    <row r="25" spans="1:9" x14ac:dyDescent="0.25">
      <c r="A25" t="s">
        <v>648</v>
      </c>
      <c r="B25" t="s">
        <v>659</v>
      </c>
      <c r="C25" t="s">
        <v>47</v>
      </c>
      <c r="D25" t="s">
        <v>48</v>
      </c>
      <c r="E25" s="1">
        <v>4</v>
      </c>
      <c r="F25" s="5">
        <f t="shared" si="0"/>
        <v>444.17</v>
      </c>
      <c r="H25" t="str">
        <f t="shared" si="1"/>
        <v>0412994158             02C00000000444170{   06 Final June Truancy</v>
      </c>
      <c r="I25" s="12">
        <f t="shared" si="2"/>
        <v>444.17</v>
      </c>
    </row>
    <row r="26" spans="1:9" x14ac:dyDescent="0.25">
      <c r="A26" t="s">
        <v>648</v>
      </c>
      <c r="B26" t="s">
        <v>659</v>
      </c>
      <c r="C26" t="s">
        <v>49</v>
      </c>
      <c r="D26" t="s">
        <v>50</v>
      </c>
      <c r="E26" s="1">
        <v>4</v>
      </c>
      <c r="F26" s="5">
        <f t="shared" si="0"/>
        <v>444.17</v>
      </c>
      <c r="H26" t="str">
        <f t="shared" si="1"/>
        <v>0422294158             02C00000000444170{   06 Final June Truancy</v>
      </c>
      <c r="I26" s="12">
        <f t="shared" si="2"/>
        <v>444.17</v>
      </c>
    </row>
    <row r="27" spans="1:9" x14ac:dyDescent="0.25">
      <c r="A27" t="s">
        <v>648</v>
      </c>
      <c r="B27" t="s">
        <v>659</v>
      </c>
      <c r="C27" t="s">
        <v>51</v>
      </c>
      <c r="D27" t="s">
        <v>52</v>
      </c>
      <c r="E27" s="1">
        <v>0</v>
      </c>
      <c r="F27" s="5">
        <f t="shared" si="0"/>
        <v>0</v>
      </c>
      <c r="H27" t="str">
        <f t="shared" si="1"/>
        <v>0422894158             02C00000000000000{   06 Final June Truancy</v>
      </c>
      <c r="I27" s="12">
        <f t="shared" si="2"/>
        <v>0</v>
      </c>
    </row>
    <row r="28" spans="1:9" x14ac:dyDescent="0.25">
      <c r="A28" t="s">
        <v>648</v>
      </c>
      <c r="B28" t="s">
        <v>659</v>
      </c>
      <c r="C28" t="s">
        <v>53</v>
      </c>
      <c r="D28" t="s">
        <v>54</v>
      </c>
      <c r="E28" s="1">
        <v>230.5</v>
      </c>
      <c r="F28" s="5">
        <f t="shared" si="0"/>
        <v>25595.21</v>
      </c>
      <c r="H28" t="str">
        <f t="shared" si="1"/>
        <v>0424694158             02C00000025595210{   06 Final June Truancy</v>
      </c>
      <c r="I28" s="12">
        <f t="shared" si="2"/>
        <v>25595.21</v>
      </c>
    </row>
    <row r="29" spans="1:9" x14ac:dyDescent="0.25">
      <c r="A29" t="s">
        <v>649</v>
      </c>
      <c r="B29" t="s">
        <v>660</v>
      </c>
      <c r="C29" t="s">
        <v>55</v>
      </c>
      <c r="D29" t="s">
        <v>56</v>
      </c>
      <c r="E29" s="1">
        <v>132</v>
      </c>
      <c r="F29" s="5">
        <f t="shared" si="0"/>
        <v>14657.56</v>
      </c>
      <c r="H29" t="str">
        <f t="shared" si="1"/>
        <v>0512194158             02C00000014657560{   06 Final June Truancy</v>
      </c>
      <c r="I29" s="12">
        <f t="shared" si="2"/>
        <v>14657.56</v>
      </c>
    </row>
    <row r="30" spans="1:9" x14ac:dyDescent="0.25">
      <c r="A30" t="s">
        <v>649</v>
      </c>
      <c r="B30" t="s">
        <v>660</v>
      </c>
      <c r="C30" t="s">
        <v>57</v>
      </c>
      <c r="D30" t="s">
        <v>58</v>
      </c>
      <c r="E30" s="1">
        <v>0</v>
      </c>
      <c r="F30" s="5">
        <f t="shared" si="0"/>
        <v>0</v>
      </c>
      <c r="H30" t="str">
        <f t="shared" si="1"/>
        <v>0531394158             02C00000000000000{   06 Final June Truancy</v>
      </c>
      <c r="I30" s="12">
        <f t="shared" si="2"/>
        <v>0</v>
      </c>
    </row>
    <row r="31" spans="1:9" x14ac:dyDescent="0.25">
      <c r="A31" t="s">
        <v>649</v>
      </c>
      <c r="B31" t="s">
        <v>660</v>
      </c>
      <c r="C31" t="s">
        <v>59</v>
      </c>
      <c r="D31" t="s">
        <v>60</v>
      </c>
      <c r="E31" s="1">
        <v>80</v>
      </c>
      <c r="F31" s="5">
        <f t="shared" si="0"/>
        <v>8883.3700000000008</v>
      </c>
      <c r="H31" t="str">
        <f t="shared" si="1"/>
        <v>0532394158             02C00000008883370{   06 Final June Truancy</v>
      </c>
      <c r="I31" s="12">
        <f t="shared" si="2"/>
        <v>8883.3700000000008</v>
      </c>
    </row>
    <row r="32" spans="1:9" x14ac:dyDescent="0.25">
      <c r="A32" t="s">
        <v>649</v>
      </c>
      <c r="B32" t="s">
        <v>660</v>
      </c>
      <c r="C32" t="s">
        <v>61</v>
      </c>
      <c r="D32" t="s">
        <v>62</v>
      </c>
      <c r="E32" s="1">
        <v>5.5</v>
      </c>
      <c r="F32" s="5">
        <f t="shared" si="0"/>
        <v>610.73</v>
      </c>
      <c r="H32" t="str">
        <f t="shared" si="1"/>
        <v>0540194158             02C00000000610730{   06 Final June Truancy</v>
      </c>
      <c r="I32" s="12">
        <f t="shared" si="2"/>
        <v>610.73</v>
      </c>
    </row>
    <row r="33" spans="1:9" x14ac:dyDescent="0.25">
      <c r="A33" t="s">
        <v>649</v>
      </c>
      <c r="B33" t="s">
        <v>660</v>
      </c>
      <c r="C33" t="s">
        <v>63</v>
      </c>
      <c r="D33" t="s">
        <v>64</v>
      </c>
      <c r="E33" s="1">
        <v>59.5</v>
      </c>
      <c r="F33" s="5">
        <f t="shared" si="0"/>
        <v>6607.01</v>
      </c>
      <c r="H33" t="str">
        <f t="shared" si="1"/>
        <v>0540294158             02C00000006607010{   06 Final June Truancy</v>
      </c>
      <c r="I33" s="12">
        <f t="shared" si="2"/>
        <v>6607.01</v>
      </c>
    </row>
    <row r="34" spans="1:9" x14ac:dyDescent="0.25">
      <c r="A34" t="s">
        <v>650</v>
      </c>
      <c r="B34" t="s">
        <v>650</v>
      </c>
      <c r="C34" t="s">
        <v>65</v>
      </c>
      <c r="D34" t="s">
        <v>66</v>
      </c>
      <c r="E34" s="1">
        <v>0</v>
      </c>
      <c r="F34" s="5">
        <f t="shared" si="0"/>
        <v>0</v>
      </c>
      <c r="H34" t="str">
        <f t="shared" si="1"/>
        <v>0590394158             02C00000000000000{   06 Final June Truancy</v>
      </c>
      <c r="I34" s="12">
        <f t="shared" si="2"/>
        <v>0</v>
      </c>
    </row>
    <row r="35" spans="1:9" x14ac:dyDescent="0.25">
      <c r="A35" t="s">
        <v>651</v>
      </c>
      <c r="B35" t="s">
        <v>661</v>
      </c>
      <c r="C35" t="s">
        <v>67</v>
      </c>
      <c r="D35" t="s">
        <v>68</v>
      </c>
      <c r="E35" s="1">
        <v>344</v>
      </c>
      <c r="F35" s="5">
        <f t="shared" si="0"/>
        <v>38198.49</v>
      </c>
      <c r="H35" t="str">
        <f t="shared" si="1"/>
        <v>0603794158             02C00000038198490{   06 Final June Truancy</v>
      </c>
      <c r="I35" s="12">
        <f t="shared" si="2"/>
        <v>38198.49</v>
      </c>
    </row>
    <row r="36" spans="1:9" x14ac:dyDescent="0.25">
      <c r="A36" t="s">
        <v>651</v>
      </c>
      <c r="B36" t="s">
        <v>661</v>
      </c>
      <c r="C36" t="s">
        <v>69</v>
      </c>
      <c r="D36" t="s">
        <v>70</v>
      </c>
      <c r="E36" s="1">
        <v>0</v>
      </c>
      <c r="F36" s="5">
        <f t="shared" si="0"/>
        <v>0</v>
      </c>
      <c r="H36" t="str">
        <f t="shared" si="1"/>
        <v>0609894158             02C00000000000000{   06 Final June Truancy</v>
      </c>
      <c r="I36" s="12">
        <f t="shared" si="2"/>
        <v>0</v>
      </c>
    </row>
    <row r="37" spans="1:9" x14ac:dyDescent="0.25">
      <c r="A37" t="s">
        <v>651</v>
      </c>
      <c r="B37" t="s">
        <v>661</v>
      </c>
      <c r="C37" t="s">
        <v>71</v>
      </c>
      <c r="D37" t="s">
        <v>72</v>
      </c>
      <c r="E37" s="1">
        <v>0</v>
      </c>
      <c r="F37" s="5">
        <f t="shared" si="0"/>
        <v>0</v>
      </c>
      <c r="H37" t="str">
        <f t="shared" si="1"/>
        <v>0610194158             02C00000000000000{   06 Final June Truancy</v>
      </c>
      <c r="I37" s="12">
        <f t="shared" si="2"/>
        <v>0</v>
      </c>
    </row>
    <row r="38" spans="1:9" x14ac:dyDescent="0.25">
      <c r="A38" t="s">
        <v>651</v>
      </c>
      <c r="B38" t="s">
        <v>661</v>
      </c>
      <c r="C38" t="s">
        <v>73</v>
      </c>
      <c r="D38" t="s">
        <v>74</v>
      </c>
      <c r="E38" s="1">
        <v>0</v>
      </c>
      <c r="F38" s="5">
        <f t="shared" si="0"/>
        <v>0</v>
      </c>
      <c r="H38" t="str">
        <f t="shared" si="1"/>
        <v>0610394158             02C00000000000000{   06 Final June Truancy</v>
      </c>
      <c r="I38" s="12">
        <f t="shared" si="2"/>
        <v>0</v>
      </c>
    </row>
    <row r="39" spans="1:9" x14ac:dyDescent="0.25">
      <c r="A39" t="s">
        <v>651</v>
      </c>
      <c r="B39" t="s">
        <v>661</v>
      </c>
      <c r="C39" t="s">
        <v>75</v>
      </c>
      <c r="D39" t="s">
        <v>76</v>
      </c>
      <c r="E39" s="1">
        <v>23</v>
      </c>
      <c r="F39" s="5">
        <f t="shared" si="0"/>
        <v>2553.9699999999998</v>
      </c>
      <c r="H39" t="str">
        <f t="shared" si="1"/>
        <v>0611294158             02C00000002553970{   06 Final June Truancy</v>
      </c>
      <c r="I39" s="12">
        <f t="shared" si="2"/>
        <v>2553.9699999999998</v>
      </c>
    </row>
    <row r="40" spans="1:9" x14ac:dyDescent="0.25">
      <c r="A40" t="s">
        <v>651</v>
      </c>
      <c r="B40" t="s">
        <v>661</v>
      </c>
      <c r="C40" t="s">
        <v>77</v>
      </c>
      <c r="D40" t="s">
        <v>78</v>
      </c>
      <c r="E40" s="1">
        <v>237.5</v>
      </c>
      <c r="F40" s="5">
        <f t="shared" si="0"/>
        <v>26372.51</v>
      </c>
      <c r="H40" t="str">
        <f t="shared" si="1"/>
        <v>0611494158             02C00000026372510{   06 Final June Truancy</v>
      </c>
      <c r="I40" s="12">
        <f t="shared" si="2"/>
        <v>26372.51</v>
      </c>
    </row>
    <row r="41" spans="1:9" x14ac:dyDescent="0.25">
      <c r="A41" t="s">
        <v>651</v>
      </c>
      <c r="B41" t="s">
        <v>661</v>
      </c>
      <c r="C41" t="s">
        <v>79</v>
      </c>
      <c r="D41" t="s">
        <v>80</v>
      </c>
      <c r="E41" s="1">
        <v>0</v>
      </c>
      <c r="F41" s="5">
        <f t="shared" si="0"/>
        <v>0</v>
      </c>
      <c r="H41" t="str">
        <f t="shared" si="1"/>
        <v>0611794158             02C00000000000000{   06 Final June Truancy</v>
      </c>
      <c r="I41" s="12">
        <f t="shared" si="2"/>
        <v>0</v>
      </c>
    </row>
    <row r="42" spans="1:9" x14ac:dyDescent="0.25">
      <c r="A42" t="s">
        <v>651</v>
      </c>
      <c r="B42" t="s">
        <v>661</v>
      </c>
      <c r="C42" t="s">
        <v>81</v>
      </c>
      <c r="D42" t="s">
        <v>82</v>
      </c>
      <c r="E42" s="1">
        <v>56.5</v>
      </c>
      <c r="F42" s="5">
        <f t="shared" si="0"/>
        <v>6273.88</v>
      </c>
      <c r="H42" t="str">
        <f t="shared" si="1"/>
        <v>0611994158             02C00000006273880{   06 Final June Truancy</v>
      </c>
      <c r="I42" s="12">
        <f t="shared" si="2"/>
        <v>6273.88</v>
      </c>
    </row>
    <row r="43" spans="1:9" x14ac:dyDescent="0.25">
      <c r="A43" t="s">
        <v>651</v>
      </c>
      <c r="B43" t="s">
        <v>661</v>
      </c>
      <c r="C43" t="s">
        <v>83</v>
      </c>
      <c r="D43" t="s">
        <v>84</v>
      </c>
      <c r="E43" s="1">
        <v>0</v>
      </c>
      <c r="F43" s="5">
        <f t="shared" si="0"/>
        <v>0</v>
      </c>
      <c r="H43" t="str">
        <f t="shared" si="1"/>
        <v>0612294158             02C00000000000000{   06 Final June Truancy</v>
      </c>
      <c r="I43" s="12">
        <f t="shared" si="2"/>
        <v>0</v>
      </c>
    </row>
    <row r="44" spans="1:9" x14ac:dyDescent="0.25">
      <c r="A44" t="s">
        <v>647</v>
      </c>
      <c r="B44" t="s">
        <v>658</v>
      </c>
      <c r="C44" t="s">
        <v>85</v>
      </c>
      <c r="D44" t="s">
        <v>86</v>
      </c>
      <c r="E44" s="1">
        <v>5.5</v>
      </c>
      <c r="F44" s="5">
        <f t="shared" si="0"/>
        <v>610.73</v>
      </c>
      <c r="H44" t="str">
        <f t="shared" si="1"/>
        <v>0700294158             02C00000000610730{   06 Final June Truancy</v>
      </c>
      <c r="I44" s="12">
        <f t="shared" si="2"/>
        <v>610.73</v>
      </c>
    </row>
    <row r="45" spans="1:9" x14ac:dyDescent="0.25">
      <c r="A45" t="s">
        <v>647</v>
      </c>
      <c r="B45" t="s">
        <v>658</v>
      </c>
      <c r="C45" t="s">
        <v>87</v>
      </c>
      <c r="D45" t="s">
        <v>88</v>
      </c>
      <c r="E45" s="1">
        <v>0</v>
      </c>
      <c r="F45" s="5">
        <f t="shared" si="0"/>
        <v>0</v>
      </c>
      <c r="H45" t="str">
        <f t="shared" si="1"/>
        <v>0703594158             02C00000000000000{   06 Final June Truancy</v>
      </c>
      <c r="I45" s="12">
        <f t="shared" si="2"/>
        <v>0</v>
      </c>
    </row>
    <row r="46" spans="1:9" x14ac:dyDescent="0.25">
      <c r="A46" t="s">
        <v>651</v>
      </c>
      <c r="B46" t="s">
        <v>661</v>
      </c>
      <c r="C46" t="s">
        <v>89</v>
      </c>
      <c r="D46" t="s">
        <v>90</v>
      </c>
      <c r="E46" s="1">
        <v>245</v>
      </c>
      <c r="F46" s="5">
        <f t="shared" si="0"/>
        <v>27205.32</v>
      </c>
      <c r="H46" t="str">
        <f t="shared" si="1"/>
        <v>0812294158             02C00000027205320{   06 Final June Truancy</v>
      </c>
      <c r="I46" s="12">
        <f t="shared" si="2"/>
        <v>27205.32</v>
      </c>
    </row>
    <row r="47" spans="1:9" x14ac:dyDescent="0.25">
      <c r="A47" t="s">
        <v>651</v>
      </c>
      <c r="B47" t="s">
        <v>661</v>
      </c>
      <c r="C47" t="s">
        <v>91</v>
      </c>
      <c r="D47" t="s">
        <v>92</v>
      </c>
      <c r="E47" s="1">
        <v>0</v>
      </c>
      <c r="F47" s="5">
        <f t="shared" si="0"/>
        <v>0</v>
      </c>
      <c r="H47" t="str">
        <f t="shared" si="1"/>
        <v>0813094158             02C00000000000000{   06 Final June Truancy</v>
      </c>
      <c r="I47" s="12">
        <f t="shared" si="2"/>
        <v>0</v>
      </c>
    </row>
    <row r="48" spans="1:9" x14ac:dyDescent="0.25">
      <c r="A48" t="s">
        <v>651</v>
      </c>
      <c r="B48" t="s">
        <v>661</v>
      </c>
      <c r="C48" t="s">
        <v>93</v>
      </c>
      <c r="D48" t="s">
        <v>94</v>
      </c>
      <c r="E48" s="1">
        <v>14</v>
      </c>
      <c r="F48" s="5">
        <f t="shared" si="0"/>
        <v>1554.59</v>
      </c>
      <c r="H48" t="str">
        <f t="shared" si="1"/>
        <v>0840194158             02C00000001554590{   06 Final June Truancy</v>
      </c>
      <c r="I48" s="12">
        <f t="shared" si="2"/>
        <v>1554.59</v>
      </c>
    </row>
    <row r="49" spans="1:9" x14ac:dyDescent="0.25">
      <c r="A49" t="s">
        <v>651</v>
      </c>
      <c r="B49" t="s">
        <v>661</v>
      </c>
      <c r="C49" t="s">
        <v>95</v>
      </c>
      <c r="D49" t="s">
        <v>96</v>
      </c>
      <c r="E49" s="1">
        <v>4.5</v>
      </c>
      <c r="F49" s="5">
        <f t="shared" si="0"/>
        <v>499.69</v>
      </c>
      <c r="H49" t="str">
        <f t="shared" si="1"/>
        <v>0840294158             02C00000000499690{   06 Final June Truancy</v>
      </c>
      <c r="I49" s="12">
        <f t="shared" si="2"/>
        <v>499.69</v>
      </c>
    </row>
    <row r="50" spans="1:9" x14ac:dyDescent="0.25">
      <c r="A50" t="s">
        <v>651</v>
      </c>
      <c r="B50" t="s">
        <v>661</v>
      </c>
      <c r="C50" t="s">
        <v>97</v>
      </c>
      <c r="D50" t="s">
        <v>98</v>
      </c>
      <c r="E50" s="1">
        <v>55</v>
      </c>
      <c r="F50" s="5">
        <f t="shared" si="0"/>
        <v>6107.32</v>
      </c>
      <c r="H50" t="str">
        <f t="shared" si="1"/>
        <v>0840494158             02C00000006107320{   06 Final June Truancy</v>
      </c>
      <c r="I50" s="12">
        <f t="shared" si="2"/>
        <v>6107.32</v>
      </c>
    </row>
    <row r="51" spans="1:9" x14ac:dyDescent="0.25">
      <c r="A51" t="s">
        <v>651</v>
      </c>
      <c r="B51" t="s">
        <v>661</v>
      </c>
      <c r="C51" t="s">
        <v>99</v>
      </c>
      <c r="D51" t="s">
        <v>100</v>
      </c>
      <c r="E51" s="1">
        <v>82</v>
      </c>
      <c r="F51" s="5">
        <f t="shared" si="0"/>
        <v>9105.4500000000007</v>
      </c>
      <c r="H51" t="str">
        <f t="shared" si="1"/>
        <v>0845894158             02C00000009105450{   06 Final June Truancy</v>
      </c>
      <c r="I51" s="12">
        <f t="shared" si="2"/>
        <v>9105.4500000000007</v>
      </c>
    </row>
    <row r="52" spans="1:9" x14ac:dyDescent="0.25">
      <c r="A52" t="s">
        <v>648</v>
      </c>
      <c r="B52" t="s">
        <v>659</v>
      </c>
      <c r="C52" t="s">
        <v>101</v>
      </c>
      <c r="D52" t="s">
        <v>102</v>
      </c>
      <c r="E52" s="1">
        <v>0</v>
      </c>
      <c r="F52" s="5">
        <f t="shared" si="0"/>
        <v>0</v>
      </c>
      <c r="H52" t="str">
        <f t="shared" si="1"/>
        <v>0901394158             02C00000000000000{   06 Final June Truancy</v>
      </c>
      <c r="I52" s="12">
        <f t="shared" si="2"/>
        <v>0</v>
      </c>
    </row>
    <row r="53" spans="1:9" x14ac:dyDescent="0.25">
      <c r="A53" t="s">
        <v>648</v>
      </c>
      <c r="B53" t="s">
        <v>659</v>
      </c>
      <c r="C53" t="s">
        <v>103</v>
      </c>
      <c r="D53" t="s">
        <v>104</v>
      </c>
      <c r="E53" s="1">
        <v>0</v>
      </c>
      <c r="F53" s="5">
        <f t="shared" si="0"/>
        <v>0</v>
      </c>
      <c r="H53" t="str">
        <f t="shared" si="1"/>
        <v>0907594158             02C00000000000000{   06 Final June Truancy</v>
      </c>
      <c r="I53" s="12">
        <f t="shared" si="2"/>
        <v>0</v>
      </c>
    </row>
    <row r="54" spans="1:9" x14ac:dyDescent="0.25">
      <c r="A54" t="s">
        <v>648</v>
      </c>
      <c r="B54" t="s">
        <v>659</v>
      </c>
      <c r="C54" t="s">
        <v>105</v>
      </c>
      <c r="D54" t="s">
        <v>106</v>
      </c>
      <c r="E54" s="1">
        <v>0</v>
      </c>
      <c r="F54" s="5">
        <f t="shared" si="0"/>
        <v>0</v>
      </c>
      <c r="H54" t="str">
        <f t="shared" si="1"/>
        <v>0910294158             02C00000000000000{   06 Final June Truancy</v>
      </c>
      <c r="I54" s="12">
        <f t="shared" si="2"/>
        <v>0</v>
      </c>
    </row>
    <row r="55" spans="1:9" x14ac:dyDescent="0.25">
      <c r="A55" t="s">
        <v>648</v>
      </c>
      <c r="B55" t="s">
        <v>659</v>
      </c>
      <c r="C55" t="s">
        <v>107</v>
      </c>
      <c r="D55" t="s">
        <v>108</v>
      </c>
      <c r="E55" s="1">
        <v>40.5</v>
      </c>
      <c r="F55" s="5">
        <f t="shared" si="0"/>
        <v>4497.21</v>
      </c>
      <c r="H55" t="str">
        <f t="shared" si="1"/>
        <v>0920694158             02C00000004497210{   06 Final June Truancy</v>
      </c>
      <c r="I55" s="12">
        <f t="shared" si="2"/>
        <v>4497.21</v>
      </c>
    </row>
    <row r="56" spans="1:9" x14ac:dyDescent="0.25">
      <c r="A56" t="s">
        <v>648</v>
      </c>
      <c r="B56" t="s">
        <v>659</v>
      </c>
      <c r="C56" t="s">
        <v>109</v>
      </c>
      <c r="D56" t="s">
        <v>110</v>
      </c>
      <c r="E56" s="1">
        <v>0</v>
      </c>
      <c r="F56" s="5">
        <f t="shared" si="0"/>
        <v>0</v>
      </c>
      <c r="H56" t="str">
        <f t="shared" si="1"/>
        <v>0920794158             02C00000000000000{   06 Final June Truancy</v>
      </c>
      <c r="I56" s="12">
        <f t="shared" si="2"/>
        <v>0</v>
      </c>
    </row>
    <row r="57" spans="1:9" x14ac:dyDescent="0.25">
      <c r="A57" t="s">
        <v>648</v>
      </c>
      <c r="B57" t="s">
        <v>659</v>
      </c>
      <c r="C57" t="s">
        <v>111</v>
      </c>
      <c r="D57" t="s">
        <v>112</v>
      </c>
      <c r="E57" s="1">
        <v>0</v>
      </c>
      <c r="F57" s="5">
        <f t="shared" si="0"/>
        <v>0</v>
      </c>
      <c r="H57" t="str">
        <f t="shared" si="1"/>
        <v>0920994158             02C00000000000000{   06 Final June Truancy</v>
      </c>
      <c r="I57" s="12">
        <f t="shared" si="2"/>
        <v>0</v>
      </c>
    </row>
    <row r="58" spans="1:9" x14ac:dyDescent="0.25">
      <c r="A58" t="s">
        <v>646</v>
      </c>
      <c r="B58" t="s">
        <v>657</v>
      </c>
      <c r="C58" t="s">
        <v>113</v>
      </c>
      <c r="D58" t="s">
        <v>114</v>
      </c>
      <c r="E58" s="1">
        <v>0</v>
      </c>
      <c r="F58" s="5">
        <f t="shared" si="0"/>
        <v>0</v>
      </c>
      <c r="H58" t="str">
        <f t="shared" si="1"/>
        <v>1000394158             02C00000000000000{   06 Final June Truancy</v>
      </c>
      <c r="I58" s="12">
        <f t="shared" si="2"/>
        <v>0</v>
      </c>
    </row>
    <row r="59" spans="1:9" x14ac:dyDescent="0.25">
      <c r="A59" t="s">
        <v>646</v>
      </c>
      <c r="B59" t="s">
        <v>657</v>
      </c>
      <c r="C59" t="s">
        <v>115</v>
      </c>
      <c r="D59" t="s">
        <v>116</v>
      </c>
      <c r="E59" s="1">
        <v>0</v>
      </c>
      <c r="F59" s="5">
        <f t="shared" si="0"/>
        <v>0</v>
      </c>
      <c r="H59" t="str">
        <f t="shared" si="1"/>
        <v>1005094158             02C00000000000000{   06 Final June Truancy</v>
      </c>
      <c r="I59" s="12">
        <f t="shared" si="2"/>
        <v>0</v>
      </c>
    </row>
    <row r="60" spans="1:9" x14ac:dyDescent="0.25">
      <c r="A60" t="s">
        <v>646</v>
      </c>
      <c r="B60" t="s">
        <v>657</v>
      </c>
      <c r="C60" t="s">
        <v>117</v>
      </c>
      <c r="D60" t="s">
        <v>118</v>
      </c>
      <c r="E60" s="1">
        <v>0</v>
      </c>
      <c r="F60" s="5">
        <f t="shared" si="0"/>
        <v>0</v>
      </c>
      <c r="H60" t="str">
        <f t="shared" si="1"/>
        <v>1006594158             02C00000000000000{   06 Final June Truancy</v>
      </c>
      <c r="I60" s="12">
        <f t="shared" si="2"/>
        <v>0</v>
      </c>
    </row>
    <row r="61" spans="1:9" x14ac:dyDescent="0.25">
      <c r="A61" t="s">
        <v>646</v>
      </c>
      <c r="B61" t="s">
        <v>657</v>
      </c>
      <c r="C61" t="s">
        <v>119</v>
      </c>
      <c r="D61" t="s">
        <v>120</v>
      </c>
      <c r="E61" s="1">
        <v>0</v>
      </c>
      <c r="F61" s="5">
        <f t="shared" si="0"/>
        <v>0</v>
      </c>
      <c r="H61" t="str">
        <f t="shared" si="1"/>
        <v>1007094158             02C00000000000000{   06 Final June Truancy</v>
      </c>
      <c r="I61" s="12">
        <f t="shared" si="2"/>
        <v>0</v>
      </c>
    </row>
    <row r="62" spans="1:9" x14ac:dyDescent="0.25">
      <c r="A62" t="s">
        <v>646</v>
      </c>
      <c r="B62" t="s">
        <v>657</v>
      </c>
      <c r="C62" t="s">
        <v>121</v>
      </c>
      <c r="D62" t="s">
        <v>122</v>
      </c>
      <c r="E62" s="1">
        <v>6.5</v>
      </c>
      <c r="F62" s="5">
        <f t="shared" si="0"/>
        <v>721.77</v>
      </c>
      <c r="H62" t="str">
        <f t="shared" si="1"/>
        <v>1030994158             02C00000000721770{   06 Final June Truancy</v>
      </c>
      <c r="I62" s="12">
        <f t="shared" si="2"/>
        <v>721.77</v>
      </c>
    </row>
    <row r="63" spans="1:9" x14ac:dyDescent="0.25">
      <c r="A63" t="s">
        <v>647</v>
      </c>
      <c r="B63" t="s">
        <v>658</v>
      </c>
      <c r="C63" t="s">
        <v>123</v>
      </c>
      <c r="D63" t="s">
        <v>124</v>
      </c>
      <c r="E63" s="1">
        <v>255.5</v>
      </c>
      <c r="F63" s="5">
        <f t="shared" si="0"/>
        <v>28371.26</v>
      </c>
      <c r="H63" t="str">
        <f t="shared" si="1"/>
        <v>1100194158             02C00000028371260{   06 Final June Truancy</v>
      </c>
      <c r="I63" s="12">
        <f t="shared" si="2"/>
        <v>28371.26</v>
      </c>
    </row>
    <row r="64" spans="1:9" x14ac:dyDescent="0.25">
      <c r="A64" t="s">
        <v>647</v>
      </c>
      <c r="B64" t="s">
        <v>658</v>
      </c>
      <c r="C64" t="s">
        <v>125</v>
      </c>
      <c r="D64" t="s">
        <v>126</v>
      </c>
      <c r="E64" s="1">
        <v>7.5</v>
      </c>
      <c r="F64" s="5">
        <f t="shared" si="0"/>
        <v>832.82</v>
      </c>
      <c r="H64" t="str">
        <f t="shared" si="1"/>
        <v>1105194158             02C00000000832820{   06 Final June Truancy</v>
      </c>
      <c r="I64" s="12">
        <f t="shared" si="2"/>
        <v>832.82</v>
      </c>
    </row>
    <row r="65" spans="1:9" x14ac:dyDescent="0.25">
      <c r="A65" t="s">
        <v>647</v>
      </c>
      <c r="B65" t="s">
        <v>658</v>
      </c>
      <c r="C65" t="s">
        <v>127</v>
      </c>
      <c r="D65" t="s">
        <v>128</v>
      </c>
      <c r="E65" s="1">
        <v>0</v>
      </c>
      <c r="F65" s="5">
        <f t="shared" si="0"/>
        <v>0</v>
      </c>
      <c r="H65" t="str">
        <f t="shared" si="1"/>
        <v>1105494158             02C00000000000000{   06 Final June Truancy</v>
      </c>
      <c r="I65" s="12">
        <f t="shared" si="2"/>
        <v>0</v>
      </c>
    </row>
    <row r="66" spans="1:9" x14ac:dyDescent="0.25">
      <c r="A66" t="s">
        <v>647</v>
      </c>
      <c r="B66" t="s">
        <v>658</v>
      </c>
      <c r="C66" t="s">
        <v>129</v>
      </c>
      <c r="D66" t="s">
        <v>130</v>
      </c>
      <c r="E66" s="1">
        <v>0</v>
      </c>
      <c r="F66" s="5">
        <f t="shared" si="0"/>
        <v>0</v>
      </c>
      <c r="H66" t="str">
        <f t="shared" si="1"/>
        <v>1105694158             02C00000000000000{   06 Final June Truancy</v>
      </c>
      <c r="I66" s="12">
        <f t="shared" si="2"/>
        <v>0</v>
      </c>
    </row>
    <row r="67" spans="1:9" x14ac:dyDescent="0.25">
      <c r="A67" t="s">
        <v>647</v>
      </c>
      <c r="B67" t="s">
        <v>658</v>
      </c>
      <c r="C67" t="s">
        <v>131</v>
      </c>
      <c r="D67" t="s">
        <v>132</v>
      </c>
      <c r="E67" s="1">
        <v>0</v>
      </c>
      <c r="F67" s="5">
        <f t="shared" si="0"/>
        <v>0</v>
      </c>
      <c r="H67" t="str">
        <f t="shared" si="1"/>
        <v>1211094158             02C00000000000000{   06 Final June Truancy</v>
      </c>
      <c r="I67" s="12">
        <f t="shared" si="2"/>
        <v>0</v>
      </c>
    </row>
    <row r="68" spans="1:9" x14ac:dyDescent="0.25">
      <c r="A68" t="s">
        <v>652</v>
      </c>
      <c r="B68" t="s">
        <v>662</v>
      </c>
      <c r="C68" t="s">
        <v>133</v>
      </c>
      <c r="D68" t="s">
        <v>134</v>
      </c>
      <c r="E68" s="1">
        <v>0</v>
      </c>
      <c r="F68" s="5">
        <f t="shared" si="0"/>
        <v>0</v>
      </c>
      <c r="H68" t="str">
        <f t="shared" si="1"/>
        <v>1307394158             02C00000000000000{   06 Final June Truancy</v>
      </c>
      <c r="I68" s="12">
        <f t="shared" si="2"/>
        <v>0</v>
      </c>
    </row>
    <row r="69" spans="1:9" x14ac:dyDescent="0.25">
      <c r="A69" t="s">
        <v>648</v>
      </c>
      <c r="B69" t="s">
        <v>659</v>
      </c>
      <c r="C69" t="s">
        <v>135</v>
      </c>
      <c r="D69" t="s">
        <v>136</v>
      </c>
      <c r="E69" s="1">
        <v>25</v>
      </c>
      <c r="F69" s="5">
        <f t="shared" si="0"/>
        <v>2776.05</v>
      </c>
      <c r="H69" t="str">
        <f t="shared" si="1"/>
        <v>1314494158             02C00000002776050{   06 Final June Truancy</v>
      </c>
      <c r="I69" s="12">
        <f t="shared" si="2"/>
        <v>2776.05</v>
      </c>
    </row>
    <row r="70" spans="1:9" x14ac:dyDescent="0.25">
      <c r="A70" t="s">
        <v>648</v>
      </c>
      <c r="B70" t="s">
        <v>659</v>
      </c>
      <c r="C70" t="s">
        <v>137</v>
      </c>
      <c r="D70" t="s">
        <v>138</v>
      </c>
      <c r="E70" s="1">
        <v>0</v>
      </c>
      <c r="F70" s="5">
        <f t="shared" si="0"/>
        <v>0</v>
      </c>
      <c r="H70" t="str">
        <f t="shared" si="1"/>
        <v>1314694158             02C00000000000000{   06 Final June Truancy</v>
      </c>
      <c r="I70" s="12">
        <f t="shared" si="2"/>
        <v>0</v>
      </c>
    </row>
    <row r="71" spans="1:9" x14ac:dyDescent="0.25">
      <c r="A71" t="s">
        <v>648</v>
      </c>
      <c r="B71" t="s">
        <v>659</v>
      </c>
      <c r="C71" t="s">
        <v>139</v>
      </c>
      <c r="D71" t="s">
        <v>140</v>
      </c>
      <c r="E71" s="1">
        <v>0</v>
      </c>
      <c r="F71" s="5">
        <f t="shared" si="0"/>
        <v>0</v>
      </c>
      <c r="H71" t="str">
        <f t="shared" si="1"/>
        <v>1315194158             02C00000000000000{   06 Final June Truancy</v>
      </c>
      <c r="I71" s="12">
        <f t="shared" si="2"/>
        <v>0</v>
      </c>
    </row>
    <row r="72" spans="1:9" x14ac:dyDescent="0.25">
      <c r="A72" t="s">
        <v>648</v>
      </c>
      <c r="B72" t="s">
        <v>659</v>
      </c>
      <c r="C72" t="s">
        <v>141</v>
      </c>
      <c r="D72" t="s">
        <v>142</v>
      </c>
      <c r="E72" s="1">
        <v>0</v>
      </c>
      <c r="F72" s="5">
        <f t="shared" si="0"/>
        <v>0</v>
      </c>
      <c r="H72" t="str">
        <f t="shared" si="1"/>
        <v>1315694158             02C00000000000000{   06 Final June Truancy</v>
      </c>
      <c r="I72" s="12">
        <f t="shared" si="2"/>
        <v>0</v>
      </c>
    </row>
    <row r="73" spans="1:9" x14ac:dyDescent="0.25">
      <c r="A73" t="s">
        <v>652</v>
      </c>
      <c r="B73" t="s">
        <v>662</v>
      </c>
      <c r="C73" t="s">
        <v>143</v>
      </c>
      <c r="D73" t="s">
        <v>144</v>
      </c>
      <c r="E73" s="1">
        <v>9</v>
      </c>
      <c r="F73" s="5">
        <f t="shared" si="0"/>
        <v>999.38</v>
      </c>
      <c r="H73" t="str">
        <f t="shared" si="1"/>
        <v>1316094158             02C00000000999380{   06 Final June Truancy</v>
      </c>
      <c r="I73" s="12">
        <f t="shared" si="2"/>
        <v>999.38</v>
      </c>
    </row>
    <row r="74" spans="1:9" x14ac:dyDescent="0.25">
      <c r="A74" t="s">
        <v>648</v>
      </c>
      <c r="B74" t="s">
        <v>659</v>
      </c>
      <c r="C74" t="s">
        <v>145</v>
      </c>
      <c r="D74" t="s">
        <v>146</v>
      </c>
      <c r="E74" s="1">
        <v>130</v>
      </c>
      <c r="F74" s="5">
        <f t="shared" ref="F74:F137" si="3">ROUND(E74*$F$6,2)</f>
        <v>14435.48</v>
      </c>
      <c r="H74" t="str">
        <f t="shared" ref="H74:H137" si="4">IF(F74&lt;0,+C74&amp;"94158             02C"&amp;RIGHT(FIXED(100000000000000-ROUND(F74,2)*1000,0,TRUE),14)&amp;"}   06 Final June Truancy",+C74&amp;"94158             02C"&amp;RIGHT(FIXED(100000000000000+ROUND(F74,2)*1000,0,TRUE),14)&amp;"{   06 Final June Truancy")</f>
        <v>1316194158             02C00000014435480{   06 Final June Truancy</v>
      </c>
      <c r="I74" s="12">
        <f t="shared" ref="I74:I137" si="5">VALUE(MID(H74,27,14))/1000</f>
        <v>14435.48</v>
      </c>
    </row>
    <row r="75" spans="1:9" x14ac:dyDescent="0.25">
      <c r="A75" t="s">
        <v>648</v>
      </c>
      <c r="B75" t="s">
        <v>659</v>
      </c>
      <c r="C75" t="s">
        <v>147</v>
      </c>
      <c r="D75" t="s">
        <v>148</v>
      </c>
      <c r="E75" s="1">
        <v>33.5</v>
      </c>
      <c r="F75" s="5">
        <f t="shared" si="3"/>
        <v>3719.91</v>
      </c>
      <c r="H75" t="str">
        <f t="shared" si="4"/>
        <v>1316594158             02C00000003719910{   06 Final June Truancy</v>
      </c>
      <c r="I75" s="12">
        <f t="shared" si="5"/>
        <v>3719.91</v>
      </c>
    </row>
    <row r="76" spans="1:9" x14ac:dyDescent="0.25">
      <c r="A76" t="s">
        <v>648</v>
      </c>
      <c r="B76" t="s">
        <v>659</v>
      </c>
      <c r="C76" t="s">
        <v>149</v>
      </c>
      <c r="D76" t="s">
        <v>150</v>
      </c>
      <c r="E76" s="1">
        <v>0.5</v>
      </c>
      <c r="F76" s="5">
        <f>ROUND(E76*$F$6,2)+0.01</f>
        <v>55.53</v>
      </c>
      <c r="H76" t="str">
        <f t="shared" si="4"/>
        <v>1316794158             02C00000000055530{   06 Final June Truancy</v>
      </c>
      <c r="I76" s="12">
        <f t="shared" si="5"/>
        <v>55.53</v>
      </c>
    </row>
    <row r="77" spans="1:9" x14ac:dyDescent="0.25">
      <c r="A77" t="s">
        <v>648</v>
      </c>
      <c r="B77" t="s">
        <v>659</v>
      </c>
      <c r="C77" t="s">
        <v>151</v>
      </c>
      <c r="D77" t="s">
        <v>152</v>
      </c>
      <c r="E77" s="1">
        <v>26.5</v>
      </c>
      <c r="F77" s="15">
        <f t="shared" si="3"/>
        <v>2942.62</v>
      </c>
      <c r="H77" t="str">
        <f t="shared" si="4"/>
        <v>1330194158             02C00000002942620{   06 Final June Truancy</v>
      </c>
      <c r="I77" s="12">
        <f t="shared" si="5"/>
        <v>2942.62</v>
      </c>
    </row>
    <row r="78" spans="1:9" x14ac:dyDescent="0.25">
      <c r="A78" t="s">
        <v>653</v>
      </c>
      <c r="B78" t="s">
        <v>663</v>
      </c>
      <c r="C78" t="s">
        <v>153</v>
      </c>
      <c r="D78" t="s">
        <v>154</v>
      </c>
      <c r="E78" s="1">
        <v>4.5</v>
      </c>
      <c r="F78" s="15">
        <f t="shared" si="3"/>
        <v>499.69</v>
      </c>
      <c r="H78" t="str">
        <f t="shared" si="4"/>
        <v>1400594158             02C00000000499690{   06 Final June Truancy</v>
      </c>
      <c r="I78" s="12">
        <f t="shared" si="5"/>
        <v>499.69</v>
      </c>
    </row>
    <row r="79" spans="1:9" x14ac:dyDescent="0.25">
      <c r="A79" t="s">
        <v>653</v>
      </c>
      <c r="B79" t="s">
        <v>663</v>
      </c>
      <c r="C79" t="s">
        <v>155</v>
      </c>
      <c r="D79" t="s">
        <v>156</v>
      </c>
      <c r="E79" s="1">
        <v>52</v>
      </c>
      <c r="F79" s="5">
        <f t="shared" si="3"/>
        <v>5774.19</v>
      </c>
      <c r="H79" t="str">
        <f t="shared" si="4"/>
        <v>1402894158             02C00000005774190{   06 Final June Truancy</v>
      </c>
      <c r="I79" s="12">
        <f t="shared" si="5"/>
        <v>5774.19</v>
      </c>
    </row>
    <row r="80" spans="1:9" x14ac:dyDescent="0.25">
      <c r="A80" t="s">
        <v>653</v>
      </c>
      <c r="B80" t="s">
        <v>663</v>
      </c>
      <c r="C80" t="s">
        <v>157</v>
      </c>
      <c r="D80" t="s">
        <v>158</v>
      </c>
      <c r="E80" s="1">
        <v>6.5</v>
      </c>
      <c r="F80" s="5">
        <f t="shared" si="3"/>
        <v>721.77</v>
      </c>
      <c r="H80" t="str">
        <f t="shared" si="4"/>
        <v>1406494158             02C00000000721770{   06 Final June Truancy</v>
      </c>
      <c r="I80" s="12">
        <f t="shared" si="5"/>
        <v>721.77</v>
      </c>
    </row>
    <row r="81" spans="1:9" x14ac:dyDescent="0.25">
      <c r="A81" t="s">
        <v>653</v>
      </c>
      <c r="B81" t="s">
        <v>663</v>
      </c>
      <c r="C81" t="s">
        <v>159</v>
      </c>
      <c r="D81" t="s">
        <v>160</v>
      </c>
      <c r="E81" s="1">
        <v>0</v>
      </c>
      <c r="F81" s="5">
        <f t="shared" si="3"/>
        <v>0</v>
      </c>
      <c r="H81" t="str">
        <f t="shared" si="4"/>
        <v>1406594158             02C00000000000000{   06 Final June Truancy</v>
      </c>
      <c r="I81" s="12">
        <f t="shared" si="5"/>
        <v>0</v>
      </c>
    </row>
    <row r="82" spans="1:9" x14ac:dyDescent="0.25">
      <c r="A82" t="s">
        <v>653</v>
      </c>
      <c r="B82" t="s">
        <v>663</v>
      </c>
      <c r="C82" t="s">
        <v>161</v>
      </c>
      <c r="D82" t="s">
        <v>162</v>
      </c>
      <c r="E82" s="1">
        <v>0</v>
      </c>
      <c r="F82" s="5">
        <f t="shared" si="3"/>
        <v>0</v>
      </c>
      <c r="H82" t="str">
        <f t="shared" si="4"/>
        <v>1406694158             02C00000000000000{   06 Final June Truancy</v>
      </c>
      <c r="I82" s="12">
        <f t="shared" si="5"/>
        <v>0</v>
      </c>
    </row>
    <row r="83" spans="1:9" x14ac:dyDescent="0.25">
      <c r="A83" t="s">
        <v>653</v>
      </c>
      <c r="B83" t="s">
        <v>663</v>
      </c>
      <c r="C83" t="s">
        <v>163</v>
      </c>
      <c r="D83" t="s">
        <v>164</v>
      </c>
      <c r="E83" s="1">
        <v>0</v>
      </c>
      <c r="F83" s="5">
        <f t="shared" si="3"/>
        <v>0</v>
      </c>
      <c r="H83" t="str">
        <f t="shared" si="4"/>
        <v>1406894158             02C00000000000000{   06 Final June Truancy</v>
      </c>
      <c r="I83" s="12">
        <f t="shared" si="5"/>
        <v>0</v>
      </c>
    </row>
    <row r="84" spans="1:9" x14ac:dyDescent="0.25">
      <c r="A84" t="s">
        <v>653</v>
      </c>
      <c r="B84" t="s">
        <v>663</v>
      </c>
      <c r="C84" t="s">
        <v>165</v>
      </c>
      <c r="D84" t="s">
        <v>166</v>
      </c>
      <c r="E84" s="1">
        <v>0</v>
      </c>
      <c r="F84" s="5">
        <f t="shared" si="3"/>
        <v>0</v>
      </c>
      <c r="H84" t="str">
        <f t="shared" si="4"/>
        <v>1407794158             02C00000000000000{   06 Final June Truancy</v>
      </c>
      <c r="I84" s="12">
        <f t="shared" si="5"/>
        <v>0</v>
      </c>
    </row>
    <row r="85" spans="1:9" x14ac:dyDescent="0.25">
      <c r="A85" t="s">
        <v>653</v>
      </c>
      <c r="B85" t="s">
        <v>663</v>
      </c>
      <c r="C85" t="s">
        <v>167</v>
      </c>
      <c r="D85" t="s">
        <v>168</v>
      </c>
      <c r="E85" s="1">
        <v>0.5</v>
      </c>
      <c r="F85" s="5">
        <f>ROUND(E85*$F$6,2)+0.01</f>
        <v>55.53</v>
      </c>
      <c r="H85" t="str">
        <f t="shared" si="4"/>
        <v>1409794158             02C00000000055530{   06 Final June Truancy</v>
      </c>
      <c r="I85" s="12">
        <f t="shared" si="5"/>
        <v>55.53</v>
      </c>
    </row>
    <row r="86" spans="1:9" x14ac:dyDescent="0.25">
      <c r="A86" t="s">
        <v>653</v>
      </c>
      <c r="B86" t="s">
        <v>663</v>
      </c>
      <c r="C86" t="s">
        <v>169</v>
      </c>
      <c r="D86" t="s">
        <v>170</v>
      </c>
      <c r="E86" s="1">
        <v>0.5</v>
      </c>
      <c r="F86" s="5">
        <f>ROUND(E86*$F$6,2)+0.01</f>
        <v>55.53</v>
      </c>
      <c r="H86" t="str">
        <f t="shared" si="4"/>
        <v>1409994158             02C00000000055530{   06 Final June Truancy</v>
      </c>
      <c r="I86" s="12">
        <f t="shared" si="5"/>
        <v>55.53</v>
      </c>
    </row>
    <row r="87" spans="1:9" x14ac:dyDescent="0.25">
      <c r="A87" t="s">
        <v>653</v>
      </c>
      <c r="B87" t="s">
        <v>663</v>
      </c>
      <c r="C87" t="s">
        <v>171</v>
      </c>
      <c r="D87" t="s">
        <v>172</v>
      </c>
      <c r="E87" s="1">
        <v>0</v>
      </c>
      <c r="F87" s="5">
        <f t="shared" si="3"/>
        <v>0</v>
      </c>
      <c r="H87" t="str">
        <f t="shared" si="4"/>
        <v>1410494158             02C00000000000000{   06 Final June Truancy</v>
      </c>
      <c r="I87" s="12">
        <f t="shared" si="5"/>
        <v>0</v>
      </c>
    </row>
    <row r="88" spans="1:9" x14ac:dyDescent="0.25">
      <c r="A88" t="s">
        <v>653</v>
      </c>
      <c r="B88" t="s">
        <v>663</v>
      </c>
      <c r="C88" t="s">
        <v>173</v>
      </c>
      <c r="D88" t="s">
        <v>174</v>
      </c>
      <c r="E88" s="1">
        <v>0</v>
      </c>
      <c r="F88" s="5">
        <f t="shared" si="3"/>
        <v>0</v>
      </c>
      <c r="H88" t="str">
        <f t="shared" si="4"/>
        <v>1411794158             02C00000000000000{   06 Final June Truancy</v>
      </c>
      <c r="I88" s="12">
        <f t="shared" si="5"/>
        <v>0</v>
      </c>
    </row>
    <row r="89" spans="1:9" x14ac:dyDescent="0.25">
      <c r="A89" t="s">
        <v>653</v>
      </c>
      <c r="B89" t="s">
        <v>663</v>
      </c>
      <c r="C89" t="s">
        <v>175</v>
      </c>
      <c r="D89" t="s">
        <v>176</v>
      </c>
      <c r="E89" s="1">
        <v>1.5</v>
      </c>
      <c r="F89" s="5">
        <f t="shared" si="3"/>
        <v>166.56</v>
      </c>
      <c r="H89" t="str">
        <f t="shared" si="4"/>
        <v>1417294158             02C00000000166560{   06 Final June Truancy</v>
      </c>
      <c r="I89" s="12">
        <f t="shared" si="5"/>
        <v>166.56</v>
      </c>
    </row>
    <row r="90" spans="1:9" x14ac:dyDescent="0.25">
      <c r="A90" t="s">
        <v>653</v>
      </c>
      <c r="B90" t="s">
        <v>663</v>
      </c>
      <c r="C90" t="s">
        <v>177</v>
      </c>
      <c r="D90" t="s">
        <v>178</v>
      </c>
      <c r="E90" s="1">
        <v>0</v>
      </c>
      <c r="F90" s="5">
        <f t="shared" si="3"/>
        <v>0</v>
      </c>
      <c r="H90" t="str">
        <f t="shared" si="4"/>
        <v>1440094158             02C00000000000000{   06 Final June Truancy</v>
      </c>
      <c r="I90" s="12">
        <f t="shared" si="5"/>
        <v>0</v>
      </c>
    </row>
    <row r="91" spans="1:9" x14ac:dyDescent="0.25">
      <c r="A91" t="s">
        <v>654</v>
      </c>
      <c r="B91" t="s">
        <v>664</v>
      </c>
      <c r="C91" t="s">
        <v>179</v>
      </c>
      <c r="D91" t="s">
        <v>180</v>
      </c>
      <c r="E91" s="1">
        <v>76.5</v>
      </c>
      <c r="F91" s="5">
        <f t="shared" si="3"/>
        <v>8494.7199999999993</v>
      </c>
      <c r="H91" t="str">
        <f t="shared" si="4"/>
        <v>1520194158             02C00000008494720{   06 Final June Truancy</v>
      </c>
      <c r="I91" s="12">
        <f t="shared" si="5"/>
        <v>8494.7199999999993</v>
      </c>
    </row>
    <row r="92" spans="1:9" x14ac:dyDescent="0.25">
      <c r="A92" t="s">
        <v>654</v>
      </c>
      <c r="B92" t="s">
        <v>664</v>
      </c>
      <c r="C92" t="s">
        <v>181</v>
      </c>
      <c r="D92" t="s">
        <v>182</v>
      </c>
      <c r="E92" s="1">
        <v>0</v>
      </c>
      <c r="F92" s="5">
        <f t="shared" si="3"/>
        <v>0</v>
      </c>
      <c r="H92" t="str">
        <f t="shared" si="4"/>
        <v>1520494158             02C00000000000000{   06 Final June Truancy</v>
      </c>
      <c r="I92" s="12">
        <f t="shared" si="5"/>
        <v>0</v>
      </c>
    </row>
    <row r="93" spans="1:9" x14ac:dyDescent="0.25">
      <c r="A93" t="s">
        <v>654</v>
      </c>
      <c r="B93" t="s">
        <v>664</v>
      </c>
      <c r="C93" t="s">
        <v>183</v>
      </c>
      <c r="D93" t="s">
        <v>184</v>
      </c>
      <c r="E93" s="1">
        <v>0</v>
      </c>
      <c r="F93" s="5">
        <f t="shared" si="3"/>
        <v>0</v>
      </c>
      <c r="H93" t="str">
        <f t="shared" si="4"/>
        <v>1520694158             02C00000000000000{   06 Final June Truancy</v>
      </c>
      <c r="I93" s="12">
        <f t="shared" si="5"/>
        <v>0</v>
      </c>
    </row>
    <row r="94" spans="1:9" x14ac:dyDescent="0.25">
      <c r="A94" t="s">
        <v>649</v>
      </c>
      <c r="B94" t="s">
        <v>660</v>
      </c>
      <c r="C94" t="s">
        <v>185</v>
      </c>
      <c r="D94" t="s">
        <v>186</v>
      </c>
      <c r="E94" s="1">
        <v>0</v>
      </c>
      <c r="F94" s="5">
        <f t="shared" si="3"/>
        <v>0</v>
      </c>
      <c r="H94" t="str">
        <f t="shared" si="4"/>
        <v>1602094158             02C00000000000000{   06 Final June Truancy</v>
      </c>
      <c r="I94" s="12">
        <f t="shared" si="5"/>
        <v>0</v>
      </c>
    </row>
    <row r="95" spans="1:9" x14ac:dyDescent="0.25">
      <c r="A95" t="s">
        <v>649</v>
      </c>
      <c r="B95" t="s">
        <v>660</v>
      </c>
      <c r="C95" t="s">
        <v>187</v>
      </c>
      <c r="D95" t="s">
        <v>188</v>
      </c>
      <c r="E95" s="1">
        <v>0</v>
      </c>
      <c r="F95" s="5">
        <f t="shared" si="3"/>
        <v>0</v>
      </c>
      <c r="H95" t="str">
        <f t="shared" si="4"/>
        <v>1604694158             02C00000000000000{   06 Final June Truancy</v>
      </c>
      <c r="I95" s="12">
        <f t="shared" si="5"/>
        <v>0</v>
      </c>
    </row>
    <row r="96" spans="1:9" x14ac:dyDescent="0.25">
      <c r="A96" t="s">
        <v>649</v>
      </c>
      <c r="B96" t="s">
        <v>660</v>
      </c>
      <c r="C96" t="s">
        <v>189</v>
      </c>
      <c r="D96" t="s">
        <v>190</v>
      </c>
      <c r="E96" s="1">
        <v>0</v>
      </c>
      <c r="F96" s="5">
        <f t="shared" si="3"/>
        <v>0</v>
      </c>
      <c r="H96" t="str">
        <f t="shared" si="4"/>
        <v>1604894158             02C00000000000000{   06 Final June Truancy</v>
      </c>
      <c r="I96" s="12">
        <f t="shared" si="5"/>
        <v>0</v>
      </c>
    </row>
    <row r="97" spans="1:9" x14ac:dyDescent="0.25">
      <c r="A97" t="s">
        <v>649</v>
      </c>
      <c r="B97" t="s">
        <v>660</v>
      </c>
      <c r="C97" t="s">
        <v>191</v>
      </c>
      <c r="D97" t="s">
        <v>192</v>
      </c>
      <c r="E97" s="1">
        <v>15</v>
      </c>
      <c r="F97" s="5">
        <f t="shared" si="3"/>
        <v>1665.63</v>
      </c>
      <c r="H97" t="str">
        <f t="shared" si="4"/>
        <v>1604994158             02C00000001665630{   06 Final June Truancy</v>
      </c>
      <c r="I97" s="12">
        <f t="shared" si="5"/>
        <v>1665.63</v>
      </c>
    </row>
    <row r="98" spans="1:9" x14ac:dyDescent="0.25">
      <c r="A98" t="s">
        <v>649</v>
      </c>
      <c r="B98" t="s">
        <v>660</v>
      </c>
      <c r="C98" t="s">
        <v>193</v>
      </c>
      <c r="D98" t="s">
        <v>194</v>
      </c>
      <c r="E98" s="1">
        <v>12.5</v>
      </c>
      <c r="F98" s="5">
        <f t="shared" si="3"/>
        <v>1388.03</v>
      </c>
      <c r="H98" t="str">
        <f t="shared" si="4"/>
        <v>1605094158             02C00000001388030{   06 Final June Truancy</v>
      </c>
      <c r="I98" s="12">
        <f t="shared" si="5"/>
        <v>1388.03</v>
      </c>
    </row>
    <row r="99" spans="1:9" x14ac:dyDescent="0.25">
      <c r="A99" t="s">
        <v>655</v>
      </c>
      <c r="B99" t="s">
        <v>665</v>
      </c>
      <c r="C99" t="s">
        <v>195</v>
      </c>
      <c r="D99" t="s">
        <v>196</v>
      </c>
      <c r="E99" s="1">
        <v>203</v>
      </c>
      <c r="F99" s="5">
        <f t="shared" si="3"/>
        <v>22541.55</v>
      </c>
      <c r="H99" t="str">
        <f t="shared" si="4"/>
        <v>1700194158             02C00000022541550{   06 Final June Truancy</v>
      </c>
      <c r="I99" s="12">
        <f t="shared" si="5"/>
        <v>22541.55</v>
      </c>
    </row>
    <row r="100" spans="1:9" x14ac:dyDescent="0.25">
      <c r="A100" t="s">
        <v>655</v>
      </c>
      <c r="B100" t="s">
        <v>665</v>
      </c>
      <c r="C100" t="s">
        <v>197</v>
      </c>
      <c r="D100" t="s">
        <v>198</v>
      </c>
      <c r="E100" s="1">
        <v>192</v>
      </c>
      <c r="F100" s="5">
        <f t="shared" si="3"/>
        <v>21320.09</v>
      </c>
      <c r="H100" t="str">
        <f t="shared" si="4"/>
        <v>1721094158             02C00000021320090{   06 Final June Truancy</v>
      </c>
      <c r="I100" s="12">
        <f t="shared" si="5"/>
        <v>21320.09</v>
      </c>
    </row>
    <row r="101" spans="1:9" x14ac:dyDescent="0.25">
      <c r="A101" t="s">
        <v>655</v>
      </c>
      <c r="B101" t="s">
        <v>665</v>
      </c>
      <c r="C101" t="s">
        <v>199</v>
      </c>
      <c r="D101" t="s">
        <v>200</v>
      </c>
      <c r="E101" s="1">
        <v>0</v>
      </c>
      <c r="F101" s="5">
        <f t="shared" si="3"/>
        <v>0</v>
      </c>
      <c r="H101" t="str">
        <f t="shared" si="4"/>
        <v>1721694158             02C00000000000000{   06 Final June Truancy</v>
      </c>
      <c r="I101" s="12">
        <f t="shared" si="5"/>
        <v>0</v>
      </c>
    </row>
    <row r="102" spans="1:9" x14ac:dyDescent="0.25">
      <c r="A102" t="s">
        <v>655</v>
      </c>
      <c r="B102" t="s">
        <v>665</v>
      </c>
      <c r="C102" t="s">
        <v>201</v>
      </c>
      <c r="D102" t="s">
        <v>202</v>
      </c>
      <c r="E102" s="1">
        <v>0</v>
      </c>
      <c r="F102" s="5">
        <f t="shared" si="3"/>
        <v>0</v>
      </c>
      <c r="H102" t="str">
        <f t="shared" si="4"/>
        <v>1740094158             02C00000000000000{   06 Final June Truancy</v>
      </c>
      <c r="I102" s="12">
        <f t="shared" si="5"/>
        <v>0</v>
      </c>
    </row>
    <row r="103" spans="1:9" x14ac:dyDescent="0.25">
      <c r="A103" t="s">
        <v>655</v>
      </c>
      <c r="B103" t="s">
        <v>665</v>
      </c>
      <c r="C103" t="s">
        <v>203</v>
      </c>
      <c r="D103" t="s">
        <v>204</v>
      </c>
      <c r="E103" s="1">
        <v>157</v>
      </c>
      <c r="F103" s="5">
        <f t="shared" si="3"/>
        <v>17433.61</v>
      </c>
      <c r="H103" t="str">
        <f t="shared" si="4"/>
        <v>1740194158             02C00000017433610{   06 Final June Truancy</v>
      </c>
      <c r="I103" s="12">
        <f t="shared" si="5"/>
        <v>17433.61</v>
      </c>
    </row>
    <row r="104" spans="1:9" x14ac:dyDescent="0.25">
      <c r="A104" t="s">
        <v>655</v>
      </c>
      <c r="B104" t="s">
        <v>665</v>
      </c>
      <c r="C104" t="s">
        <v>205</v>
      </c>
      <c r="D104" t="s">
        <v>206</v>
      </c>
      <c r="E104" s="1">
        <v>0</v>
      </c>
      <c r="F104" s="5">
        <f t="shared" si="3"/>
        <v>0</v>
      </c>
      <c r="H104" t="str">
        <f t="shared" si="4"/>
        <v>1740294158             02C00000000000000{   06 Final June Truancy</v>
      </c>
      <c r="I104" s="12">
        <f t="shared" si="5"/>
        <v>0</v>
      </c>
    </row>
    <row r="105" spans="1:9" x14ac:dyDescent="0.25">
      <c r="A105" t="s">
        <v>655</v>
      </c>
      <c r="B105" t="s">
        <v>665</v>
      </c>
      <c r="C105" t="s">
        <v>207</v>
      </c>
      <c r="D105" t="s">
        <v>208</v>
      </c>
      <c r="E105" s="1">
        <v>185.5</v>
      </c>
      <c r="F105" s="5">
        <f t="shared" si="3"/>
        <v>20598.310000000001</v>
      </c>
      <c r="H105" t="str">
        <f t="shared" si="4"/>
        <v>1740394158             02C00000020598310{   06 Final June Truancy</v>
      </c>
      <c r="I105" s="12">
        <f t="shared" si="5"/>
        <v>20598.310000000001</v>
      </c>
    </row>
    <row r="106" spans="1:9" x14ac:dyDescent="0.25">
      <c r="A106" t="s">
        <v>655</v>
      </c>
      <c r="B106" t="s">
        <v>665</v>
      </c>
      <c r="C106" t="s">
        <v>209</v>
      </c>
      <c r="D106" t="s">
        <v>210</v>
      </c>
      <c r="E106" s="1">
        <v>0</v>
      </c>
      <c r="F106" s="5">
        <f t="shared" si="3"/>
        <v>0</v>
      </c>
      <c r="H106" t="str">
        <f t="shared" si="4"/>
        <v>1740494158             02C00000000000000{   06 Final June Truancy</v>
      </c>
      <c r="I106" s="12">
        <f t="shared" si="5"/>
        <v>0</v>
      </c>
    </row>
    <row r="107" spans="1:9" x14ac:dyDescent="0.25">
      <c r="A107" t="s">
        <v>655</v>
      </c>
      <c r="B107" t="s">
        <v>665</v>
      </c>
      <c r="C107" t="s">
        <v>211</v>
      </c>
      <c r="D107" t="s">
        <v>212</v>
      </c>
      <c r="E107" s="1">
        <v>247.5</v>
      </c>
      <c r="F107" s="5">
        <f t="shared" si="3"/>
        <v>27482.93</v>
      </c>
      <c r="H107" t="str">
        <f t="shared" si="4"/>
        <v>1740594158             02C00000027482930{   06 Final June Truancy</v>
      </c>
      <c r="I107" s="12">
        <f t="shared" si="5"/>
        <v>27482.93</v>
      </c>
    </row>
    <row r="108" spans="1:9" x14ac:dyDescent="0.25">
      <c r="A108" t="s">
        <v>655</v>
      </c>
      <c r="B108" t="s">
        <v>665</v>
      </c>
      <c r="C108" t="s">
        <v>213</v>
      </c>
      <c r="D108" t="s">
        <v>214</v>
      </c>
      <c r="E108" s="1">
        <v>31</v>
      </c>
      <c r="F108" s="5">
        <f t="shared" si="3"/>
        <v>3442.31</v>
      </c>
      <c r="H108" t="str">
        <f t="shared" si="4"/>
        <v>1740694158             02C00000003442310{   06 Final June Truancy</v>
      </c>
      <c r="I108" s="12">
        <f t="shared" si="5"/>
        <v>3442.31</v>
      </c>
    </row>
    <row r="109" spans="1:9" x14ac:dyDescent="0.25">
      <c r="A109" t="s">
        <v>655</v>
      </c>
      <c r="B109" t="s">
        <v>665</v>
      </c>
      <c r="C109" t="s">
        <v>215</v>
      </c>
      <c r="D109" t="s">
        <v>216</v>
      </c>
      <c r="E109" s="1">
        <v>0</v>
      </c>
      <c r="F109" s="5">
        <f t="shared" si="3"/>
        <v>0</v>
      </c>
      <c r="H109" t="str">
        <f t="shared" si="4"/>
        <v>1740794158             02C00000000000000{   06 Final June Truancy</v>
      </c>
      <c r="I109" s="12">
        <f t="shared" si="5"/>
        <v>0</v>
      </c>
    </row>
    <row r="110" spans="1:9" x14ac:dyDescent="0.25">
      <c r="A110" t="s">
        <v>655</v>
      </c>
      <c r="B110" t="s">
        <v>665</v>
      </c>
      <c r="C110" t="s">
        <v>217</v>
      </c>
      <c r="D110" t="s">
        <v>218</v>
      </c>
      <c r="E110" s="1">
        <v>202</v>
      </c>
      <c r="F110" s="5">
        <f t="shared" si="3"/>
        <v>22430.51</v>
      </c>
      <c r="H110" t="str">
        <f t="shared" si="4"/>
        <v>1740894158             02C00000022430510{   06 Final June Truancy</v>
      </c>
      <c r="I110" s="12">
        <f t="shared" si="5"/>
        <v>22430.51</v>
      </c>
    </row>
    <row r="111" spans="1:9" x14ac:dyDescent="0.25">
      <c r="A111" t="s">
        <v>655</v>
      </c>
      <c r="B111" t="s">
        <v>665</v>
      </c>
      <c r="C111" t="s">
        <v>219</v>
      </c>
      <c r="D111" t="s">
        <v>220</v>
      </c>
      <c r="E111" s="1">
        <v>20</v>
      </c>
      <c r="F111" s="5">
        <f t="shared" si="3"/>
        <v>2220.84</v>
      </c>
      <c r="H111" t="str">
        <f t="shared" si="4"/>
        <v>1740994158             02C00000002220840{   06 Final June Truancy</v>
      </c>
      <c r="I111" s="12">
        <f t="shared" si="5"/>
        <v>2220.84</v>
      </c>
    </row>
    <row r="112" spans="1:9" x14ac:dyDescent="0.25">
      <c r="A112" t="s">
        <v>655</v>
      </c>
      <c r="B112" t="s">
        <v>665</v>
      </c>
      <c r="C112" t="s">
        <v>221</v>
      </c>
      <c r="D112" t="s">
        <v>222</v>
      </c>
      <c r="E112" s="1">
        <v>6</v>
      </c>
      <c r="F112" s="5">
        <f t="shared" si="3"/>
        <v>666.25</v>
      </c>
      <c r="H112" t="str">
        <f t="shared" si="4"/>
        <v>1741094158             02C00000000666250{   06 Final June Truancy</v>
      </c>
      <c r="I112" s="12">
        <f t="shared" si="5"/>
        <v>666.25</v>
      </c>
    </row>
    <row r="113" spans="1:9" x14ac:dyDescent="0.25">
      <c r="A113" t="s">
        <v>655</v>
      </c>
      <c r="B113" t="s">
        <v>665</v>
      </c>
      <c r="C113" t="s">
        <v>223</v>
      </c>
      <c r="D113" t="s">
        <v>224</v>
      </c>
      <c r="E113" s="1">
        <v>41.5</v>
      </c>
      <c r="F113" s="5">
        <f t="shared" si="3"/>
        <v>4608.25</v>
      </c>
      <c r="H113" t="str">
        <f t="shared" si="4"/>
        <v>1741194158             02C00000004608250{   06 Final June Truancy</v>
      </c>
      <c r="I113" s="12">
        <f t="shared" si="5"/>
        <v>4608.25</v>
      </c>
    </row>
    <row r="114" spans="1:9" x14ac:dyDescent="0.25">
      <c r="A114" t="s">
        <v>655</v>
      </c>
      <c r="B114" t="s">
        <v>665</v>
      </c>
      <c r="C114" t="s">
        <v>225</v>
      </c>
      <c r="D114" t="s">
        <v>226</v>
      </c>
      <c r="E114" s="1">
        <v>62</v>
      </c>
      <c r="F114" s="5">
        <f t="shared" si="3"/>
        <v>6884.61</v>
      </c>
      <c r="H114" t="str">
        <f t="shared" si="4"/>
        <v>1741294158             02C00000006884610{   06 Final June Truancy</v>
      </c>
      <c r="I114" s="12">
        <f t="shared" si="5"/>
        <v>6884.61</v>
      </c>
    </row>
    <row r="115" spans="1:9" x14ac:dyDescent="0.25">
      <c r="A115" t="s">
        <v>655</v>
      </c>
      <c r="B115" t="s">
        <v>665</v>
      </c>
      <c r="C115" t="s">
        <v>227</v>
      </c>
      <c r="D115" t="s">
        <v>228</v>
      </c>
      <c r="E115" s="1">
        <v>238</v>
      </c>
      <c r="F115" s="5">
        <f t="shared" si="3"/>
        <v>26428.03</v>
      </c>
      <c r="H115" t="str">
        <f t="shared" si="4"/>
        <v>1741494158             02C00000026428030{   06 Final June Truancy</v>
      </c>
      <c r="I115" s="12">
        <f t="shared" si="5"/>
        <v>26428.03</v>
      </c>
    </row>
    <row r="116" spans="1:9" x14ac:dyDescent="0.25">
      <c r="A116" t="s">
        <v>655</v>
      </c>
      <c r="B116" t="s">
        <v>665</v>
      </c>
      <c r="C116" t="s">
        <v>229</v>
      </c>
      <c r="D116" t="s">
        <v>230</v>
      </c>
      <c r="E116" s="1">
        <v>113</v>
      </c>
      <c r="F116" s="5">
        <f t="shared" si="3"/>
        <v>12547.76</v>
      </c>
      <c r="H116" t="str">
        <f t="shared" si="4"/>
        <v>1741594158             02C00000012547760{   06 Final June Truancy</v>
      </c>
      <c r="I116" s="12">
        <f t="shared" si="5"/>
        <v>12547.76</v>
      </c>
    </row>
    <row r="117" spans="1:9" x14ac:dyDescent="0.25">
      <c r="A117" t="s">
        <v>655</v>
      </c>
      <c r="B117" t="s">
        <v>665</v>
      </c>
      <c r="C117" t="s">
        <v>231</v>
      </c>
      <c r="D117" t="s">
        <v>232</v>
      </c>
      <c r="E117" s="1">
        <v>7.5</v>
      </c>
      <c r="F117" s="5">
        <f t="shared" si="3"/>
        <v>832.82</v>
      </c>
      <c r="H117" t="str">
        <f t="shared" si="4"/>
        <v>1741794158             02C00000000832820{   06 Final June Truancy</v>
      </c>
      <c r="I117" s="12">
        <f t="shared" si="5"/>
        <v>832.82</v>
      </c>
    </row>
    <row r="118" spans="1:9" x14ac:dyDescent="0.25">
      <c r="A118" t="s">
        <v>656</v>
      </c>
      <c r="B118" t="s">
        <v>650</v>
      </c>
      <c r="C118" t="s">
        <v>233</v>
      </c>
      <c r="D118" t="s">
        <v>234</v>
      </c>
      <c r="E118" s="1">
        <v>0</v>
      </c>
      <c r="F118" s="5">
        <f t="shared" si="3"/>
        <v>0</v>
      </c>
      <c r="H118" t="str">
        <f t="shared" si="4"/>
        <v>1790294158             02C00000000000000{   06 Final June Truancy</v>
      </c>
      <c r="I118" s="12">
        <f t="shared" si="5"/>
        <v>0</v>
      </c>
    </row>
    <row r="119" spans="1:9" x14ac:dyDescent="0.25">
      <c r="A119" t="s">
        <v>650</v>
      </c>
      <c r="B119" t="s">
        <v>650</v>
      </c>
      <c r="C119" t="s">
        <v>235</v>
      </c>
      <c r="D119" t="s">
        <v>236</v>
      </c>
      <c r="E119" s="1">
        <v>0</v>
      </c>
      <c r="F119" s="5">
        <f t="shared" si="3"/>
        <v>0</v>
      </c>
      <c r="H119" t="str">
        <f t="shared" si="4"/>
        <v>1790394158             02C00000000000000{   06 Final June Truancy</v>
      </c>
      <c r="I119" s="12">
        <f t="shared" si="5"/>
        <v>0</v>
      </c>
    </row>
    <row r="120" spans="1:9" x14ac:dyDescent="0.25">
      <c r="A120" t="s">
        <v>656</v>
      </c>
      <c r="B120" t="s">
        <v>650</v>
      </c>
      <c r="C120" t="s">
        <v>237</v>
      </c>
      <c r="D120" t="s">
        <v>238</v>
      </c>
      <c r="E120" s="1">
        <v>0</v>
      </c>
      <c r="F120" s="5">
        <f t="shared" si="3"/>
        <v>0</v>
      </c>
      <c r="H120" t="str">
        <f t="shared" si="4"/>
        <v>1790594158             02C00000000000000{   06 Final June Truancy</v>
      </c>
      <c r="I120" s="12">
        <f t="shared" si="5"/>
        <v>0</v>
      </c>
    </row>
    <row r="121" spans="1:9" x14ac:dyDescent="0.25">
      <c r="A121" t="s">
        <v>656</v>
      </c>
      <c r="B121" t="s">
        <v>650</v>
      </c>
      <c r="C121" t="s">
        <v>239</v>
      </c>
      <c r="D121" t="s">
        <v>240</v>
      </c>
      <c r="E121" s="1">
        <v>0</v>
      </c>
      <c r="F121" s="5">
        <f t="shared" si="3"/>
        <v>0</v>
      </c>
      <c r="H121" t="str">
        <f t="shared" si="4"/>
        <v>1790894158             02C00000000000000{   06 Final June Truancy</v>
      </c>
      <c r="I121" s="12">
        <f t="shared" si="5"/>
        <v>0</v>
      </c>
    </row>
    <row r="122" spans="1:9" x14ac:dyDescent="0.25">
      <c r="A122" t="s">
        <v>656</v>
      </c>
      <c r="B122" t="s">
        <v>650</v>
      </c>
      <c r="C122" t="s">
        <v>241</v>
      </c>
      <c r="D122" t="s">
        <v>242</v>
      </c>
      <c r="E122" s="1">
        <v>0</v>
      </c>
      <c r="F122" s="5">
        <f t="shared" si="3"/>
        <v>0</v>
      </c>
      <c r="H122" t="str">
        <f t="shared" si="4"/>
        <v>1791094158             02C00000000000000{   06 Final June Truancy</v>
      </c>
      <c r="I122" s="12">
        <f t="shared" si="5"/>
        <v>0</v>
      </c>
    </row>
    <row r="123" spans="1:9" x14ac:dyDescent="0.25">
      <c r="A123" t="s">
        <v>656</v>
      </c>
      <c r="B123" t="s">
        <v>650</v>
      </c>
      <c r="C123" t="s">
        <v>243</v>
      </c>
      <c r="D123" t="s">
        <v>244</v>
      </c>
      <c r="E123" s="1">
        <v>0</v>
      </c>
      <c r="F123" s="5">
        <f t="shared" si="3"/>
        <v>0</v>
      </c>
      <c r="H123" t="str">
        <f t="shared" si="4"/>
        <v>1791194158             02C00000000000000{   06 Final June Truancy</v>
      </c>
      <c r="I123" s="12">
        <f t="shared" si="5"/>
        <v>0</v>
      </c>
    </row>
    <row r="124" spans="1:9" x14ac:dyDescent="0.25">
      <c r="A124" t="s">
        <v>656</v>
      </c>
      <c r="B124" t="s">
        <v>650</v>
      </c>
      <c r="C124" t="s">
        <v>245</v>
      </c>
      <c r="D124" t="s">
        <v>246</v>
      </c>
      <c r="E124" s="1">
        <v>0</v>
      </c>
      <c r="F124" s="5">
        <f t="shared" si="3"/>
        <v>0</v>
      </c>
      <c r="H124" t="str">
        <f t="shared" si="4"/>
        <v>1791694158             02C00000000000000{   06 Final June Truancy</v>
      </c>
      <c r="I124" s="12">
        <f t="shared" si="5"/>
        <v>0</v>
      </c>
    </row>
    <row r="125" spans="1:9" x14ac:dyDescent="0.25">
      <c r="A125" t="s">
        <v>649</v>
      </c>
      <c r="B125" t="s">
        <v>660</v>
      </c>
      <c r="C125" t="s">
        <v>247</v>
      </c>
      <c r="D125" t="s">
        <v>248</v>
      </c>
      <c r="E125" s="1">
        <v>83.5</v>
      </c>
      <c r="F125" s="5">
        <f t="shared" si="3"/>
        <v>9272.02</v>
      </c>
      <c r="H125" t="str">
        <f t="shared" si="4"/>
        <v>1810094158             02C00000009272020{   06 Final June Truancy</v>
      </c>
      <c r="I125" s="12">
        <f t="shared" si="5"/>
        <v>9272.02</v>
      </c>
    </row>
    <row r="126" spans="1:9" x14ac:dyDescent="0.25">
      <c r="A126" t="s">
        <v>655</v>
      </c>
      <c r="B126" t="s">
        <v>665</v>
      </c>
      <c r="C126" t="s">
        <v>249</v>
      </c>
      <c r="D126" t="s">
        <v>250</v>
      </c>
      <c r="E126" s="1">
        <v>0</v>
      </c>
      <c r="F126" s="5">
        <f t="shared" si="3"/>
        <v>0</v>
      </c>
      <c r="H126" t="str">
        <f t="shared" si="4"/>
        <v>1830394158             02C00000000000000{   06 Final June Truancy</v>
      </c>
      <c r="I126" s="12">
        <f t="shared" si="5"/>
        <v>0</v>
      </c>
    </row>
    <row r="127" spans="1:9" x14ac:dyDescent="0.25">
      <c r="A127" t="s">
        <v>649</v>
      </c>
      <c r="B127" t="s">
        <v>660</v>
      </c>
      <c r="C127" t="s">
        <v>251</v>
      </c>
      <c r="D127" t="s">
        <v>252</v>
      </c>
      <c r="E127" s="1">
        <v>17</v>
      </c>
      <c r="F127" s="5">
        <f t="shared" si="3"/>
        <v>1887.72</v>
      </c>
      <c r="H127" t="str">
        <f t="shared" si="4"/>
        <v>1840094158             02C00000001887720{   06 Final June Truancy</v>
      </c>
      <c r="I127" s="12">
        <f t="shared" si="5"/>
        <v>1887.72</v>
      </c>
    </row>
    <row r="128" spans="1:9" x14ac:dyDescent="0.25">
      <c r="A128" t="s">
        <v>649</v>
      </c>
      <c r="B128" t="s">
        <v>660</v>
      </c>
      <c r="C128" t="s">
        <v>253</v>
      </c>
      <c r="D128" t="s">
        <v>254</v>
      </c>
      <c r="E128" s="1">
        <v>29.5</v>
      </c>
      <c r="F128" s="5">
        <f t="shared" si="3"/>
        <v>3275.74</v>
      </c>
      <c r="H128" t="str">
        <f t="shared" si="4"/>
        <v>1840194158             02C00000003275740{   06 Final June Truancy</v>
      </c>
      <c r="I128" s="12">
        <f t="shared" si="5"/>
        <v>3275.74</v>
      </c>
    </row>
    <row r="129" spans="1:9" x14ac:dyDescent="0.25">
      <c r="A129" t="s">
        <v>649</v>
      </c>
      <c r="B129" t="s">
        <v>660</v>
      </c>
      <c r="C129" t="s">
        <v>255</v>
      </c>
      <c r="D129" t="s">
        <v>256</v>
      </c>
      <c r="E129" s="1">
        <v>46</v>
      </c>
      <c r="F129" s="5">
        <f t="shared" si="3"/>
        <v>5107.9399999999996</v>
      </c>
      <c r="H129" t="str">
        <f t="shared" si="4"/>
        <v>1840294158             02C00000005107940{   06 Final June Truancy</v>
      </c>
      <c r="I129" s="12">
        <f t="shared" si="5"/>
        <v>5107.9399999999996</v>
      </c>
    </row>
    <row r="130" spans="1:9" x14ac:dyDescent="0.25">
      <c r="A130" t="s">
        <v>656</v>
      </c>
      <c r="B130" t="s">
        <v>650</v>
      </c>
      <c r="C130" t="s">
        <v>257</v>
      </c>
      <c r="D130" t="s">
        <v>258</v>
      </c>
      <c r="E130" s="1">
        <v>0</v>
      </c>
      <c r="F130" s="5">
        <f t="shared" si="3"/>
        <v>0</v>
      </c>
      <c r="H130" t="str">
        <f t="shared" si="4"/>
        <v>1890194158             02C00000000000000{   06 Final June Truancy</v>
      </c>
      <c r="I130" s="12">
        <f t="shared" si="5"/>
        <v>0</v>
      </c>
    </row>
    <row r="131" spans="1:9" x14ac:dyDescent="0.25">
      <c r="A131" t="s">
        <v>650</v>
      </c>
      <c r="B131" t="s">
        <v>650</v>
      </c>
      <c r="C131" t="s">
        <v>259</v>
      </c>
      <c r="D131" t="s">
        <v>260</v>
      </c>
      <c r="E131" s="1">
        <v>0</v>
      </c>
      <c r="F131" s="5">
        <f t="shared" si="3"/>
        <v>0</v>
      </c>
      <c r="H131" t="str">
        <f t="shared" si="4"/>
        <v>1890294158             02C00000000000000{   06 Final June Truancy</v>
      </c>
      <c r="I131" s="12">
        <f t="shared" si="5"/>
        <v>0</v>
      </c>
    </row>
    <row r="132" spans="1:9" x14ac:dyDescent="0.25">
      <c r="A132" t="s">
        <v>652</v>
      </c>
      <c r="B132" t="s">
        <v>662</v>
      </c>
      <c r="C132" t="s">
        <v>261</v>
      </c>
      <c r="D132" t="s">
        <v>262</v>
      </c>
      <c r="E132" s="1">
        <v>0</v>
      </c>
      <c r="F132" s="5">
        <f t="shared" si="3"/>
        <v>0</v>
      </c>
      <c r="H132" t="str">
        <f t="shared" si="4"/>
        <v>1900794158             02C00000000000000{   06 Final June Truancy</v>
      </c>
      <c r="I132" s="12">
        <f t="shared" si="5"/>
        <v>0</v>
      </c>
    </row>
    <row r="133" spans="1:9" x14ac:dyDescent="0.25">
      <c r="A133" t="s">
        <v>652</v>
      </c>
      <c r="B133" t="s">
        <v>662</v>
      </c>
      <c r="C133" t="s">
        <v>263</v>
      </c>
      <c r="D133" t="s">
        <v>264</v>
      </c>
      <c r="E133" s="1">
        <v>0</v>
      </c>
      <c r="F133" s="5">
        <f t="shared" si="3"/>
        <v>0</v>
      </c>
      <c r="H133" t="str">
        <f t="shared" si="4"/>
        <v>1902894158             02C00000000000000{   06 Final June Truancy</v>
      </c>
      <c r="I133" s="12">
        <f t="shared" si="5"/>
        <v>0</v>
      </c>
    </row>
    <row r="134" spans="1:9" x14ac:dyDescent="0.25">
      <c r="A134" t="s">
        <v>652</v>
      </c>
      <c r="B134" t="s">
        <v>662</v>
      </c>
      <c r="C134" t="s">
        <v>265</v>
      </c>
      <c r="D134" t="s">
        <v>266</v>
      </c>
      <c r="E134" s="1">
        <v>0</v>
      </c>
      <c r="F134" s="5">
        <f t="shared" si="3"/>
        <v>0</v>
      </c>
      <c r="H134" t="str">
        <f t="shared" si="4"/>
        <v>1940094158             02C00000000000000{   06 Final June Truancy</v>
      </c>
      <c r="I134" s="12">
        <f t="shared" si="5"/>
        <v>0</v>
      </c>
    </row>
    <row r="135" spans="1:9" x14ac:dyDescent="0.25">
      <c r="A135" t="s">
        <v>652</v>
      </c>
      <c r="B135" t="s">
        <v>662</v>
      </c>
      <c r="C135" t="s">
        <v>267</v>
      </c>
      <c r="D135" t="s">
        <v>268</v>
      </c>
      <c r="E135" s="1">
        <v>13.5</v>
      </c>
      <c r="F135" s="5">
        <f t="shared" si="3"/>
        <v>1499.07</v>
      </c>
      <c r="H135" t="str">
        <f t="shared" si="4"/>
        <v>1940194158             02C00000001499070{   06 Final June Truancy</v>
      </c>
      <c r="I135" s="12">
        <f t="shared" si="5"/>
        <v>1499.07</v>
      </c>
    </row>
    <row r="136" spans="1:9" x14ac:dyDescent="0.25">
      <c r="A136" t="s">
        <v>652</v>
      </c>
      <c r="B136" t="s">
        <v>662</v>
      </c>
      <c r="C136" t="s">
        <v>269</v>
      </c>
      <c r="D136" t="s">
        <v>270</v>
      </c>
      <c r="E136" s="1">
        <v>0</v>
      </c>
      <c r="F136" s="5">
        <f t="shared" si="3"/>
        <v>0</v>
      </c>
      <c r="H136" t="str">
        <f t="shared" si="4"/>
        <v>1940394158             02C00000000000000{   06 Final June Truancy</v>
      </c>
      <c r="I136" s="12">
        <f t="shared" si="5"/>
        <v>0</v>
      </c>
    </row>
    <row r="137" spans="1:9" x14ac:dyDescent="0.25">
      <c r="A137" t="s">
        <v>652</v>
      </c>
      <c r="B137" t="s">
        <v>662</v>
      </c>
      <c r="C137" t="s">
        <v>271</v>
      </c>
      <c r="D137" t="s">
        <v>272</v>
      </c>
      <c r="E137" s="1">
        <v>1.5</v>
      </c>
      <c r="F137" s="5">
        <f t="shared" si="3"/>
        <v>166.56</v>
      </c>
      <c r="H137" t="str">
        <f t="shared" si="4"/>
        <v>1940494158             02C00000000166560{   06 Final June Truancy</v>
      </c>
      <c r="I137" s="12">
        <f t="shared" si="5"/>
        <v>166.56</v>
      </c>
    </row>
    <row r="138" spans="1:9" x14ac:dyDescent="0.25">
      <c r="A138" t="s">
        <v>651</v>
      </c>
      <c r="B138" t="s">
        <v>661</v>
      </c>
      <c r="C138" t="s">
        <v>273</v>
      </c>
      <c r="D138" t="s">
        <v>274</v>
      </c>
      <c r="E138" s="1">
        <v>0</v>
      </c>
      <c r="F138" s="5">
        <f t="shared" ref="F138:F201" si="6">ROUND(E138*$F$6,2)</f>
        <v>0</v>
      </c>
      <c r="H138" t="str">
        <f t="shared" ref="H138:H201" si="7">IF(F138&lt;0,+C138&amp;"94158             02C"&amp;RIGHT(FIXED(100000000000000-ROUND(F138,2)*1000,0,TRUE),14)&amp;"}   06 Final June Truancy",+C138&amp;"94158             02C"&amp;RIGHT(FIXED(100000000000000+ROUND(F138,2)*1000,0,TRUE),14)&amp;"{   06 Final June Truancy")</f>
        <v>2009494158             02C00000000000000{   06 Final June Truancy</v>
      </c>
      <c r="I138" s="12">
        <f t="shared" ref="I138:I201" si="8">VALUE(MID(H138,27,14))/1000</f>
        <v>0</v>
      </c>
    </row>
    <row r="139" spans="1:9" x14ac:dyDescent="0.25">
      <c r="A139" t="s">
        <v>652</v>
      </c>
      <c r="B139" t="s">
        <v>662</v>
      </c>
      <c r="C139" t="s">
        <v>275</v>
      </c>
      <c r="D139" t="s">
        <v>276</v>
      </c>
      <c r="E139" s="1">
        <v>0</v>
      </c>
      <c r="F139" s="5">
        <f t="shared" si="6"/>
        <v>0</v>
      </c>
      <c r="H139" t="str">
        <f t="shared" si="7"/>
        <v>2020394158             02C00000000000000{   06 Final June Truancy</v>
      </c>
      <c r="I139" s="12">
        <f t="shared" si="8"/>
        <v>0</v>
      </c>
    </row>
    <row r="140" spans="1:9" x14ac:dyDescent="0.25">
      <c r="A140" t="s">
        <v>651</v>
      </c>
      <c r="B140" t="s">
        <v>661</v>
      </c>
      <c r="C140" t="s">
        <v>277</v>
      </c>
      <c r="D140" t="s">
        <v>278</v>
      </c>
      <c r="E140" s="1">
        <v>0</v>
      </c>
      <c r="F140" s="5">
        <f t="shared" si="6"/>
        <v>0</v>
      </c>
      <c r="H140" t="str">
        <f t="shared" si="7"/>
        <v>2021594158             02C00000000000000{   06 Final June Truancy</v>
      </c>
      <c r="I140" s="12">
        <f t="shared" si="8"/>
        <v>0</v>
      </c>
    </row>
    <row r="141" spans="1:9" x14ac:dyDescent="0.25">
      <c r="A141" t="s">
        <v>651</v>
      </c>
      <c r="B141" t="s">
        <v>661</v>
      </c>
      <c r="C141" t="s">
        <v>279</v>
      </c>
      <c r="D141" t="s">
        <v>280</v>
      </c>
      <c r="E141" s="1">
        <v>0</v>
      </c>
      <c r="F141" s="5">
        <f t="shared" si="6"/>
        <v>0</v>
      </c>
      <c r="H141" t="str">
        <f t="shared" si="7"/>
        <v>2040094158             02C00000000000000{   06 Final June Truancy</v>
      </c>
      <c r="I141" s="12">
        <f t="shared" si="8"/>
        <v>0</v>
      </c>
    </row>
    <row r="142" spans="1:9" x14ac:dyDescent="0.25">
      <c r="A142" t="s">
        <v>651</v>
      </c>
      <c r="B142" t="s">
        <v>661</v>
      </c>
      <c r="C142" t="s">
        <v>281</v>
      </c>
      <c r="D142" t="s">
        <v>282</v>
      </c>
      <c r="E142" s="1">
        <v>0</v>
      </c>
      <c r="F142" s="5">
        <f t="shared" si="6"/>
        <v>0</v>
      </c>
      <c r="H142" t="str">
        <f t="shared" si="7"/>
        <v>2040194158             02C00000000000000{   06 Final June Truancy</v>
      </c>
      <c r="I142" s="12">
        <f t="shared" si="8"/>
        <v>0</v>
      </c>
    </row>
    <row r="143" spans="1:9" x14ac:dyDescent="0.25">
      <c r="A143" t="s">
        <v>651</v>
      </c>
      <c r="B143" t="s">
        <v>661</v>
      </c>
      <c r="C143" t="s">
        <v>283</v>
      </c>
      <c r="D143" t="s">
        <v>284</v>
      </c>
      <c r="E143" s="1">
        <v>0</v>
      </c>
      <c r="F143" s="5">
        <f t="shared" si="6"/>
        <v>0</v>
      </c>
      <c r="H143" t="str">
        <f t="shared" si="7"/>
        <v>2040294158             02C00000000000000{   06 Final June Truancy</v>
      </c>
      <c r="I143" s="12">
        <f t="shared" si="8"/>
        <v>0</v>
      </c>
    </row>
    <row r="144" spans="1:9" x14ac:dyDescent="0.25">
      <c r="A144" t="s">
        <v>651</v>
      </c>
      <c r="B144" t="s">
        <v>661</v>
      </c>
      <c r="C144" t="s">
        <v>285</v>
      </c>
      <c r="D144" t="s">
        <v>286</v>
      </c>
      <c r="E144" s="1">
        <v>0</v>
      </c>
      <c r="F144" s="5">
        <f t="shared" si="6"/>
        <v>0</v>
      </c>
      <c r="H144" t="str">
        <f t="shared" si="7"/>
        <v>2040394158             02C00000000000000{   06 Final June Truancy</v>
      </c>
      <c r="I144" s="12">
        <f t="shared" si="8"/>
        <v>0</v>
      </c>
    </row>
    <row r="145" spans="1:9" x14ac:dyDescent="0.25">
      <c r="A145" t="s">
        <v>652</v>
      </c>
      <c r="B145" t="s">
        <v>662</v>
      </c>
      <c r="C145" t="s">
        <v>287</v>
      </c>
      <c r="D145" t="s">
        <v>288</v>
      </c>
      <c r="E145" s="1">
        <v>9.5</v>
      </c>
      <c r="F145" s="5">
        <f t="shared" si="6"/>
        <v>1054.9000000000001</v>
      </c>
      <c r="H145" t="str">
        <f t="shared" si="7"/>
        <v>2040494158             02C00000001054900{   06 Final June Truancy</v>
      </c>
      <c r="I145" s="12">
        <f t="shared" si="8"/>
        <v>1054.9000000000001</v>
      </c>
    </row>
    <row r="146" spans="1:9" x14ac:dyDescent="0.25">
      <c r="A146" t="s">
        <v>651</v>
      </c>
      <c r="B146" t="s">
        <v>661</v>
      </c>
      <c r="C146" t="s">
        <v>289</v>
      </c>
      <c r="D146" t="s">
        <v>290</v>
      </c>
      <c r="E146" s="1">
        <v>0</v>
      </c>
      <c r="F146" s="5">
        <f t="shared" si="6"/>
        <v>0</v>
      </c>
      <c r="H146" t="str">
        <f t="shared" si="7"/>
        <v>2040594158             02C00000000000000{   06 Final June Truancy</v>
      </c>
      <c r="I146" s="12">
        <f t="shared" si="8"/>
        <v>0</v>
      </c>
    </row>
    <row r="147" spans="1:9" x14ac:dyDescent="0.25">
      <c r="A147" t="s">
        <v>651</v>
      </c>
      <c r="B147" t="s">
        <v>661</v>
      </c>
      <c r="C147" t="s">
        <v>291</v>
      </c>
      <c r="D147" t="s">
        <v>292</v>
      </c>
      <c r="E147" s="1">
        <v>0</v>
      </c>
      <c r="F147" s="5">
        <f t="shared" si="6"/>
        <v>0</v>
      </c>
      <c r="H147" t="str">
        <f t="shared" si="7"/>
        <v>2040694158             02C00000000000000{   06 Final June Truancy</v>
      </c>
      <c r="I147" s="12">
        <f t="shared" si="8"/>
        <v>0</v>
      </c>
    </row>
    <row r="148" spans="1:9" x14ac:dyDescent="0.25">
      <c r="A148" t="s">
        <v>653</v>
      </c>
      <c r="B148" t="s">
        <v>663</v>
      </c>
      <c r="C148" t="s">
        <v>293</v>
      </c>
      <c r="D148" t="s">
        <v>294</v>
      </c>
      <c r="E148" s="1">
        <v>9.5</v>
      </c>
      <c r="F148" s="5">
        <f t="shared" si="6"/>
        <v>1054.9000000000001</v>
      </c>
      <c r="H148" t="str">
        <f t="shared" si="7"/>
        <v>2101494158             02C00000001054900{   06 Final June Truancy</v>
      </c>
      <c r="I148" s="12">
        <f t="shared" si="8"/>
        <v>1054.9000000000001</v>
      </c>
    </row>
    <row r="149" spans="1:9" x14ac:dyDescent="0.25">
      <c r="A149" t="s">
        <v>653</v>
      </c>
      <c r="B149" t="s">
        <v>663</v>
      </c>
      <c r="C149" t="s">
        <v>295</v>
      </c>
      <c r="D149" t="s">
        <v>296</v>
      </c>
      <c r="E149" s="1">
        <v>0</v>
      </c>
      <c r="F149" s="5">
        <f t="shared" si="6"/>
        <v>0</v>
      </c>
      <c r="H149" t="str">
        <f t="shared" si="7"/>
        <v>2103694158             02C00000000000000{   06 Final June Truancy</v>
      </c>
      <c r="I149" s="12">
        <f t="shared" si="8"/>
        <v>0</v>
      </c>
    </row>
    <row r="150" spans="1:9" x14ac:dyDescent="0.25">
      <c r="A150" t="s">
        <v>653</v>
      </c>
      <c r="B150" t="s">
        <v>663</v>
      </c>
      <c r="C150" t="s">
        <v>297</v>
      </c>
      <c r="D150" t="s">
        <v>298</v>
      </c>
      <c r="E150" s="1">
        <v>3</v>
      </c>
      <c r="F150" s="5">
        <f t="shared" si="6"/>
        <v>333.13</v>
      </c>
      <c r="H150" t="str">
        <f t="shared" si="7"/>
        <v>2120694158             02C00000000333130{   06 Final June Truancy</v>
      </c>
      <c r="I150" s="12">
        <f t="shared" si="8"/>
        <v>333.13</v>
      </c>
    </row>
    <row r="151" spans="1:9" x14ac:dyDescent="0.25">
      <c r="A151" t="s">
        <v>653</v>
      </c>
      <c r="B151" t="s">
        <v>663</v>
      </c>
      <c r="C151" t="s">
        <v>299</v>
      </c>
      <c r="D151" t="s">
        <v>300</v>
      </c>
      <c r="E151" s="1">
        <v>6</v>
      </c>
      <c r="F151" s="5">
        <f t="shared" si="6"/>
        <v>666.25</v>
      </c>
      <c r="H151" t="str">
        <f t="shared" si="7"/>
        <v>2121494158             02C00000000666250{   06 Final June Truancy</v>
      </c>
      <c r="I151" s="12">
        <f t="shared" si="8"/>
        <v>666.25</v>
      </c>
    </row>
    <row r="152" spans="1:9" x14ac:dyDescent="0.25">
      <c r="A152" t="s">
        <v>653</v>
      </c>
      <c r="B152" t="s">
        <v>663</v>
      </c>
      <c r="C152" t="s">
        <v>301</v>
      </c>
      <c r="D152" t="s">
        <v>302</v>
      </c>
      <c r="E152" s="1">
        <v>4</v>
      </c>
      <c r="F152" s="5">
        <f t="shared" si="6"/>
        <v>444.17</v>
      </c>
      <c r="H152" t="str">
        <f t="shared" si="7"/>
        <v>2122694158             02C00000000444170{   06 Final June Truancy</v>
      </c>
      <c r="I152" s="12">
        <f t="shared" si="8"/>
        <v>444.17</v>
      </c>
    </row>
    <row r="153" spans="1:9" x14ac:dyDescent="0.25">
      <c r="A153" t="s">
        <v>653</v>
      </c>
      <c r="B153" t="s">
        <v>663</v>
      </c>
      <c r="C153" t="s">
        <v>303</v>
      </c>
      <c r="D153" t="s">
        <v>304</v>
      </c>
      <c r="E153" s="1">
        <v>4</v>
      </c>
      <c r="F153" s="5">
        <f t="shared" si="6"/>
        <v>444.17</v>
      </c>
      <c r="H153" t="str">
        <f t="shared" si="7"/>
        <v>2123294158             02C00000000444170{   06 Final June Truancy</v>
      </c>
      <c r="I153" s="12">
        <f t="shared" si="8"/>
        <v>444.17</v>
      </c>
    </row>
    <row r="154" spans="1:9" x14ac:dyDescent="0.25">
      <c r="A154" t="s">
        <v>653</v>
      </c>
      <c r="B154" t="s">
        <v>663</v>
      </c>
      <c r="C154" t="s">
        <v>305</v>
      </c>
      <c r="D154" t="s">
        <v>306</v>
      </c>
      <c r="E154" s="1">
        <v>0</v>
      </c>
      <c r="F154" s="5">
        <f t="shared" si="6"/>
        <v>0</v>
      </c>
      <c r="H154" t="str">
        <f t="shared" si="7"/>
        <v>2123494158             02C00000000000000{   06 Final June Truancy</v>
      </c>
      <c r="I154" s="12">
        <f t="shared" si="8"/>
        <v>0</v>
      </c>
    </row>
    <row r="155" spans="1:9" x14ac:dyDescent="0.25">
      <c r="A155" t="s">
        <v>653</v>
      </c>
      <c r="B155" t="s">
        <v>663</v>
      </c>
      <c r="C155" t="s">
        <v>307</v>
      </c>
      <c r="D155" t="s">
        <v>308</v>
      </c>
      <c r="E155" s="1">
        <v>0</v>
      </c>
      <c r="F155" s="5">
        <f t="shared" si="6"/>
        <v>0</v>
      </c>
      <c r="H155" t="str">
        <f t="shared" si="7"/>
        <v>2123794158             02C00000000000000{   06 Final June Truancy</v>
      </c>
      <c r="I155" s="12">
        <f t="shared" si="8"/>
        <v>0</v>
      </c>
    </row>
    <row r="156" spans="1:9" x14ac:dyDescent="0.25">
      <c r="A156" t="s">
        <v>653</v>
      </c>
      <c r="B156" t="s">
        <v>663</v>
      </c>
      <c r="C156" t="s">
        <v>309</v>
      </c>
      <c r="D156" t="s">
        <v>310</v>
      </c>
      <c r="E156" s="1">
        <v>3</v>
      </c>
      <c r="F156" s="5">
        <f t="shared" si="6"/>
        <v>333.13</v>
      </c>
      <c r="H156" t="str">
        <f t="shared" si="7"/>
        <v>2130094158             02C00000000333130{   06 Final June Truancy</v>
      </c>
      <c r="I156" s="12">
        <f t="shared" si="8"/>
        <v>333.13</v>
      </c>
    </row>
    <row r="157" spans="1:9" x14ac:dyDescent="0.25">
      <c r="A157" t="s">
        <v>653</v>
      </c>
      <c r="B157" t="s">
        <v>663</v>
      </c>
      <c r="C157" t="s">
        <v>311</v>
      </c>
      <c r="D157" t="s">
        <v>312</v>
      </c>
      <c r="E157" s="1">
        <v>0</v>
      </c>
      <c r="F157" s="5">
        <f t="shared" si="6"/>
        <v>0</v>
      </c>
      <c r="H157" t="str">
        <f t="shared" si="7"/>
        <v>2130194158             02C00000000000000{   06 Final June Truancy</v>
      </c>
      <c r="I157" s="12">
        <f t="shared" si="8"/>
        <v>0</v>
      </c>
    </row>
    <row r="158" spans="1:9" x14ac:dyDescent="0.25">
      <c r="A158" t="s">
        <v>653</v>
      </c>
      <c r="B158" t="s">
        <v>663</v>
      </c>
      <c r="C158" t="s">
        <v>313</v>
      </c>
      <c r="D158" t="s">
        <v>314</v>
      </c>
      <c r="E158" s="1">
        <v>38</v>
      </c>
      <c r="F158" s="5">
        <f t="shared" si="6"/>
        <v>4219.6000000000004</v>
      </c>
      <c r="H158" t="str">
        <f t="shared" si="7"/>
        <v>2130294158             02C00000004219600{   06 Final June Truancy</v>
      </c>
      <c r="I158" s="12">
        <f t="shared" si="8"/>
        <v>4219.6000000000004</v>
      </c>
    </row>
    <row r="159" spans="1:9" x14ac:dyDescent="0.25">
      <c r="A159" t="s">
        <v>653</v>
      </c>
      <c r="B159" t="s">
        <v>663</v>
      </c>
      <c r="C159" t="s">
        <v>315</v>
      </c>
      <c r="D159" t="s">
        <v>316</v>
      </c>
      <c r="E159" s="1">
        <v>0</v>
      </c>
      <c r="F159" s="5">
        <f t="shared" si="6"/>
        <v>0</v>
      </c>
      <c r="H159" t="str">
        <f t="shared" si="7"/>
        <v>2130394158             02C00000000000000{   06 Final June Truancy</v>
      </c>
      <c r="I159" s="12">
        <f t="shared" si="8"/>
        <v>0</v>
      </c>
    </row>
    <row r="160" spans="1:9" x14ac:dyDescent="0.25">
      <c r="A160" t="s">
        <v>653</v>
      </c>
      <c r="B160" t="s">
        <v>663</v>
      </c>
      <c r="C160" t="s">
        <v>317</v>
      </c>
      <c r="D160" t="s">
        <v>318</v>
      </c>
      <c r="E160" s="1">
        <v>107.5</v>
      </c>
      <c r="F160" s="5">
        <f t="shared" si="6"/>
        <v>11937.03</v>
      </c>
      <c r="H160" t="str">
        <f t="shared" si="7"/>
        <v>2140194158             02C00000011937030{   06 Final June Truancy</v>
      </c>
      <c r="I160" s="12">
        <f t="shared" si="8"/>
        <v>11937.03</v>
      </c>
    </row>
    <row r="161" spans="1:9" x14ac:dyDescent="0.25">
      <c r="A161" t="s">
        <v>646</v>
      </c>
      <c r="B161" t="s">
        <v>657</v>
      </c>
      <c r="C161" t="s">
        <v>319</v>
      </c>
      <c r="D161" t="s">
        <v>320</v>
      </c>
      <c r="E161" s="1">
        <v>1</v>
      </c>
      <c r="F161" s="5">
        <f t="shared" si="6"/>
        <v>111.04</v>
      </c>
      <c r="H161" t="str">
        <f t="shared" si="7"/>
        <v>2200894158             02C00000000111040{   06 Final June Truancy</v>
      </c>
      <c r="I161" s="12">
        <f t="shared" si="8"/>
        <v>111.04</v>
      </c>
    </row>
    <row r="162" spans="1:9" x14ac:dyDescent="0.25">
      <c r="A162" t="s">
        <v>646</v>
      </c>
      <c r="B162" t="s">
        <v>657</v>
      </c>
      <c r="C162" t="s">
        <v>321</v>
      </c>
      <c r="D162" t="s">
        <v>322</v>
      </c>
      <c r="E162" s="1">
        <v>0</v>
      </c>
      <c r="F162" s="5">
        <f t="shared" si="6"/>
        <v>0</v>
      </c>
      <c r="H162" t="str">
        <f t="shared" si="7"/>
        <v>2200994158             02C00000000000000{   06 Final June Truancy</v>
      </c>
      <c r="I162" s="12">
        <f t="shared" si="8"/>
        <v>0</v>
      </c>
    </row>
    <row r="163" spans="1:9" x14ac:dyDescent="0.25">
      <c r="A163" t="s">
        <v>646</v>
      </c>
      <c r="B163" t="s">
        <v>657</v>
      </c>
      <c r="C163" t="s">
        <v>323</v>
      </c>
      <c r="D163" t="s">
        <v>324</v>
      </c>
      <c r="E163" s="1">
        <v>0</v>
      </c>
      <c r="F163" s="5">
        <f t="shared" si="6"/>
        <v>0</v>
      </c>
      <c r="H163" t="str">
        <f t="shared" si="7"/>
        <v>2201794158             02C00000000000000{   06 Final June Truancy</v>
      </c>
      <c r="I163" s="12">
        <f t="shared" si="8"/>
        <v>0</v>
      </c>
    </row>
    <row r="164" spans="1:9" x14ac:dyDescent="0.25">
      <c r="A164" t="s">
        <v>646</v>
      </c>
      <c r="B164" t="s">
        <v>657</v>
      </c>
      <c r="C164" t="s">
        <v>325</v>
      </c>
      <c r="D164" t="s">
        <v>326</v>
      </c>
      <c r="E164" s="1">
        <v>0</v>
      </c>
      <c r="F164" s="5">
        <f t="shared" si="6"/>
        <v>0</v>
      </c>
      <c r="H164" t="str">
        <f t="shared" si="7"/>
        <v>2207394158             02C00000000000000{   06 Final June Truancy</v>
      </c>
      <c r="I164" s="12">
        <f t="shared" si="8"/>
        <v>0</v>
      </c>
    </row>
    <row r="165" spans="1:9" x14ac:dyDescent="0.25">
      <c r="A165" t="s">
        <v>646</v>
      </c>
      <c r="B165" t="s">
        <v>657</v>
      </c>
      <c r="C165" t="s">
        <v>327</v>
      </c>
      <c r="D165" t="s">
        <v>328</v>
      </c>
      <c r="E165" s="1">
        <v>0</v>
      </c>
      <c r="F165" s="5">
        <f t="shared" si="6"/>
        <v>0</v>
      </c>
      <c r="H165" t="str">
        <f t="shared" si="7"/>
        <v>2210594158             02C00000000000000{   06 Final June Truancy</v>
      </c>
      <c r="I165" s="12">
        <f t="shared" si="8"/>
        <v>0</v>
      </c>
    </row>
    <row r="166" spans="1:9" x14ac:dyDescent="0.25">
      <c r="A166" t="s">
        <v>646</v>
      </c>
      <c r="B166" t="s">
        <v>657</v>
      </c>
      <c r="C166" t="s">
        <v>329</v>
      </c>
      <c r="D166" t="s">
        <v>330</v>
      </c>
      <c r="E166" s="1">
        <v>0</v>
      </c>
      <c r="F166" s="5">
        <f t="shared" si="6"/>
        <v>0</v>
      </c>
      <c r="H166" t="str">
        <f t="shared" si="7"/>
        <v>2220094158             02C00000000000000{   06 Final June Truancy</v>
      </c>
      <c r="I166" s="12">
        <f t="shared" si="8"/>
        <v>0</v>
      </c>
    </row>
    <row r="167" spans="1:9" x14ac:dyDescent="0.25">
      <c r="A167" t="s">
        <v>646</v>
      </c>
      <c r="B167" t="s">
        <v>657</v>
      </c>
      <c r="C167" t="s">
        <v>331</v>
      </c>
      <c r="D167" t="s">
        <v>332</v>
      </c>
      <c r="E167" s="1">
        <v>0</v>
      </c>
      <c r="F167" s="5">
        <f t="shared" si="6"/>
        <v>0</v>
      </c>
      <c r="H167" t="str">
        <f t="shared" si="7"/>
        <v>2220494158             02C00000000000000{   06 Final June Truancy</v>
      </c>
      <c r="I167" s="12">
        <f t="shared" si="8"/>
        <v>0</v>
      </c>
    </row>
    <row r="168" spans="1:9" x14ac:dyDescent="0.25">
      <c r="A168" t="s">
        <v>646</v>
      </c>
      <c r="B168" t="s">
        <v>657</v>
      </c>
      <c r="C168" t="s">
        <v>333</v>
      </c>
      <c r="D168" t="s">
        <v>334</v>
      </c>
      <c r="E168" s="1">
        <v>0</v>
      </c>
      <c r="F168" s="5">
        <f t="shared" si="6"/>
        <v>0</v>
      </c>
      <c r="H168" t="str">
        <f t="shared" si="7"/>
        <v>2220794158             02C00000000000000{   06 Final June Truancy</v>
      </c>
      <c r="I168" s="12">
        <f t="shared" si="8"/>
        <v>0</v>
      </c>
    </row>
    <row r="169" spans="1:9" x14ac:dyDescent="0.25">
      <c r="A169" t="s">
        <v>653</v>
      </c>
      <c r="B169" t="s">
        <v>663</v>
      </c>
      <c r="C169" t="s">
        <v>335</v>
      </c>
      <c r="D169" t="s">
        <v>336</v>
      </c>
      <c r="E169" s="1">
        <v>0</v>
      </c>
      <c r="F169" s="5">
        <f t="shared" si="6"/>
        <v>0</v>
      </c>
      <c r="H169" t="str">
        <f t="shared" si="7"/>
        <v>2304294158             02C00000000000000{   06 Final June Truancy</v>
      </c>
      <c r="I169" s="12">
        <f t="shared" si="8"/>
        <v>0</v>
      </c>
    </row>
    <row r="170" spans="1:9" x14ac:dyDescent="0.25">
      <c r="A170" t="s">
        <v>653</v>
      </c>
      <c r="B170" t="s">
        <v>663</v>
      </c>
      <c r="C170" t="s">
        <v>337</v>
      </c>
      <c r="D170" t="s">
        <v>338</v>
      </c>
      <c r="E170" s="1">
        <v>0</v>
      </c>
      <c r="F170" s="5">
        <f t="shared" si="6"/>
        <v>0</v>
      </c>
      <c r="H170" t="str">
        <f t="shared" si="7"/>
        <v>2305494158             02C00000000000000{   06 Final June Truancy</v>
      </c>
      <c r="I170" s="12">
        <f t="shared" si="8"/>
        <v>0</v>
      </c>
    </row>
    <row r="171" spans="1:9" x14ac:dyDescent="0.25">
      <c r="A171" t="s">
        <v>653</v>
      </c>
      <c r="B171" t="s">
        <v>663</v>
      </c>
      <c r="C171" t="s">
        <v>339</v>
      </c>
      <c r="D171" t="s">
        <v>340</v>
      </c>
      <c r="E171" s="1">
        <v>48</v>
      </c>
      <c r="F171" s="5">
        <f t="shared" si="6"/>
        <v>5330.02</v>
      </c>
      <c r="H171" t="str">
        <f t="shared" si="7"/>
        <v>2330994158             02C00000005330020{   06 Final June Truancy</v>
      </c>
      <c r="I171" s="12">
        <f t="shared" si="8"/>
        <v>5330.02</v>
      </c>
    </row>
    <row r="172" spans="1:9" x14ac:dyDescent="0.25">
      <c r="A172" t="s">
        <v>653</v>
      </c>
      <c r="B172" t="s">
        <v>663</v>
      </c>
      <c r="C172" t="s">
        <v>341</v>
      </c>
      <c r="D172" t="s">
        <v>342</v>
      </c>
      <c r="E172" s="1">
        <v>0</v>
      </c>
      <c r="F172" s="5">
        <f t="shared" si="6"/>
        <v>0</v>
      </c>
      <c r="H172" t="str">
        <f t="shared" si="7"/>
        <v>2331194158             02C00000000000000{   06 Final June Truancy</v>
      </c>
      <c r="I172" s="12">
        <f t="shared" si="8"/>
        <v>0</v>
      </c>
    </row>
    <row r="173" spans="1:9" x14ac:dyDescent="0.25">
      <c r="A173" t="s">
        <v>653</v>
      </c>
      <c r="B173" t="s">
        <v>663</v>
      </c>
      <c r="C173" t="s">
        <v>343</v>
      </c>
      <c r="D173" t="s">
        <v>344</v>
      </c>
      <c r="E173" s="1">
        <v>9</v>
      </c>
      <c r="F173" s="5">
        <f t="shared" si="6"/>
        <v>999.38</v>
      </c>
      <c r="H173" t="str">
        <f t="shared" si="7"/>
        <v>2340294158             02C00000000999380{   06 Final June Truancy</v>
      </c>
      <c r="I173" s="12">
        <f t="shared" si="8"/>
        <v>999.38</v>
      </c>
    </row>
    <row r="174" spans="1:9" x14ac:dyDescent="0.25">
      <c r="A174" t="s">
        <v>649</v>
      </c>
      <c r="B174" t="s">
        <v>660</v>
      </c>
      <c r="C174" t="s">
        <v>345</v>
      </c>
      <c r="D174" t="s">
        <v>346</v>
      </c>
      <c r="E174" s="1">
        <v>16.5</v>
      </c>
      <c r="F174" s="5">
        <f t="shared" si="6"/>
        <v>1832.2</v>
      </c>
      <c r="H174" t="str">
        <f t="shared" si="7"/>
        <v>2340394158             02C00000001832200{   06 Final June Truancy</v>
      </c>
      <c r="I174" s="12">
        <f t="shared" si="8"/>
        <v>1832.2</v>
      </c>
    </row>
    <row r="175" spans="1:9" x14ac:dyDescent="0.25">
      <c r="A175" t="s">
        <v>653</v>
      </c>
      <c r="B175" t="s">
        <v>663</v>
      </c>
      <c r="C175" t="s">
        <v>347</v>
      </c>
      <c r="D175" t="s">
        <v>348</v>
      </c>
      <c r="E175" s="1">
        <v>0</v>
      </c>
      <c r="F175" s="5">
        <f t="shared" si="6"/>
        <v>0</v>
      </c>
      <c r="H175" t="str">
        <f t="shared" si="7"/>
        <v>2340494158             02C00000000000000{   06 Final June Truancy</v>
      </c>
      <c r="I175" s="12">
        <f t="shared" si="8"/>
        <v>0</v>
      </c>
    </row>
    <row r="176" spans="1:9" x14ac:dyDescent="0.25">
      <c r="A176" t="s">
        <v>648</v>
      </c>
      <c r="B176" t="s">
        <v>659</v>
      </c>
      <c r="C176" t="s">
        <v>349</v>
      </c>
      <c r="D176" t="s">
        <v>350</v>
      </c>
      <c r="E176" s="1">
        <v>0</v>
      </c>
      <c r="F176" s="5">
        <f t="shared" si="6"/>
        <v>0</v>
      </c>
      <c r="H176" t="str">
        <f t="shared" si="7"/>
        <v>2401494158             02C00000000000000{   06 Final June Truancy</v>
      </c>
      <c r="I176" s="12">
        <f t="shared" si="8"/>
        <v>0</v>
      </c>
    </row>
    <row r="177" spans="1:9" x14ac:dyDescent="0.25">
      <c r="A177" t="s">
        <v>648</v>
      </c>
      <c r="B177" t="s">
        <v>659</v>
      </c>
      <c r="C177" t="s">
        <v>351</v>
      </c>
      <c r="D177" t="s">
        <v>352</v>
      </c>
      <c r="E177" s="1">
        <v>52.5</v>
      </c>
      <c r="F177" s="5">
        <f t="shared" si="6"/>
        <v>5829.71</v>
      </c>
      <c r="H177" t="str">
        <f t="shared" si="7"/>
        <v>2401994158             02C00000005829710{   06 Final June Truancy</v>
      </c>
      <c r="I177" s="12">
        <f t="shared" si="8"/>
        <v>5829.71</v>
      </c>
    </row>
    <row r="178" spans="1:9" x14ac:dyDescent="0.25">
      <c r="A178" t="s">
        <v>648</v>
      </c>
      <c r="B178" t="s">
        <v>659</v>
      </c>
      <c r="C178" t="s">
        <v>353</v>
      </c>
      <c r="D178" t="s">
        <v>354</v>
      </c>
      <c r="E178" s="1">
        <v>11</v>
      </c>
      <c r="F178" s="5">
        <f t="shared" si="6"/>
        <v>1221.46</v>
      </c>
      <c r="H178" t="str">
        <f t="shared" si="7"/>
        <v>2410594158             02C00000001221460{   06 Final June Truancy</v>
      </c>
      <c r="I178" s="12">
        <f t="shared" si="8"/>
        <v>1221.46</v>
      </c>
    </row>
    <row r="179" spans="1:9" x14ac:dyDescent="0.25">
      <c r="A179" t="s">
        <v>648</v>
      </c>
      <c r="B179" t="s">
        <v>659</v>
      </c>
      <c r="C179" t="s">
        <v>355</v>
      </c>
      <c r="D179" t="s">
        <v>356</v>
      </c>
      <c r="E179" s="1">
        <v>16.5</v>
      </c>
      <c r="F179" s="5">
        <f t="shared" si="6"/>
        <v>1832.2</v>
      </c>
      <c r="H179" t="str">
        <f t="shared" si="7"/>
        <v>2411194158             02C00000001832200{   06 Final June Truancy</v>
      </c>
      <c r="I179" s="12">
        <f t="shared" si="8"/>
        <v>1832.2</v>
      </c>
    </row>
    <row r="180" spans="1:9" x14ac:dyDescent="0.25">
      <c r="A180" t="s">
        <v>648</v>
      </c>
      <c r="B180" t="s">
        <v>659</v>
      </c>
      <c r="C180" t="s">
        <v>357</v>
      </c>
      <c r="D180" t="s">
        <v>358</v>
      </c>
      <c r="E180" s="1">
        <v>0</v>
      </c>
      <c r="F180" s="5">
        <f t="shared" si="6"/>
        <v>0</v>
      </c>
      <c r="H180" t="str">
        <f t="shared" si="7"/>
        <v>2412294158             02C00000000000000{   06 Final June Truancy</v>
      </c>
      <c r="I180" s="12">
        <f t="shared" si="8"/>
        <v>0</v>
      </c>
    </row>
    <row r="181" spans="1:9" x14ac:dyDescent="0.25">
      <c r="A181" t="s">
        <v>648</v>
      </c>
      <c r="B181" t="s">
        <v>659</v>
      </c>
      <c r="C181" t="s">
        <v>359</v>
      </c>
      <c r="D181" t="s">
        <v>360</v>
      </c>
      <c r="E181" s="1">
        <v>0</v>
      </c>
      <c r="F181" s="5">
        <f t="shared" si="6"/>
        <v>0</v>
      </c>
      <c r="H181" t="str">
        <f t="shared" si="7"/>
        <v>2435094158             02C00000000000000{   06 Final June Truancy</v>
      </c>
      <c r="I181" s="12">
        <f t="shared" si="8"/>
        <v>0</v>
      </c>
    </row>
    <row r="182" spans="1:9" x14ac:dyDescent="0.25">
      <c r="A182" t="s">
        <v>648</v>
      </c>
      <c r="B182" t="s">
        <v>659</v>
      </c>
      <c r="C182" t="s">
        <v>361</v>
      </c>
      <c r="D182" t="s">
        <v>362</v>
      </c>
      <c r="E182" s="1">
        <v>0</v>
      </c>
      <c r="F182" s="5">
        <f t="shared" si="6"/>
        <v>0</v>
      </c>
      <c r="H182" t="str">
        <f t="shared" si="7"/>
        <v>2440494158             02C00000000000000{   06 Final June Truancy</v>
      </c>
      <c r="I182" s="12">
        <f t="shared" si="8"/>
        <v>0</v>
      </c>
    </row>
    <row r="183" spans="1:9" x14ac:dyDescent="0.25">
      <c r="A183" t="s">
        <v>648</v>
      </c>
      <c r="B183" t="s">
        <v>659</v>
      </c>
      <c r="C183" t="s">
        <v>363</v>
      </c>
      <c r="D183" t="s">
        <v>364</v>
      </c>
      <c r="E183" s="1">
        <v>0</v>
      </c>
      <c r="F183" s="5">
        <f t="shared" si="6"/>
        <v>0</v>
      </c>
      <c r="H183" t="str">
        <f t="shared" si="7"/>
        <v>2441094158             02C00000000000000{   06 Final June Truancy</v>
      </c>
      <c r="I183" s="12">
        <f t="shared" si="8"/>
        <v>0</v>
      </c>
    </row>
    <row r="184" spans="1:9" x14ac:dyDescent="0.25">
      <c r="A184" t="s">
        <v>651</v>
      </c>
      <c r="B184" t="s">
        <v>661</v>
      </c>
      <c r="C184" t="s">
        <v>365</v>
      </c>
      <c r="D184" t="s">
        <v>366</v>
      </c>
      <c r="E184" s="1">
        <v>4</v>
      </c>
      <c r="F184" s="5">
        <f t="shared" si="6"/>
        <v>444.17</v>
      </c>
      <c r="H184" t="str">
        <f t="shared" si="7"/>
        <v>2510194158             02C00000000444170{   06 Final June Truancy</v>
      </c>
      <c r="I184" s="12">
        <f t="shared" si="8"/>
        <v>444.17</v>
      </c>
    </row>
    <row r="185" spans="1:9" x14ac:dyDescent="0.25">
      <c r="A185" t="s">
        <v>653</v>
      </c>
      <c r="B185" t="s">
        <v>663</v>
      </c>
      <c r="C185" t="s">
        <v>367</v>
      </c>
      <c r="D185" t="s">
        <v>368</v>
      </c>
      <c r="E185" s="1">
        <v>3</v>
      </c>
      <c r="F185" s="5">
        <f t="shared" si="6"/>
        <v>333.13</v>
      </c>
      <c r="H185" t="str">
        <f t="shared" si="7"/>
        <v>2511694158             02C00000000333130{   06 Final June Truancy</v>
      </c>
      <c r="I185" s="12">
        <f t="shared" si="8"/>
        <v>333.13</v>
      </c>
    </row>
    <row r="186" spans="1:9" x14ac:dyDescent="0.25">
      <c r="A186" t="s">
        <v>653</v>
      </c>
      <c r="B186" t="s">
        <v>663</v>
      </c>
      <c r="C186" t="s">
        <v>369</v>
      </c>
      <c r="D186" t="s">
        <v>370</v>
      </c>
      <c r="E186" s="1">
        <v>1</v>
      </c>
      <c r="F186" s="5">
        <f t="shared" si="6"/>
        <v>111.04</v>
      </c>
      <c r="H186" t="str">
        <f t="shared" si="7"/>
        <v>2511894158             02C00000000111040{   06 Final June Truancy</v>
      </c>
      <c r="I186" s="12">
        <f t="shared" si="8"/>
        <v>111.04</v>
      </c>
    </row>
    <row r="187" spans="1:9" x14ac:dyDescent="0.25">
      <c r="A187" t="s">
        <v>651</v>
      </c>
      <c r="B187" t="s">
        <v>661</v>
      </c>
      <c r="C187" t="s">
        <v>371</v>
      </c>
      <c r="D187" t="s">
        <v>372</v>
      </c>
      <c r="E187" s="1">
        <v>0</v>
      </c>
      <c r="F187" s="5">
        <f t="shared" si="6"/>
        <v>0</v>
      </c>
      <c r="H187" t="str">
        <f t="shared" si="7"/>
        <v>2515594158             02C00000000000000{   06 Final June Truancy</v>
      </c>
      <c r="I187" s="12">
        <f t="shared" si="8"/>
        <v>0</v>
      </c>
    </row>
    <row r="188" spans="1:9" x14ac:dyDescent="0.25">
      <c r="A188" t="s">
        <v>653</v>
      </c>
      <c r="B188" t="s">
        <v>663</v>
      </c>
      <c r="C188" t="s">
        <v>373</v>
      </c>
      <c r="D188" t="s">
        <v>374</v>
      </c>
      <c r="E188" s="1">
        <v>0</v>
      </c>
      <c r="F188" s="5">
        <f t="shared" si="6"/>
        <v>0</v>
      </c>
      <c r="H188" t="str">
        <f t="shared" si="7"/>
        <v>2516094158             02C00000000000000{   06 Final June Truancy</v>
      </c>
      <c r="I188" s="12">
        <f t="shared" si="8"/>
        <v>0</v>
      </c>
    </row>
    <row r="189" spans="1:9" x14ac:dyDescent="0.25">
      <c r="A189" t="s">
        <v>653</v>
      </c>
      <c r="B189" t="s">
        <v>663</v>
      </c>
      <c r="C189" t="s">
        <v>375</v>
      </c>
      <c r="D189" t="s">
        <v>376</v>
      </c>
      <c r="E189" s="1">
        <v>0</v>
      </c>
      <c r="F189" s="5">
        <f t="shared" si="6"/>
        <v>0</v>
      </c>
      <c r="H189" t="str">
        <f t="shared" si="7"/>
        <v>2520094158             02C00000000000000{   06 Final June Truancy</v>
      </c>
      <c r="I189" s="12">
        <f t="shared" si="8"/>
        <v>0</v>
      </c>
    </row>
    <row r="190" spans="1:9" x14ac:dyDescent="0.25">
      <c r="A190" t="s">
        <v>646</v>
      </c>
      <c r="B190" t="s">
        <v>657</v>
      </c>
      <c r="C190" t="s">
        <v>377</v>
      </c>
      <c r="D190" t="s">
        <v>378</v>
      </c>
      <c r="E190" s="1">
        <v>48</v>
      </c>
      <c r="F190" s="5">
        <f t="shared" si="6"/>
        <v>5330.02</v>
      </c>
      <c r="H190" t="str">
        <f t="shared" si="7"/>
        <v>2605694158             02C00000005330020{   06 Final June Truancy</v>
      </c>
      <c r="I190" s="12">
        <f t="shared" si="8"/>
        <v>5330.02</v>
      </c>
    </row>
    <row r="191" spans="1:9" x14ac:dyDescent="0.25">
      <c r="A191" t="s">
        <v>646</v>
      </c>
      <c r="B191" t="s">
        <v>657</v>
      </c>
      <c r="C191" t="s">
        <v>379</v>
      </c>
      <c r="D191" t="s">
        <v>380</v>
      </c>
      <c r="E191" s="1">
        <v>0</v>
      </c>
      <c r="F191" s="5">
        <f t="shared" si="6"/>
        <v>0</v>
      </c>
      <c r="H191" t="str">
        <f t="shared" si="7"/>
        <v>2605994158             02C00000000000000{   06 Final June Truancy</v>
      </c>
      <c r="I191" s="12">
        <f t="shared" si="8"/>
        <v>0</v>
      </c>
    </row>
    <row r="192" spans="1:9" x14ac:dyDescent="0.25">
      <c r="A192" t="s">
        <v>646</v>
      </c>
      <c r="B192" t="s">
        <v>657</v>
      </c>
      <c r="C192" t="s">
        <v>381</v>
      </c>
      <c r="D192" t="s">
        <v>382</v>
      </c>
      <c r="E192" s="1">
        <v>0</v>
      </c>
      <c r="F192" s="5">
        <f t="shared" si="6"/>
        <v>0</v>
      </c>
      <c r="H192" t="str">
        <f t="shared" si="7"/>
        <v>2607094158             02C00000000000000{   06 Final June Truancy</v>
      </c>
      <c r="I192" s="12">
        <f t="shared" si="8"/>
        <v>0</v>
      </c>
    </row>
    <row r="193" spans="1:9" x14ac:dyDescent="0.25">
      <c r="A193" t="s">
        <v>655</v>
      </c>
      <c r="B193" t="s">
        <v>665</v>
      </c>
      <c r="C193" t="s">
        <v>383</v>
      </c>
      <c r="D193" t="s">
        <v>384</v>
      </c>
      <c r="E193" s="1">
        <v>39</v>
      </c>
      <c r="F193" s="5">
        <f t="shared" si="6"/>
        <v>4330.6400000000003</v>
      </c>
      <c r="H193" t="str">
        <f t="shared" si="7"/>
        <v>2700194158             02C00000004330640{   06 Final June Truancy</v>
      </c>
      <c r="I193" s="12">
        <f t="shared" si="8"/>
        <v>4330.6400000000003</v>
      </c>
    </row>
    <row r="194" spans="1:9" x14ac:dyDescent="0.25">
      <c r="A194" t="s">
        <v>655</v>
      </c>
      <c r="B194" t="s">
        <v>665</v>
      </c>
      <c r="C194" t="s">
        <v>385</v>
      </c>
      <c r="D194" t="s">
        <v>386</v>
      </c>
      <c r="E194" s="1">
        <v>205.5</v>
      </c>
      <c r="F194" s="5">
        <f t="shared" si="6"/>
        <v>22819.16</v>
      </c>
      <c r="H194" t="str">
        <f t="shared" si="7"/>
        <v>2700394158             02C00000022819160{   06 Final June Truancy</v>
      </c>
      <c r="I194" s="12">
        <f t="shared" si="8"/>
        <v>22819.16</v>
      </c>
    </row>
    <row r="195" spans="1:9" x14ac:dyDescent="0.25">
      <c r="A195" t="s">
        <v>655</v>
      </c>
      <c r="B195" t="s">
        <v>665</v>
      </c>
      <c r="C195" t="s">
        <v>387</v>
      </c>
      <c r="D195" t="s">
        <v>388</v>
      </c>
      <c r="E195" s="1">
        <v>347.5</v>
      </c>
      <c r="F195" s="5">
        <f t="shared" si="6"/>
        <v>38587.14</v>
      </c>
      <c r="H195" t="str">
        <f t="shared" si="7"/>
        <v>2701094158             02C00000038587140{   06 Final June Truancy</v>
      </c>
      <c r="I195" s="12">
        <f t="shared" si="8"/>
        <v>38587.14</v>
      </c>
    </row>
    <row r="196" spans="1:9" x14ac:dyDescent="0.25">
      <c r="A196" t="s">
        <v>655</v>
      </c>
      <c r="B196" t="s">
        <v>665</v>
      </c>
      <c r="C196" t="s">
        <v>389</v>
      </c>
      <c r="D196" t="s">
        <v>390</v>
      </c>
      <c r="E196" s="1">
        <v>0</v>
      </c>
      <c r="F196" s="5">
        <f t="shared" si="6"/>
        <v>0</v>
      </c>
      <c r="H196" t="str">
        <f t="shared" si="7"/>
        <v>2701994158             02C00000000000000{   06 Final June Truancy</v>
      </c>
      <c r="I196" s="12">
        <f t="shared" si="8"/>
        <v>0</v>
      </c>
    </row>
    <row r="197" spans="1:9" x14ac:dyDescent="0.25">
      <c r="A197" t="s">
        <v>655</v>
      </c>
      <c r="B197" t="s">
        <v>665</v>
      </c>
      <c r="C197" t="s">
        <v>391</v>
      </c>
      <c r="D197" t="s">
        <v>392</v>
      </c>
      <c r="E197" s="1">
        <v>39.5</v>
      </c>
      <c r="F197" s="5">
        <f t="shared" si="6"/>
        <v>4386.16</v>
      </c>
      <c r="H197" t="str">
        <f t="shared" si="7"/>
        <v>2708394158             02C00000004386160{   06 Final June Truancy</v>
      </c>
      <c r="I197" s="12">
        <f t="shared" si="8"/>
        <v>4386.16</v>
      </c>
    </row>
    <row r="198" spans="1:9" x14ac:dyDescent="0.25">
      <c r="A198" t="s">
        <v>655</v>
      </c>
      <c r="B198" t="s">
        <v>665</v>
      </c>
      <c r="C198" t="s">
        <v>393</v>
      </c>
      <c r="D198" t="s">
        <v>394</v>
      </c>
      <c r="E198" s="1">
        <v>40.5</v>
      </c>
      <c r="F198" s="5">
        <f t="shared" si="6"/>
        <v>4497.21</v>
      </c>
      <c r="H198" t="str">
        <f t="shared" si="7"/>
        <v>2732094158             02C00000004497210{   06 Final June Truancy</v>
      </c>
      <c r="I198" s="12">
        <f t="shared" si="8"/>
        <v>4497.21</v>
      </c>
    </row>
    <row r="199" spans="1:9" x14ac:dyDescent="0.25">
      <c r="A199" t="s">
        <v>655</v>
      </c>
      <c r="B199" t="s">
        <v>665</v>
      </c>
      <c r="C199" t="s">
        <v>395</v>
      </c>
      <c r="D199" t="s">
        <v>396</v>
      </c>
      <c r="E199" s="1">
        <v>1.5</v>
      </c>
      <c r="F199" s="5">
        <f t="shared" si="6"/>
        <v>166.56</v>
      </c>
      <c r="H199" t="str">
        <f t="shared" si="7"/>
        <v>2734394158             02C00000000166560{   06 Final June Truancy</v>
      </c>
      <c r="I199" s="12">
        <f t="shared" si="8"/>
        <v>166.56</v>
      </c>
    </row>
    <row r="200" spans="1:9" x14ac:dyDescent="0.25">
      <c r="A200" t="s">
        <v>655</v>
      </c>
      <c r="B200" t="s">
        <v>665</v>
      </c>
      <c r="C200" t="s">
        <v>397</v>
      </c>
      <c r="D200" t="s">
        <v>398</v>
      </c>
      <c r="E200" s="1">
        <v>20.5</v>
      </c>
      <c r="F200" s="5">
        <f t="shared" si="6"/>
        <v>2276.36</v>
      </c>
      <c r="H200" t="str">
        <f t="shared" si="7"/>
        <v>2734494158             02C00000002276360{   06 Final June Truancy</v>
      </c>
      <c r="I200" s="12">
        <f t="shared" si="8"/>
        <v>2276.36</v>
      </c>
    </row>
    <row r="201" spans="1:9" x14ac:dyDescent="0.25">
      <c r="A201" t="s">
        <v>655</v>
      </c>
      <c r="B201" t="s">
        <v>665</v>
      </c>
      <c r="C201" t="s">
        <v>399</v>
      </c>
      <c r="D201" t="s">
        <v>400</v>
      </c>
      <c r="E201" s="1">
        <v>107</v>
      </c>
      <c r="F201" s="15">
        <f t="shared" si="6"/>
        <v>11881.51</v>
      </c>
      <c r="H201" t="str">
        <f t="shared" si="7"/>
        <v>2740094158             02C00000011881510{   06 Final June Truancy</v>
      </c>
      <c r="I201" s="12">
        <f t="shared" si="8"/>
        <v>11881.51</v>
      </c>
    </row>
    <row r="202" spans="1:9" x14ac:dyDescent="0.25">
      <c r="A202" t="s">
        <v>655</v>
      </c>
      <c r="B202" t="s">
        <v>665</v>
      </c>
      <c r="C202" t="s">
        <v>401</v>
      </c>
      <c r="D202" t="s">
        <v>402</v>
      </c>
      <c r="E202" s="1">
        <v>19</v>
      </c>
      <c r="F202" s="5">
        <f t="shared" ref="F202:F265" si="9">ROUND(E202*$F$6,2)</f>
        <v>2109.8000000000002</v>
      </c>
      <c r="H202" t="str">
        <f t="shared" ref="H202:H265" si="10">IF(F202&lt;0,+C202&amp;"94158             02C"&amp;RIGHT(FIXED(100000000000000-ROUND(F202,2)*1000,0,TRUE),14)&amp;"}   06 Final June Truancy",+C202&amp;"94158             02C"&amp;RIGHT(FIXED(100000000000000+ROUND(F202,2)*1000,0,TRUE),14)&amp;"{   06 Final June Truancy")</f>
        <v>2740194158             02C00000002109800{   06 Final June Truancy</v>
      </c>
      <c r="I202" s="12">
        <f t="shared" ref="I202:I265" si="11">VALUE(MID(H202,27,14))/1000</f>
        <v>2109.8000000000002</v>
      </c>
    </row>
    <row r="203" spans="1:9" x14ac:dyDescent="0.25">
      <c r="A203" t="s">
        <v>655</v>
      </c>
      <c r="B203" t="s">
        <v>665</v>
      </c>
      <c r="C203" t="s">
        <v>403</v>
      </c>
      <c r="D203" t="s">
        <v>404</v>
      </c>
      <c r="E203" s="1">
        <v>211</v>
      </c>
      <c r="F203" s="5">
        <f t="shared" si="9"/>
        <v>23429.89</v>
      </c>
      <c r="H203" t="str">
        <f t="shared" si="10"/>
        <v>2740294158             02C00000023429890{   06 Final June Truancy</v>
      </c>
      <c r="I203" s="12">
        <f t="shared" si="11"/>
        <v>23429.89</v>
      </c>
    </row>
    <row r="204" spans="1:9" x14ac:dyDescent="0.25">
      <c r="A204" t="s">
        <v>655</v>
      </c>
      <c r="B204" t="s">
        <v>665</v>
      </c>
      <c r="C204" t="s">
        <v>405</v>
      </c>
      <c r="D204" t="s">
        <v>406</v>
      </c>
      <c r="E204" s="1">
        <v>216.5</v>
      </c>
      <c r="F204" s="5">
        <f t="shared" si="9"/>
        <v>24040.62</v>
      </c>
      <c r="H204" t="str">
        <f t="shared" si="10"/>
        <v>2740394158             02C00000024040620{   06 Final June Truancy</v>
      </c>
      <c r="I204" s="12">
        <f t="shared" si="11"/>
        <v>24040.62</v>
      </c>
    </row>
    <row r="205" spans="1:9" x14ac:dyDescent="0.25">
      <c r="A205" t="s">
        <v>655</v>
      </c>
      <c r="B205" t="s">
        <v>665</v>
      </c>
      <c r="C205" t="s">
        <v>407</v>
      </c>
      <c r="D205" t="s">
        <v>408</v>
      </c>
      <c r="E205" s="1">
        <v>18.5</v>
      </c>
      <c r="F205" s="5">
        <f t="shared" si="9"/>
        <v>2054.2800000000002</v>
      </c>
      <c r="H205" t="str">
        <f t="shared" si="10"/>
        <v>2740494158             02C00000002054280{   06 Final June Truancy</v>
      </c>
      <c r="I205" s="12">
        <f t="shared" si="11"/>
        <v>2054.2800000000002</v>
      </c>
    </row>
    <row r="206" spans="1:9" x14ac:dyDescent="0.25">
      <c r="A206" t="s">
        <v>655</v>
      </c>
      <c r="B206" t="s">
        <v>665</v>
      </c>
      <c r="C206" t="s">
        <v>409</v>
      </c>
      <c r="D206" t="s">
        <v>410</v>
      </c>
      <c r="E206" s="1">
        <v>37.5</v>
      </c>
      <c r="F206" s="5">
        <f t="shared" si="9"/>
        <v>4164.08</v>
      </c>
      <c r="H206" t="str">
        <f t="shared" si="10"/>
        <v>2741694158             02C00000004164080{   06 Final June Truancy</v>
      </c>
      <c r="I206" s="12">
        <f t="shared" si="11"/>
        <v>4164.08</v>
      </c>
    </row>
    <row r="207" spans="1:9" x14ac:dyDescent="0.25">
      <c r="A207" t="s">
        <v>655</v>
      </c>
      <c r="B207" t="s">
        <v>665</v>
      </c>
      <c r="C207" t="s">
        <v>411</v>
      </c>
      <c r="D207" t="s">
        <v>412</v>
      </c>
      <c r="E207" s="1">
        <v>25</v>
      </c>
      <c r="F207" s="5">
        <f t="shared" si="9"/>
        <v>2776.05</v>
      </c>
      <c r="H207" t="str">
        <f t="shared" si="10"/>
        <v>2741794158             02C00000002776050{   06 Final June Truancy</v>
      </c>
      <c r="I207" s="12">
        <f t="shared" si="11"/>
        <v>2776.05</v>
      </c>
    </row>
    <row r="208" spans="1:9" x14ac:dyDescent="0.25">
      <c r="A208" t="s">
        <v>650</v>
      </c>
      <c r="B208" t="s">
        <v>650</v>
      </c>
      <c r="C208" t="s">
        <v>413</v>
      </c>
      <c r="D208" t="s">
        <v>414</v>
      </c>
      <c r="E208" s="1">
        <v>0</v>
      </c>
      <c r="F208" s="5">
        <f t="shared" si="9"/>
        <v>0</v>
      </c>
      <c r="H208" t="str">
        <f t="shared" si="10"/>
        <v>2790194158             02C00000000000000{   06 Final June Truancy</v>
      </c>
      <c r="I208" s="12">
        <f t="shared" si="11"/>
        <v>0</v>
      </c>
    </row>
    <row r="209" spans="1:9" x14ac:dyDescent="0.25">
      <c r="A209" t="s">
        <v>656</v>
      </c>
      <c r="B209" t="s">
        <v>650</v>
      </c>
      <c r="C209" t="s">
        <v>415</v>
      </c>
      <c r="D209" t="s">
        <v>416</v>
      </c>
      <c r="E209" s="1">
        <v>10</v>
      </c>
      <c r="F209" s="5">
        <f t="shared" si="9"/>
        <v>1110.42</v>
      </c>
      <c r="H209" t="str">
        <f t="shared" si="10"/>
        <v>2790594158             02C00000001110420{   06 Final June Truancy</v>
      </c>
      <c r="I209" s="12">
        <f t="shared" si="11"/>
        <v>1110.42</v>
      </c>
    </row>
    <row r="210" spans="1:9" x14ac:dyDescent="0.25">
      <c r="A210" t="s">
        <v>654</v>
      </c>
      <c r="B210" t="s">
        <v>664</v>
      </c>
      <c r="C210" t="s">
        <v>417</v>
      </c>
      <c r="D210" t="s">
        <v>418</v>
      </c>
      <c r="E210" s="1">
        <v>0</v>
      </c>
      <c r="F210" s="5">
        <f t="shared" si="9"/>
        <v>0</v>
      </c>
      <c r="H210" t="str">
        <f t="shared" si="10"/>
        <v>2801094158             02C00000000000000{   06 Final June Truancy</v>
      </c>
      <c r="I210" s="12">
        <f t="shared" si="11"/>
        <v>0</v>
      </c>
    </row>
    <row r="211" spans="1:9" x14ac:dyDescent="0.25">
      <c r="A211" t="s">
        <v>654</v>
      </c>
      <c r="B211" t="s">
        <v>664</v>
      </c>
      <c r="C211" t="s">
        <v>419</v>
      </c>
      <c r="D211" t="s">
        <v>420</v>
      </c>
      <c r="E211" s="1">
        <v>0</v>
      </c>
      <c r="F211" s="5">
        <f t="shared" si="9"/>
        <v>0</v>
      </c>
      <c r="H211" t="str">
        <f t="shared" si="10"/>
        <v>2813794158             02C00000000000000{   06 Final June Truancy</v>
      </c>
      <c r="I211" s="12">
        <f t="shared" si="11"/>
        <v>0</v>
      </c>
    </row>
    <row r="212" spans="1:9" x14ac:dyDescent="0.25">
      <c r="A212" t="s">
        <v>654</v>
      </c>
      <c r="B212" t="s">
        <v>664</v>
      </c>
      <c r="C212" t="s">
        <v>421</v>
      </c>
      <c r="D212" t="s">
        <v>422</v>
      </c>
      <c r="E212" s="1">
        <v>0</v>
      </c>
      <c r="F212" s="5">
        <f t="shared" si="9"/>
        <v>0</v>
      </c>
      <c r="H212" t="str">
        <f t="shared" si="10"/>
        <v>2814494158             02C00000000000000{   06 Final June Truancy</v>
      </c>
      <c r="I212" s="12">
        <f t="shared" si="11"/>
        <v>0</v>
      </c>
    </row>
    <row r="213" spans="1:9" x14ac:dyDescent="0.25">
      <c r="A213" t="s">
        <v>654</v>
      </c>
      <c r="B213" t="s">
        <v>664</v>
      </c>
      <c r="C213" t="s">
        <v>423</v>
      </c>
      <c r="D213" t="s">
        <v>424</v>
      </c>
      <c r="E213" s="1">
        <v>5.5</v>
      </c>
      <c r="F213" s="5">
        <f t="shared" si="9"/>
        <v>610.73</v>
      </c>
      <c r="H213" t="str">
        <f t="shared" si="10"/>
        <v>2814994158             02C00000000610730{   06 Final June Truancy</v>
      </c>
      <c r="I213" s="12">
        <f t="shared" si="11"/>
        <v>610.73</v>
      </c>
    </row>
    <row r="214" spans="1:9" x14ac:dyDescent="0.25">
      <c r="A214" t="s">
        <v>654</v>
      </c>
      <c r="B214" t="s">
        <v>664</v>
      </c>
      <c r="C214" t="s">
        <v>425</v>
      </c>
      <c r="D214" t="s">
        <v>426</v>
      </c>
      <c r="E214" s="1">
        <v>1</v>
      </c>
      <c r="F214" s="5">
        <f t="shared" si="9"/>
        <v>111.04</v>
      </c>
      <c r="H214" t="str">
        <f t="shared" si="10"/>
        <v>2901194158             02C00000000111040{   06 Final June Truancy</v>
      </c>
      <c r="I214" s="12">
        <f t="shared" si="11"/>
        <v>111.04</v>
      </c>
    </row>
    <row r="215" spans="1:9" x14ac:dyDescent="0.25">
      <c r="A215" t="s">
        <v>654</v>
      </c>
      <c r="B215" t="s">
        <v>664</v>
      </c>
      <c r="C215" t="s">
        <v>427</v>
      </c>
      <c r="D215" t="s">
        <v>428</v>
      </c>
      <c r="E215" s="1">
        <v>79</v>
      </c>
      <c r="F215" s="5">
        <f t="shared" si="9"/>
        <v>8772.33</v>
      </c>
      <c r="H215" t="str">
        <f t="shared" si="10"/>
        <v>2910094158             02C00000008772330{   06 Final June Truancy</v>
      </c>
      <c r="I215" s="12">
        <f t="shared" si="11"/>
        <v>8772.33</v>
      </c>
    </row>
    <row r="216" spans="1:9" x14ac:dyDescent="0.25">
      <c r="A216" t="s">
        <v>654</v>
      </c>
      <c r="B216" t="s">
        <v>664</v>
      </c>
      <c r="C216" t="s">
        <v>429</v>
      </c>
      <c r="D216" t="s">
        <v>430</v>
      </c>
      <c r="E216" s="1">
        <v>44</v>
      </c>
      <c r="F216" s="5">
        <f t="shared" si="9"/>
        <v>4885.8500000000004</v>
      </c>
      <c r="H216" t="str">
        <f t="shared" si="10"/>
        <v>2910194158             02C00000004885850{   06 Final June Truancy</v>
      </c>
      <c r="I216" s="12">
        <f t="shared" si="11"/>
        <v>4885.8500000000004</v>
      </c>
    </row>
    <row r="217" spans="1:9" x14ac:dyDescent="0.25">
      <c r="A217" t="s">
        <v>654</v>
      </c>
      <c r="B217" t="s">
        <v>664</v>
      </c>
      <c r="C217" t="s">
        <v>431</v>
      </c>
      <c r="D217" t="s">
        <v>432</v>
      </c>
      <c r="E217" s="1">
        <v>6.5</v>
      </c>
      <c r="F217" s="5">
        <f t="shared" si="9"/>
        <v>721.77</v>
      </c>
      <c r="H217" t="str">
        <f t="shared" si="10"/>
        <v>2910394158             02C00000000721770{   06 Final June Truancy</v>
      </c>
      <c r="I217" s="12">
        <f t="shared" si="11"/>
        <v>721.77</v>
      </c>
    </row>
    <row r="218" spans="1:9" x14ac:dyDescent="0.25">
      <c r="A218" t="s">
        <v>654</v>
      </c>
      <c r="B218" t="s">
        <v>664</v>
      </c>
      <c r="C218" t="s">
        <v>433</v>
      </c>
      <c r="D218" t="s">
        <v>434</v>
      </c>
      <c r="E218" s="1">
        <v>0</v>
      </c>
      <c r="F218" s="5">
        <f t="shared" si="9"/>
        <v>0</v>
      </c>
      <c r="H218" t="str">
        <f t="shared" si="10"/>
        <v>2931194158             02C00000000000000{   06 Final June Truancy</v>
      </c>
      <c r="I218" s="12">
        <f t="shared" si="11"/>
        <v>0</v>
      </c>
    </row>
    <row r="219" spans="1:9" x14ac:dyDescent="0.25">
      <c r="A219" t="s">
        <v>654</v>
      </c>
      <c r="B219" t="s">
        <v>664</v>
      </c>
      <c r="C219" t="s">
        <v>435</v>
      </c>
      <c r="D219" t="s">
        <v>436</v>
      </c>
      <c r="E219" s="1">
        <v>0</v>
      </c>
      <c r="F219" s="5">
        <f t="shared" si="9"/>
        <v>0</v>
      </c>
      <c r="H219" t="str">
        <f t="shared" si="10"/>
        <v>2931794158             02C00000000000000{   06 Final June Truancy</v>
      </c>
      <c r="I219" s="12">
        <f t="shared" si="11"/>
        <v>0</v>
      </c>
    </row>
    <row r="220" spans="1:9" x14ac:dyDescent="0.25">
      <c r="A220" t="s">
        <v>654</v>
      </c>
      <c r="B220" t="s">
        <v>664</v>
      </c>
      <c r="C220" t="s">
        <v>437</v>
      </c>
      <c r="D220" t="s">
        <v>438</v>
      </c>
      <c r="E220" s="1">
        <v>42</v>
      </c>
      <c r="F220" s="5">
        <f t="shared" si="9"/>
        <v>4663.7700000000004</v>
      </c>
      <c r="H220" t="str">
        <f t="shared" si="10"/>
        <v>2932094158             02C00000004663770{   06 Final June Truancy</v>
      </c>
      <c r="I220" s="12">
        <f t="shared" si="11"/>
        <v>4663.7700000000004</v>
      </c>
    </row>
    <row r="221" spans="1:9" x14ac:dyDescent="0.25">
      <c r="A221" t="s">
        <v>651</v>
      </c>
      <c r="B221" t="s">
        <v>661</v>
      </c>
      <c r="C221" t="s">
        <v>439</v>
      </c>
      <c r="D221" t="s">
        <v>440</v>
      </c>
      <c r="E221" s="1">
        <v>0</v>
      </c>
      <c r="F221" s="5">
        <f t="shared" si="9"/>
        <v>0</v>
      </c>
      <c r="H221" t="str">
        <f t="shared" si="10"/>
        <v>3000294158             02C00000000000000{   06 Final June Truancy</v>
      </c>
      <c r="I221" s="12">
        <f t="shared" si="11"/>
        <v>0</v>
      </c>
    </row>
    <row r="222" spans="1:9" x14ac:dyDescent="0.25">
      <c r="A222" t="s">
        <v>651</v>
      </c>
      <c r="B222" t="s">
        <v>661</v>
      </c>
      <c r="C222" t="s">
        <v>441</v>
      </c>
      <c r="D222" t="s">
        <v>442</v>
      </c>
      <c r="E222" s="1">
        <v>0</v>
      </c>
      <c r="F222" s="5">
        <f t="shared" si="9"/>
        <v>0</v>
      </c>
      <c r="H222" t="str">
        <f t="shared" si="10"/>
        <v>3002994158             02C00000000000000{   06 Final June Truancy</v>
      </c>
      <c r="I222" s="12">
        <f t="shared" si="11"/>
        <v>0</v>
      </c>
    </row>
    <row r="223" spans="1:9" x14ac:dyDescent="0.25">
      <c r="A223" t="s">
        <v>651</v>
      </c>
      <c r="B223" t="s">
        <v>661</v>
      </c>
      <c r="C223" t="s">
        <v>443</v>
      </c>
      <c r="D223" t="s">
        <v>444</v>
      </c>
      <c r="E223" s="1">
        <v>0</v>
      </c>
      <c r="F223" s="5">
        <f t="shared" si="9"/>
        <v>0</v>
      </c>
      <c r="H223" t="str">
        <f t="shared" si="10"/>
        <v>3003194158             02C00000000000000{   06 Final June Truancy</v>
      </c>
      <c r="I223" s="12">
        <f t="shared" si="11"/>
        <v>0</v>
      </c>
    </row>
    <row r="224" spans="1:9" x14ac:dyDescent="0.25">
      <c r="A224" t="s">
        <v>651</v>
      </c>
      <c r="B224" t="s">
        <v>661</v>
      </c>
      <c r="C224" t="s">
        <v>445</v>
      </c>
      <c r="D224" t="s">
        <v>446</v>
      </c>
      <c r="E224" s="1">
        <v>14</v>
      </c>
      <c r="F224" s="5">
        <f t="shared" si="9"/>
        <v>1554.59</v>
      </c>
      <c r="H224" t="str">
        <f t="shared" si="10"/>
        <v>3030394158             02C00000001554590{   06 Final June Truancy</v>
      </c>
      <c r="I224" s="12">
        <f t="shared" si="11"/>
        <v>1554.59</v>
      </c>
    </row>
    <row r="225" spans="1:9" x14ac:dyDescent="0.25">
      <c r="A225" t="s">
        <v>654</v>
      </c>
      <c r="B225" t="s">
        <v>664</v>
      </c>
      <c r="C225" t="s">
        <v>447</v>
      </c>
      <c r="D225" t="s">
        <v>448</v>
      </c>
      <c r="E225" s="1">
        <v>520</v>
      </c>
      <c r="F225" s="5">
        <f t="shared" si="9"/>
        <v>57741.91</v>
      </c>
      <c r="H225" t="str">
        <f t="shared" si="10"/>
        <v>3100294158             02C00000057741910{   06 Final June Truancy</v>
      </c>
      <c r="I225" s="12">
        <f t="shared" si="11"/>
        <v>57741.91</v>
      </c>
    </row>
    <row r="226" spans="1:9" x14ac:dyDescent="0.25">
      <c r="A226" t="s">
        <v>654</v>
      </c>
      <c r="B226" t="s">
        <v>664</v>
      </c>
      <c r="C226" t="s">
        <v>449</v>
      </c>
      <c r="D226" t="s">
        <v>450</v>
      </c>
      <c r="E226" s="1">
        <v>11</v>
      </c>
      <c r="F226" s="5">
        <f t="shared" si="9"/>
        <v>1221.46</v>
      </c>
      <c r="H226" t="str">
        <f t="shared" si="10"/>
        <v>3100494158             02C00000001221460{   06 Final June Truancy</v>
      </c>
      <c r="I226" s="12">
        <f t="shared" si="11"/>
        <v>1221.46</v>
      </c>
    </row>
    <row r="227" spans="1:9" x14ac:dyDescent="0.25">
      <c r="A227" t="s">
        <v>654</v>
      </c>
      <c r="B227" t="s">
        <v>664</v>
      </c>
      <c r="C227" t="s">
        <v>451</v>
      </c>
      <c r="D227" t="s">
        <v>452</v>
      </c>
      <c r="E227" s="1">
        <v>269</v>
      </c>
      <c r="F227" s="5">
        <f t="shared" si="9"/>
        <v>29870.33</v>
      </c>
      <c r="H227" t="str">
        <f t="shared" si="10"/>
        <v>3100694158             02C00000029870330{   06 Final June Truancy</v>
      </c>
      <c r="I227" s="12">
        <f t="shared" si="11"/>
        <v>29870.33</v>
      </c>
    </row>
    <row r="228" spans="1:9" x14ac:dyDescent="0.25">
      <c r="A228" t="s">
        <v>654</v>
      </c>
      <c r="B228" t="s">
        <v>664</v>
      </c>
      <c r="C228" t="s">
        <v>453</v>
      </c>
      <c r="D228" t="s">
        <v>454</v>
      </c>
      <c r="E228" s="1">
        <v>33.5</v>
      </c>
      <c r="F228" s="5">
        <f t="shared" si="9"/>
        <v>3719.91</v>
      </c>
      <c r="H228" t="str">
        <f t="shared" si="10"/>
        <v>3101594158             02C00000003719910{   06 Final June Truancy</v>
      </c>
      <c r="I228" s="12">
        <f t="shared" si="11"/>
        <v>3719.91</v>
      </c>
    </row>
    <row r="229" spans="1:9" x14ac:dyDescent="0.25">
      <c r="A229" t="s">
        <v>654</v>
      </c>
      <c r="B229" t="s">
        <v>664</v>
      </c>
      <c r="C229" t="s">
        <v>455</v>
      </c>
      <c r="D229" t="s">
        <v>456</v>
      </c>
      <c r="E229" s="1">
        <v>30.5</v>
      </c>
      <c r="F229" s="5">
        <f t="shared" si="9"/>
        <v>3386.78</v>
      </c>
      <c r="H229" t="str">
        <f t="shared" si="10"/>
        <v>3101694158             02C00000003386780{   06 Final June Truancy</v>
      </c>
      <c r="I229" s="12">
        <f t="shared" si="11"/>
        <v>3386.78</v>
      </c>
    </row>
    <row r="230" spans="1:9" x14ac:dyDescent="0.25">
      <c r="A230" t="s">
        <v>654</v>
      </c>
      <c r="B230" t="s">
        <v>664</v>
      </c>
      <c r="C230" t="s">
        <v>457</v>
      </c>
      <c r="D230" t="s">
        <v>458</v>
      </c>
      <c r="E230" s="1">
        <v>168</v>
      </c>
      <c r="F230" s="5">
        <f t="shared" si="9"/>
        <v>18655.080000000002</v>
      </c>
      <c r="H230" t="str">
        <f t="shared" si="10"/>
        <v>3102594158             02C00000018655080{   06 Final June Truancy</v>
      </c>
      <c r="I230" s="12">
        <f t="shared" si="11"/>
        <v>18655.080000000002</v>
      </c>
    </row>
    <row r="231" spans="1:9" x14ac:dyDescent="0.25">
      <c r="A231" t="s">
        <v>654</v>
      </c>
      <c r="B231" t="s">
        <v>664</v>
      </c>
      <c r="C231" t="s">
        <v>459</v>
      </c>
      <c r="D231" t="s">
        <v>460</v>
      </c>
      <c r="E231" s="1">
        <v>0</v>
      </c>
      <c r="F231" s="5">
        <f t="shared" si="9"/>
        <v>0</v>
      </c>
      <c r="H231" t="str">
        <f t="shared" si="10"/>
        <v>3106394158             02C00000000000000{   06 Final June Truancy</v>
      </c>
      <c r="I231" s="12">
        <f t="shared" si="11"/>
        <v>0</v>
      </c>
    </row>
    <row r="232" spans="1:9" x14ac:dyDescent="0.25">
      <c r="A232" t="s">
        <v>654</v>
      </c>
      <c r="B232" t="s">
        <v>664</v>
      </c>
      <c r="C232" t="s">
        <v>461</v>
      </c>
      <c r="D232" t="s">
        <v>462</v>
      </c>
      <c r="E232" s="1">
        <v>12.5</v>
      </c>
      <c r="F232" s="5">
        <f t="shared" si="9"/>
        <v>1388.03</v>
      </c>
      <c r="H232" t="str">
        <f t="shared" si="10"/>
        <v>3110394158             02C00000001388030{   06 Final June Truancy</v>
      </c>
      <c r="I232" s="12">
        <f t="shared" si="11"/>
        <v>1388.03</v>
      </c>
    </row>
    <row r="233" spans="1:9" x14ac:dyDescent="0.25">
      <c r="A233" t="s">
        <v>654</v>
      </c>
      <c r="B233" t="s">
        <v>664</v>
      </c>
      <c r="C233" t="s">
        <v>463</v>
      </c>
      <c r="D233" t="s">
        <v>464</v>
      </c>
      <c r="E233" s="1">
        <v>3</v>
      </c>
      <c r="F233" s="5">
        <f t="shared" si="9"/>
        <v>333.13</v>
      </c>
      <c r="H233" t="str">
        <f t="shared" si="10"/>
        <v>3120194158             02C00000000333130{   06 Final June Truancy</v>
      </c>
      <c r="I233" s="12">
        <f t="shared" si="11"/>
        <v>333.13</v>
      </c>
    </row>
    <row r="234" spans="1:9" x14ac:dyDescent="0.25">
      <c r="A234" t="s">
        <v>654</v>
      </c>
      <c r="B234" t="s">
        <v>664</v>
      </c>
      <c r="C234" t="s">
        <v>465</v>
      </c>
      <c r="D234" t="s">
        <v>466</v>
      </c>
      <c r="E234" s="1">
        <v>0</v>
      </c>
      <c r="F234" s="5">
        <f t="shared" si="9"/>
        <v>0</v>
      </c>
      <c r="H234" t="str">
        <f t="shared" si="10"/>
        <v>3130694158             02C00000000000000{   06 Final June Truancy</v>
      </c>
      <c r="I234" s="12">
        <f t="shared" si="11"/>
        <v>0</v>
      </c>
    </row>
    <row r="235" spans="1:9" x14ac:dyDescent="0.25">
      <c r="A235" t="s">
        <v>654</v>
      </c>
      <c r="B235" t="s">
        <v>664</v>
      </c>
      <c r="C235" t="s">
        <v>467</v>
      </c>
      <c r="D235" t="s">
        <v>468</v>
      </c>
      <c r="E235" s="1">
        <v>16.5</v>
      </c>
      <c r="F235" s="5">
        <f t="shared" si="9"/>
        <v>1832.2</v>
      </c>
      <c r="H235" t="str">
        <f t="shared" si="10"/>
        <v>3131194158             02C00000001832200{   06 Final June Truancy</v>
      </c>
      <c r="I235" s="12">
        <f t="shared" si="11"/>
        <v>1832.2</v>
      </c>
    </row>
    <row r="236" spans="1:9" x14ac:dyDescent="0.25">
      <c r="A236" t="s">
        <v>654</v>
      </c>
      <c r="B236" t="s">
        <v>664</v>
      </c>
      <c r="C236" t="s">
        <v>469</v>
      </c>
      <c r="D236" t="s">
        <v>470</v>
      </c>
      <c r="E236" s="1">
        <v>1</v>
      </c>
      <c r="F236" s="5">
        <f t="shared" si="9"/>
        <v>111.04</v>
      </c>
      <c r="H236" t="str">
        <f t="shared" si="10"/>
        <v>3133094158             02C00000000111040{   06 Final June Truancy</v>
      </c>
      <c r="I236" s="12">
        <f t="shared" si="11"/>
        <v>111.04</v>
      </c>
    </row>
    <row r="237" spans="1:9" x14ac:dyDescent="0.25">
      <c r="A237" t="s">
        <v>654</v>
      </c>
      <c r="B237" t="s">
        <v>664</v>
      </c>
      <c r="C237" t="s">
        <v>471</v>
      </c>
      <c r="D237" t="s">
        <v>472</v>
      </c>
      <c r="E237" s="1">
        <v>9</v>
      </c>
      <c r="F237" s="5">
        <f t="shared" si="9"/>
        <v>999.38</v>
      </c>
      <c r="H237" t="str">
        <f t="shared" si="10"/>
        <v>3133294158             02C00000000999380{   06 Final June Truancy</v>
      </c>
      <c r="I237" s="12">
        <f t="shared" si="11"/>
        <v>999.38</v>
      </c>
    </row>
    <row r="238" spans="1:9" x14ac:dyDescent="0.25">
      <c r="A238" t="s">
        <v>654</v>
      </c>
      <c r="B238" t="s">
        <v>664</v>
      </c>
      <c r="C238" t="s">
        <v>473</v>
      </c>
      <c r="D238" t="s">
        <v>474</v>
      </c>
      <c r="E238" s="1">
        <v>22.5</v>
      </c>
      <c r="F238" s="5">
        <f t="shared" si="9"/>
        <v>2498.4499999999998</v>
      </c>
      <c r="H238" t="str">
        <f t="shared" si="10"/>
        <v>3140194158             02C00000002498450{   06 Final June Truancy</v>
      </c>
      <c r="I238" s="12">
        <f t="shared" si="11"/>
        <v>2498.4499999999998</v>
      </c>
    </row>
    <row r="239" spans="1:9" x14ac:dyDescent="0.25">
      <c r="A239" t="s">
        <v>646</v>
      </c>
      <c r="B239" t="s">
        <v>657</v>
      </c>
      <c r="C239" t="s">
        <v>475</v>
      </c>
      <c r="D239" t="s">
        <v>476</v>
      </c>
      <c r="E239" s="1">
        <v>1453</v>
      </c>
      <c r="F239" s="5">
        <f t="shared" si="9"/>
        <v>161344.21</v>
      </c>
      <c r="H239" t="str">
        <f t="shared" si="10"/>
        <v>3208194158             02C00000161344210{   06 Final June Truancy</v>
      </c>
      <c r="I239" s="12">
        <f t="shared" si="11"/>
        <v>161344.21</v>
      </c>
    </row>
    <row r="240" spans="1:9" x14ac:dyDescent="0.25">
      <c r="A240" t="s">
        <v>646</v>
      </c>
      <c r="B240" t="s">
        <v>657</v>
      </c>
      <c r="C240" t="s">
        <v>477</v>
      </c>
      <c r="D240" t="s">
        <v>478</v>
      </c>
      <c r="E240" s="1">
        <v>0</v>
      </c>
      <c r="F240" s="5">
        <f t="shared" si="9"/>
        <v>0</v>
      </c>
      <c r="H240" t="str">
        <f t="shared" si="10"/>
        <v>3212394158             02C00000000000000{   06 Final June Truancy</v>
      </c>
      <c r="I240" s="12">
        <f t="shared" si="11"/>
        <v>0</v>
      </c>
    </row>
    <row r="241" spans="1:9" x14ac:dyDescent="0.25">
      <c r="A241" t="s">
        <v>646</v>
      </c>
      <c r="B241" t="s">
        <v>657</v>
      </c>
      <c r="C241" t="s">
        <v>479</v>
      </c>
      <c r="D241" t="s">
        <v>480</v>
      </c>
      <c r="E241" s="1">
        <v>0</v>
      </c>
      <c r="F241" s="5">
        <f t="shared" si="9"/>
        <v>0</v>
      </c>
      <c r="H241" t="str">
        <f t="shared" si="10"/>
        <v>3231294158             02C00000000000000{   06 Final June Truancy</v>
      </c>
      <c r="I241" s="12">
        <f t="shared" si="11"/>
        <v>0</v>
      </c>
    </row>
    <row r="242" spans="1:9" x14ac:dyDescent="0.25">
      <c r="A242" t="s">
        <v>646</v>
      </c>
      <c r="B242" t="s">
        <v>657</v>
      </c>
      <c r="C242" t="s">
        <v>481</v>
      </c>
      <c r="D242" t="s">
        <v>482</v>
      </c>
      <c r="E242" s="1">
        <v>4</v>
      </c>
      <c r="F242" s="5">
        <f t="shared" si="9"/>
        <v>444.17</v>
      </c>
      <c r="H242" t="str">
        <f t="shared" si="10"/>
        <v>3232594158             02C00000000444170{   06 Final June Truancy</v>
      </c>
      <c r="I242" s="12">
        <f t="shared" si="11"/>
        <v>444.17</v>
      </c>
    </row>
    <row r="243" spans="1:9" x14ac:dyDescent="0.25">
      <c r="A243" t="s">
        <v>646</v>
      </c>
      <c r="B243" t="s">
        <v>657</v>
      </c>
      <c r="C243" t="s">
        <v>483</v>
      </c>
      <c r="D243" t="s">
        <v>484</v>
      </c>
      <c r="E243" s="1">
        <v>0</v>
      </c>
      <c r="F243" s="5">
        <f t="shared" si="9"/>
        <v>0</v>
      </c>
      <c r="H243" t="str">
        <f t="shared" si="10"/>
        <v>3232694158             02C00000000000000{   06 Final June Truancy</v>
      </c>
      <c r="I243" s="12">
        <f t="shared" si="11"/>
        <v>0</v>
      </c>
    </row>
    <row r="244" spans="1:9" x14ac:dyDescent="0.25">
      <c r="A244" t="s">
        <v>646</v>
      </c>
      <c r="B244" t="s">
        <v>657</v>
      </c>
      <c r="C244" t="s">
        <v>485</v>
      </c>
      <c r="D244" t="s">
        <v>486</v>
      </c>
      <c r="E244" s="1">
        <v>104.5</v>
      </c>
      <c r="F244" s="5">
        <f t="shared" si="9"/>
        <v>11603.9</v>
      </c>
      <c r="H244" t="str">
        <f t="shared" si="10"/>
        <v>3235494158             02C00000011603900{   06 Final June Truancy</v>
      </c>
      <c r="I244" s="12">
        <f t="shared" si="11"/>
        <v>11603.9</v>
      </c>
    </row>
    <row r="245" spans="1:9" x14ac:dyDescent="0.25">
      <c r="A245" t="s">
        <v>646</v>
      </c>
      <c r="B245" t="s">
        <v>657</v>
      </c>
      <c r="C245" t="s">
        <v>487</v>
      </c>
      <c r="D245" t="s">
        <v>488</v>
      </c>
      <c r="E245" s="1">
        <v>280.5</v>
      </c>
      <c r="F245" s="5">
        <f t="shared" si="9"/>
        <v>31147.32</v>
      </c>
      <c r="H245" t="str">
        <f t="shared" si="10"/>
        <v>3235694158             02C00000031147320{   06 Final June Truancy</v>
      </c>
      <c r="I245" s="12">
        <f t="shared" si="11"/>
        <v>31147.32</v>
      </c>
    </row>
    <row r="246" spans="1:9" x14ac:dyDescent="0.25">
      <c r="A246" t="s">
        <v>646</v>
      </c>
      <c r="B246" t="s">
        <v>657</v>
      </c>
      <c r="C246" t="s">
        <v>489</v>
      </c>
      <c r="D246" t="s">
        <v>490</v>
      </c>
      <c r="E246" s="1">
        <v>0</v>
      </c>
      <c r="F246" s="5">
        <f t="shared" si="9"/>
        <v>0</v>
      </c>
      <c r="H246" t="str">
        <f t="shared" si="10"/>
        <v>3235894158             02C00000000000000{   06 Final June Truancy</v>
      </c>
      <c r="I246" s="12">
        <f t="shared" si="11"/>
        <v>0</v>
      </c>
    </row>
    <row r="247" spans="1:9" x14ac:dyDescent="0.25">
      <c r="A247" t="s">
        <v>646</v>
      </c>
      <c r="B247" t="s">
        <v>657</v>
      </c>
      <c r="C247" t="s">
        <v>491</v>
      </c>
      <c r="D247" t="s">
        <v>492</v>
      </c>
      <c r="E247" s="1">
        <v>208.5</v>
      </c>
      <c r="F247" s="5">
        <f t="shared" si="9"/>
        <v>23152.28</v>
      </c>
      <c r="H247" t="str">
        <f t="shared" si="10"/>
        <v>3236094158             02C00000023152280{   06 Final June Truancy</v>
      </c>
      <c r="I247" s="12">
        <f t="shared" si="11"/>
        <v>23152.28</v>
      </c>
    </row>
    <row r="248" spans="1:9" x14ac:dyDescent="0.25">
      <c r="A248" t="s">
        <v>646</v>
      </c>
      <c r="B248" t="s">
        <v>657</v>
      </c>
      <c r="C248" t="s">
        <v>493</v>
      </c>
      <c r="D248" t="s">
        <v>494</v>
      </c>
      <c r="E248" s="1">
        <v>124</v>
      </c>
      <c r="F248" s="5">
        <f t="shared" si="9"/>
        <v>13769.22</v>
      </c>
      <c r="H248" t="str">
        <f t="shared" si="10"/>
        <v>3236194158             02C00000013769220{   06 Final June Truancy</v>
      </c>
      <c r="I248" s="12">
        <f t="shared" si="11"/>
        <v>13769.22</v>
      </c>
    </row>
    <row r="249" spans="1:9" x14ac:dyDescent="0.25">
      <c r="A249" t="s">
        <v>646</v>
      </c>
      <c r="B249" t="s">
        <v>657</v>
      </c>
      <c r="C249" t="s">
        <v>495</v>
      </c>
      <c r="D249" t="s">
        <v>496</v>
      </c>
      <c r="E249" s="1">
        <v>0</v>
      </c>
      <c r="F249" s="5">
        <f t="shared" si="9"/>
        <v>0</v>
      </c>
      <c r="H249" t="str">
        <f t="shared" si="10"/>
        <v>3236294158             02C00000000000000{   06 Final June Truancy</v>
      </c>
      <c r="I249" s="12">
        <f t="shared" si="11"/>
        <v>0</v>
      </c>
    </row>
    <row r="250" spans="1:9" x14ac:dyDescent="0.25">
      <c r="A250" t="s">
        <v>646</v>
      </c>
      <c r="B250" t="s">
        <v>657</v>
      </c>
      <c r="C250" t="s">
        <v>497</v>
      </c>
      <c r="D250" t="s">
        <v>498</v>
      </c>
      <c r="E250" s="1">
        <v>302.5</v>
      </c>
      <c r="F250" s="5">
        <f t="shared" si="9"/>
        <v>33590.239999999998</v>
      </c>
      <c r="H250" t="str">
        <f t="shared" si="10"/>
        <v>3236394158             02C00000033590240{   06 Final June Truancy</v>
      </c>
      <c r="I250" s="12">
        <f t="shared" si="11"/>
        <v>33590.239999999998</v>
      </c>
    </row>
    <row r="251" spans="1:9" x14ac:dyDescent="0.25">
      <c r="A251" t="s">
        <v>646</v>
      </c>
      <c r="B251" t="s">
        <v>657</v>
      </c>
      <c r="C251" t="s">
        <v>499</v>
      </c>
      <c r="D251" t="s">
        <v>500</v>
      </c>
      <c r="E251" s="1">
        <v>13</v>
      </c>
      <c r="F251" s="5">
        <f t="shared" si="9"/>
        <v>1443.55</v>
      </c>
      <c r="H251" t="str">
        <f t="shared" si="10"/>
        <v>3241494158             02C00000001443550{   06 Final June Truancy</v>
      </c>
      <c r="I251" s="12">
        <f t="shared" si="11"/>
        <v>1443.55</v>
      </c>
    </row>
    <row r="252" spans="1:9" x14ac:dyDescent="0.25">
      <c r="A252" t="s">
        <v>646</v>
      </c>
      <c r="B252" t="s">
        <v>657</v>
      </c>
      <c r="C252" t="s">
        <v>501</v>
      </c>
      <c r="D252" t="s">
        <v>502</v>
      </c>
      <c r="E252" s="1">
        <v>0</v>
      </c>
      <c r="F252" s="5">
        <f t="shared" si="9"/>
        <v>0</v>
      </c>
      <c r="H252" t="str">
        <f t="shared" si="10"/>
        <v>3241694158             02C00000000000000{   06 Final June Truancy</v>
      </c>
      <c r="I252" s="12">
        <f t="shared" si="11"/>
        <v>0</v>
      </c>
    </row>
    <row r="253" spans="1:9" x14ac:dyDescent="0.25">
      <c r="A253" t="s">
        <v>656</v>
      </c>
      <c r="B253" t="s">
        <v>650</v>
      </c>
      <c r="C253" t="s">
        <v>503</v>
      </c>
      <c r="D253" t="s">
        <v>504</v>
      </c>
      <c r="E253" s="1">
        <v>0</v>
      </c>
      <c r="F253" s="5">
        <f t="shared" si="9"/>
        <v>0</v>
      </c>
      <c r="H253" t="str">
        <f t="shared" si="10"/>
        <v>3290194158             02C00000000000000{   06 Final June Truancy</v>
      </c>
      <c r="I253" s="12">
        <f t="shared" si="11"/>
        <v>0</v>
      </c>
    </row>
    <row r="254" spans="1:9" x14ac:dyDescent="0.25">
      <c r="A254" t="s">
        <v>646</v>
      </c>
      <c r="B254" t="s">
        <v>657</v>
      </c>
      <c r="C254" t="s">
        <v>505</v>
      </c>
      <c r="D254" t="s">
        <v>506</v>
      </c>
      <c r="E254" s="1">
        <v>16</v>
      </c>
      <c r="F254" s="5">
        <f t="shared" si="9"/>
        <v>1776.67</v>
      </c>
      <c r="H254" t="str">
        <f t="shared" si="10"/>
        <v>3290394158             02C00000001776670{   06 Final June Truancy</v>
      </c>
      <c r="I254" s="12">
        <f t="shared" si="11"/>
        <v>1776.67</v>
      </c>
    </row>
    <row r="255" spans="1:9" x14ac:dyDescent="0.25">
      <c r="A255" t="s">
        <v>646</v>
      </c>
      <c r="B255" t="s">
        <v>657</v>
      </c>
      <c r="C255" t="s">
        <v>507</v>
      </c>
      <c r="D255" t="s">
        <v>508</v>
      </c>
      <c r="E255" s="1">
        <v>0</v>
      </c>
      <c r="F255" s="5">
        <f t="shared" si="9"/>
        <v>0</v>
      </c>
      <c r="H255" t="str">
        <f t="shared" si="10"/>
        <v>3290794158             02C00000000000000{   06 Final June Truancy</v>
      </c>
      <c r="I255" s="12">
        <f t="shared" si="11"/>
        <v>0</v>
      </c>
    </row>
    <row r="256" spans="1:9" x14ac:dyDescent="0.25">
      <c r="A256" t="s">
        <v>646</v>
      </c>
      <c r="B256" t="s">
        <v>657</v>
      </c>
      <c r="C256" t="s">
        <v>509</v>
      </c>
      <c r="D256" t="s">
        <v>510</v>
      </c>
      <c r="E256" s="1">
        <v>0</v>
      </c>
      <c r="F256" s="5">
        <f t="shared" si="9"/>
        <v>0</v>
      </c>
      <c r="H256" t="str">
        <f t="shared" si="10"/>
        <v>3303094158             02C00000000000000{   06 Final June Truancy</v>
      </c>
      <c r="I256" s="12">
        <f t="shared" si="11"/>
        <v>0</v>
      </c>
    </row>
    <row r="257" spans="1:9" x14ac:dyDescent="0.25">
      <c r="A257" t="s">
        <v>646</v>
      </c>
      <c r="B257" t="s">
        <v>657</v>
      </c>
      <c r="C257" t="s">
        <v>511</v>
      </c>
      <c r="D257" t="s">
        <v>512</v>
      </c>
      <c r="E257" s="1">
        <v>7</v>
      </c>
      <c r="F257" s="5">
        <f t="shared" si="9"/>
        <v>777.29</v>
      </c>
      <c r="H257" t="str">
        <f t="shared" si="10"/>
        <v>3303694158             02C00000000777290{   06 Final June Truancy</v>
      </c>
      <c r="I257" s="12">
        <f t="shared" si="11"/>
        <v>777.29</v>
      </c>
    </row>
    <row r="258" spans="1:9" x14ac:dyDescent="0.25">
      <c r="A258" t="s">
        <v>646</v>
      </c>
      <c r="B258" t="s">
        <v>657</v>
      </c>
      <c r="C258" t="s">
        <v>513</v>
      </c>
      <c r="D258" t="s">
        <v>514</v>
      </c>
      <c r="E258" s="1">
        <v>0</v>
      </c>
      <c r="F258" s="5">
        <f t="shared" si="9"/>
        <v>0</v>
      </c>
      <c r="H258" t="str">
        <f t="shared" si="10"/>
        <v>3304994158             02C00000000000000{   06 Final June Truancy</v>
      </c>
      <c r="I258" s="12">
        <f t="shared" si="11"/>
        <v>0</v>
      </c>
    </row>
    <row r="259" spans="1:9" x14ac:dyDescent="0.25">
      <c r="A259" t="s">
        <v>646</v>
      </c>
      <c r="B259" t="s">
        <v>657</v>
      </c>
      <c r="C259" t="s">
        <v>515</v>
      </c>
      <c r="D259" t="s">
        <v>516</v>
      </c>
      <c r="E259" s="1">
        <v>1.5</v>
      </c>
      <c r="F259" s="5">
        <f t="shared" si="9"/>
        <v>166.56</v>
      </c>
      <c r="H259" t="str">
        <f t="shared" si="10"/>
        <v>3307094158             02C00000000166560{   06 Final June Truancy</v>
      </c>
      <c r="I259" s="12">
        <f t="shared" si="11"/>
        <v>166.56</v>
      </c>
    </row>
    <row r="260" spans="1:9" x14ac:dyDescent="0.25">
      <c r="A260" t="s">
        <v>646</v>
      </c>
      <c r="B260" t="s">
        <v>657</v>
      </c>
      <c r="C260" t="s">
        <v>517</v>
      </c>
      <c r="D260" t="s">
        <v>518</v>
      </c>
      <c r="E260" s="1">
        <v>20.5</v>
      </c>
      <c r="F260" s="5">
        <f t="shared" si="9"/>
        <v>2276.36</v>
      </c>
      <c r="H260" t="str">
        <f t="shared" si="10"/>
        <v>3311594158             02C00000002276360{   06 Final June Truancy</v>
      </c>
      <c r="I260" s="12">
        <f t="shared" si="11"/>
        <v>2276.36</v>
      </c>
    </row>
    <row r="261" spans="1:9" x14ac:dyDescent="0.25">
      <c r="A261" t="s">
        <v>646</v>
      </c>
      <c r="B261" t="s">
        <v>657</v>
      </c>
      <c r="C261" t="s">
        <v>519</v>
      </c>
      <c r="D261" t="s">
        <v>520</v>
      </c>
      <c r="E261" s="1">
        <v>0</v>
      </c>
      <c r="F261" s="5">
        <f t="shared" si="9"/>
        <v>0</v>
      </c>
      <c r="H261" t="str">
        <f t="shared" si="10"/>
        <v>3318394158             02C00000000000000{   06 Final June Truancy</v>
      </c>
      <c r="I261" s="12">
        <f t="shared" si="11"/>
        <v>0</v>
      </c>
    </row>
    <row r="262" spans="1:9" x14ac:dyDescent="0.25">
      <c r="A262" t="s">
        <v>646</v>
      </c>
      <c r="B262" t="s">
        <v>657</v>
      </c>
      <c r="C262" t="s">
        <v>521</v>
      </c>
      <c r="D262" t="s">
        <v>522</v>
      </c>
      <c r="E262" s="1">
        <v>0</v>
      </c>
      <c r="F262" s="5">
        <f t="shared" si="9"/>
        <v>0</v>
      </c>
      <c r="H262" t="str">
        <f t="shared" si="10"/>
        <v>3320294158             02C00000000000000{   06 Final June Truancy</v>
      </c>
      <c r="I262" s="12">
        <f t="shared" si="11"/>
        <v>0</v>
      </c>
    </row>
    <row r="263" spans="1:9" x14ac:dyDescent="0.25">
      <c r="A263" t="s">
        <v>646</v>
      </c>
      <c r="B263" t="s">
        <v>657</v>
      </c>
      <c r="C263" t="s">
        <v>523</v>
      </c>
      <c r="D263" t="s">
        <v>524</v>
      </c>
      <c r="E263" s="1">
        <v>0</v>
      </c>
      <c r="F263" s="5">
        <f t="shared" si="9"/>
        <v>0</v>
      </c>
      <c r="H263" t="str">
        <f t="shared" si="10"/>
        <v>3320594158             02C00000000000000{   06 Final June Truancy</v>
      </c>
      <c r="I263" s="12">
        <f t="shared" si="11"/>
        <v>0</v>
      </c>
    </row>
    <row r="264" spans="1:9" x14ac:dyDescent="0.25">
      <c r="A264" t="s">
        <v>646</v>
      </c>
      <c r="B264" t="s">
        <v>657</v>
      </c>
      <c r="C264" t="s">
        <v>525</v>
      </c>
      <c r="D264" t="s">
        <v>526</v>
      </c>
      <c r="E264" s="1">
        <v>0</v>
      </c>
      <c r="F264" s="5">
        <f t="shared" si="9"/>
        <v>0</v>
      </c>
      <c r="H264" t="str">
        <f t="shared" si="10"/>
        <v>3320694158             02C00000000000000{   06 Final June Truancy</v>
      </c>
      <c r="I264" s="12">
        <f t="shared" si="11"/>
        <v>0</v>
      </c>
    </row>
    <row r="265" spans="1:9" x14ac:dyDescent="0.25">
      <c r="A265" t="s">
        <v>646</v>
      </c>
      <c r="B265" t="s">
        <v>657</v>
      </c>
      <c r="C265" t="s">
        <v>527</v>
      </c>
      <c r="D265" t="s">
        <v>528</v>
      </c>
      <c r="E265" s="1">
        <v>9.5</v>
      </c>
      <c r="F265" s="5">
        <f t="shared" si="9"/>
        <v>1054.9000000000001</v>
      </c>
      <c r="H265" t="str">
        <f t="shared" si="10"/>
        <v>3320794158             02C00000001054900{   06 Final June Truancy</v>
      </c>
      <c r="I265" s="12">
        <f t="shared" si="11"/>
        <v>1054.9000000000001</v>
      </c>
    </row>
    <row r="266" spans="1:9" x14ac:dyDescent="0.25">
      <c r="A266" t="s">
        <v>646</v>
      </c>
      <c r="B266" t="s">
        <v>657</v>
      </c>
      <c r="C266" t="s">
        <v>529</v>
      </c>
      <c r="D266" t="s">
        <v>530</v>
      </c>
      <c r="E266" s="1">
        <v>0</v>
      </c>
      <c r="F266" s="5">
        <f t="shared" ref="F266:F322" si="12">ROUND(E266*$F$6,2)</f>
        <v>0</v>
      </c>
      <c r="H266" t="str">
        <f t="shared" ref="H266:H322" si="13">IF(F266&lt;0,+C266&amp;"94158             02C"&amp;RIGHT(FIXED(100000000000000-ROUND(F266,2)*1000,0,TRUE),14)&amp;"}   06 Final June Truancy",+C266&amp;"94158             02C"&amp;RIGHT(FIXED(100000000000000+ROUND(F266,2)*1000,0,TRUE),14)&amp;"{   06 Final June Truancy")</f>
        <v>3321194158             02C00000000000000{   06 Final June Truancy</v>
      </c>
      <c r="I266" s="12">
        <f t="shared" ref="I266:I322" si="14">VALUE(MID(H266,27,14))/1000</f>
        <v>0</v>
      </c>
    </row>
    <row r="267" spans="1:9" x14ac:dyDescent="0.25">
      <c r="A267" t="s">
        <v>646</v>
      </c>
      <c r="B267" t="s">
        <v>657</v>
      </c>
      <c r="C267" t="s">
        <v>531</v>
      </c>
      <c r="D267" t="s">
        <v>532</v>
      </c>
      <c r="E267" s="1">
        <v>14.5</v>
      </c>
      <c r="F267" s="5">
        <f t="shared" si="12"/>
        <v>1610.11</v>
      </c>
      <c r="H267" t="str">
        <f t="shared" si="13"/>
        <v>3321294158             02C00000001610110{   06 Final June Truancy</v>
      </c>
      <c r="I267" s="12">
        <f t="shared" si="14"/>
        <v>1610.11</v>
      </c>
    </row>
    <row r="268" spans="1:9" x14ac:dyDescent="0.25">
      <c r="A268" t="s">
        <v>653</v>
      </c>
      <c r="B268" t="s">
        <v>663</v>
      </c>
      <c r="C268" t="s">
        <v>533</v>
      </c>
      <c r="D268" t="s">
        <v>534</v>
      </c>
      <c r="E268" s="1">
        <v>146</v>
      </c>
      <c r="F268" s="5">
        <f t="shared" si="12"/>
        <v>16212.15</v>
      </c>
      <c r="H268" t="str">
        <f t="shared" si="13"/>
        <v>3400294158             02C00000016212150{   06 Final June Truancy</v>
      </c>
      <c r="I268" s="12">
        <f t="shared" si="14"/>
        <v>16212.15</v>
      </c>
    </row>
    <row r="269" spans="1:9" x14ac:dyDescent="0.25">
      <c r="A269" t="s">
        <v>653</v>
      </c>
      <c r="B269" t="s">
        <v>663</v>
      </c>
      <c r="C269" t="s">
        <v>535</v>
      </c>
      <c r="D269" t="s">
        <v>536</v>
      </c>
      <c r="E269" s="1">
        <v>172.5</v>
      </c>
      <c r="F269" s="5">
        <f t="shared" si="12"/>
        <v>19154.77</v>
      </c>
      <c r="H269" t="str">
        <f t="shared" si="13"/>
        <v>3400394158             02C00000019154770{   06 Final June Truancy</v>
      </c>
      <c r="I269" s="12">
        <f t="shared" si="14"/>
        <v>19154.77</v>
      </c>
    </row>
    <row r="270" spans="1:9" x14ac:dyDescent="0.25">
      <c r="A270" t="s">
        <v>653</v>
      </c>
      <c r="B270" t="s">
        <v>663</v>
      </c>
      <c r="C270" t="s">
        <v>537</v>
      </c>
      <c r="D270" t="s">
        <v>538</v>
      </c>
      <c r="E270" s="1">
        <v>99.5</v>
      </c>
      <c r="F270" s="5">
        <f t="shared" si="12"/>
        <v>11048.69</v>
      </c>
      <c r="H270" t="str">
        <f t="shared" si="13"/>
        <v>3403394158             02C00000011048690{   06 Final June Truancy</v>
      </c>
      <c r="I270" s="12">
        <f t="shared" si="14"/>
        <v>11048.69</v>
      </c>
    </row>
    <row r="271" spans="1:9" x14ac:dyDescent="0.25">
      <c r="A271" t="s">
        <v>653</v>
      </c>
      <c r="B271" t="s">
        <v>663</v>
      </c>
      <c r="C271" t="s">
        <v>539</v>
      </c>
      <c r="D271" t="s">
        <v>540</v>
      </c>
      <c r="E271" s="1">
        <v>62.5</v>
      </c>
      <c r="F271" s="5">
        <f t="shared" si="12"/>
        <v>6940.13</v>
      </c>
      <c r="H271" t="str">
        <f t="shared" si="13"/>
        <v>3411194158             02C00000006940130{   06 Final June Truancy</v>
      </c>
      <c r="I271" s="12">
        <f t="shared" si="14"/>
        <v>6940.13</v>
      </c>
    </row>
    <row r="272" spans="1:9" x14ac:dyDescent="0.25">
      <c r="A272" t="s">
        <v>653</v>
      </c>
      <c r="B272" t="s">
        <v>663</v>
      </c>
      <c r="C272" t="s">
        <v>541</v>
      </c>
      <c r="D272" t="s">
        <v>542</v>
      </c>
      <c r="E272" s="1">
        <v>2.5</v>
      </c>
      <c r="F272" s="5">
        <f t="shared" si="12"/>
        <v>277.61</v>
      </c>
      <c r="H272" t="str">
        <f t="shared" si="13"/>
        <v>3430794158             02C00000000277610{   06 Final June Truancy</v>
      </c>
      <c r="I272" s="12">
        <f t="shared" si="14"/>
        <v>277.61</v>
      </c>
    </row>
    <row r="273" spans="1:9" x14ac:dyDescent="0.25">
      <c r="A273" t="s">
        <v>653</v>
      </c>
      <c r="B273" t="s">
        <v>663</v>
      </c>
      <c r="C273" t="s">
        <v>543</v>
      </c>
      <c r="D273" t="s">
        <v>544</v>
      </c>
      <c r="E273" s="1">
        <v>0</v>
      </c>
      <c r="F273" s="5">
        <f t="shared" si="12"/>
        <v>0</v>
      </c>
      <c r="H273" t="str">
        <f t="shared" si="13"/>
        <v>3432494158             02C00000000000000{   06 Final June Truancy</v>
      </c>
      <c r="I273" s="12">
        <f t="shared" si="14"/>
        <v>0</v>
      </c>
    </row>
    <row r="274" spans="1:9" x14ac:dyDescent="0.25">
      <c r="A274" t="s">
        <v>653</v>
      </c>
      <c r="B274" t="s">
        <v>663</v>
      </c>
      <c r="C274" t="s">
        <v>545</v>
      </c>
      <c r="D274" t="s">
        <v>546</v>
      </c>
      <c r="E274" s="1">
        <v>8.5</v>
      </c>
      <c r="F274" s="5">
        <f t="shared" si="12"/>
        <v>943.86</v>
      </c>
      <c r="H274" t="str">
        <f t="shared" si="13"/>
        <v>3440194158             02C00000000943860{   06 Final June Truancy</v>
      </c>
      <c r="I274" s="12">
        <f t="shared" si="14"/>
        <v>943.86</v>
      </c>
    </row>
    <row r="275" spans="1:9" x14ac:dyDescent="0.25">
      <c r="A275" t="s">
        <v>653</v>
      </c>
      <c r="B275" t="s">
        <v>663</v>
      </c>
      <c r="C275" t="s">
        <v>547</v>
      </c>
      <c r="D275" t="s">
        <v>548</v>
      </c>
      <c r="E275" s="1">
        <v>0</v>
      </c>
      <c r="F275" s="5">
        <f t="shared" si="12"/>
        <v>0</v>
      </c>
      <c r="H275" t="str">
        <f t="shared" si="13"/>
        <v>3440294158             02C00000000000000{   06 Final June Truancy</v>
      </c>
      <c r="I275" s="12">
        <f t="shared" si="14"/>
        <v>0</v>
      </c>
    </row>
    <row r="276" spans="1:9" x14ac:dyDescent="0.25">
      <c r="A276" t="s">
        <v>650</v>
      </c>
      <c r="B276" t="s">
        <v>650</v>
      </c>
      <c r="C276" t="s">
        <v>549</v>
      </c>
      <c r="D276" t="s">
        <v>550</v>
      </c>
      <c r="E276" s="1">
        <v>0</v>
      </c>
      <c r="F276" s="5">
        <f t="shared" si="12"/>
        <v>0</v>
      </c>
      <c r="H276" t="str">
        <f t="shared" si="13"/>
        <v>3490194158             02C00000000000000{   06 Final June Truancy</v>
      </c>
      <c r="I276" s="12">
        <f t="shared" si="14"/>
        <v>0</v>
      </c>
    </row>
    <row r="277" spans="1:9" x14ac:dyDescent="0.25">
      <c r="A277" t="s">
        <v>651</v>
      </c>
      <c r="B277" t="s">
        <v>661</v>
      </c>
      <c r="C277" t="s">
        <v>551</v>
      </c>
      <c r="D277" t="s">
        <v>552</v>
      </c>
      <c r="E277" s="1">
        <v>0</v>
      </c>
      <c r="F277" s="5">
        <f t="shared" si="12"/>
        <v>0</v>
      </c>
      <c r="H277" t="str">
        <f t="shared" si="13"/>
        <v>3520094158             02C00000000000000{   06 Final June Truancy</v>
      </c>
      <c r="I277" s="12">
        <f t="shared" si="14"/>
        <v>0</v>
      </c>
    </row>
    <row r="278" spans="1:9" x14ac:dyDescent="0.25">
      <c r="A278" t="s">
        <v>647</v>
      </c>
      <c r="B278" t="s">
        <v>658</v>
      </c>
      <c r="C278" t="s">
        <v>553</v>
      </c>
      <c r="D278" t="s">
        <v>554</v>
      </c>
      <c r="E278" s="1">
        <v>0</v>
      </c>
      <c r="F278" s="5">
        <f t="shared" si="12"/>
        <v>0</v>
      </c>
      <c r="H278" t="str">
        <f t="shared" si="13"/>
        <v>3610194158             02C00000000000000{   06 Final June Truancy</v>
      </c>
      <c r="I278" s="12">
        <f t="shared" si="14"/>
        <v>0</v>
      </c>
    </row>
    <row r="279" spans="1:9" x14ac:dyDescent="0.25">
      <c r="A279" t="s">
        <v>647</v>
      </c>
      <c r="B279" t="s">
        <v>658</v>
      </c>
      <c r="C279" t="s">
        <v>555</v>
      </c>
      <c r="D279" t="s">
        <v>556</v>
      </c>
      <c r="E279" s="1">
        <v>87.5</v>
      </c>
      <c r="F279" s="5">
        <f t="shared" si="12"/>
        <v>9716.19</v>
      </c>
      <c r="H279" t="str">
        <f t="shared" si="13"/>
        <v>3614094158             02C00000009716190{   06 Final June Truancy</v>
      </c>
      <c r="I279" s="12">
        <f t="shared" si="14"/>
        <v>9716.19</v>
      </c>
    </row>
    <row r="280" spans="1:9" x14ac:dyDescent="0.25">
      <c r="A280" t="s">
        <v>647</v>
      </c>
      <c r="B280" t="s">
        <v>658</v>
      </c>
      <c r="C280" t="s">
        <v>557</v>
      </c>
      <c r="D280" t="s">
        <v>558</v>
      </c>
      <c r="E280" s="1">
        <v>0</v>
      </c>
      <c r="F280" s="5">
        <f t="shared" si="12"/>
        <v>0</v>
      </c>
      <c r="H280" t="str">
        <f t="shared" si="13"/>
        <v>3625094158             02C00000000000000{   06 Final June Truancy</v>
      </c>
      <c r="I280" s="12">
        <f t="shared" si="14"/>
        <v>0</v>
      </c>
    </row>
    <row r="281" spans="1:9" x14ac:dyDescent="0.25">
      <c r="A281" t="s">
        <v>647</v>
      </c>
      <c r="B281" t="s">
        <v>658</v>
      </c>
      <c r="C281" t="s">
        <v>559</v>
      </c>
      <c r="D281" t="s">
        <v>560</v>
      </c>
      <c r="E281" s="1">
        <v>0</v>
      </c>
      <c r="F281" s="5">
        <f t="shared" si="12"/>
        <v>0</v>
      </c>
      <c r="H281" t="str">
        <f t="shared" si="13"/>
        <v>3630094158             02C00000000000000{   06 Final June Truancy</v>
      </c>
      <c r="I281" s="12">
        <f t="shared" si="14"/>
        <v>0</v>
      </c>
    </row>
    <row r="282" spans="1:9" x14ac:dyDescent="0.25">
      <c r="A282" t="s">
        <v>647</v>
      </c>
      <c r="B282" t="s">
        <v>658</v>
      </c>
      <c r="C282" t="s">
        <v>561</v>
      </c>
      <c r="D282" t="s">
        <v>562</v>
      </c>
      <c r="E282" s="1">
        <v>0</v>
      </c>
      <c r="F282" s="5">
        <f t="shared" si="12"/>
        <v>0</v>
      </c>
      <c r="H282" t="str">
        <f t="shared" si="13"/>
        <v>3640094158             02C00000000000000{   06 Final June Truancy</v>
      </c>
      <c r="I282" s="12">
        <f t="shared" si="14"/>
        <v>0</v>
      </c>
    </row>
    <row r="283" spans="1:9" x14ac:dyDescent="0.25">
      <c r="A283" t="s">
        <v>647</v>
      </c>
      <c r="B283" t="s">
        <v>658</v>
      </c>
      <c r="C283" t="s">
        <v>563</v>
      </c>
      <c r="D283" t="s">
        <v>564</v>
      </c>
      <c r="E283" s="1">
        <v>0</v>
      </c>
      <c r="F283" s="5">
        <f t="shared" si="12"/>
        <v>0</v>
      </c>
      <c r="H283" t="str">
        <f t="shared" si="13"/>
        <v>3640194158             02C00000000000000{   06 Final June Truancy</v>
      </c>
      <c r="I283" s="12">
        <f t="shared" si="14"/>
        <v>0</v>
      </c>
    </row>
    <row r="284" spans="1:9" x14ac:dyDescent="0.25">
      <c r="A284" t="s">
        <v>647</v>
      </c>
      <c r="B284" t="s">
        <v>658</v>
      </c>
      <c r="C284" t="s">
        <v>565</v>
      </c>
      <c r="D284" t="s">
        <v>566</v>
      </c>
      <c r="E284" s="1">
        <v>0</v>
      </c>
      <c r="F284" s="5">
        <f t="shared" si="12"/>
        <v>0</v>
      </c>
      <c r="H284" t="str">
        <f t="shared" si="13"/>
        <v>3640294158             02C00000000000000{   06 Final June Truancy</v>
      </c>
      <c r="I284" s="12">
        <f t="shared" si="14"/>
        <v>0</v>
      </c>
    </row>
    <row r="285" spans="1:9" x14ac:dyDescent="0.25">
      <c r="A285" t="s">
        <v>656</v>
      </c>
      <c r="B285" t="s">
        <v>650</v>
      </c>
      <c r="C285" t="s">
        <v>567</v>
      </c>
      <c r="D285" t="s">
        <v>568</v>
      </c>
      <c r="E285" s="1">
        <v>0</v>
      </c>
      <c r="F285" s="5">
        <f t="shared" si="12"/>
        <v>0</v>
      </c>
      <c r="H285" t="str">
        <f t="shared" si="13"/>
        <v>3690194158             02C00000000000000{   06 Final June Truancy</v>
      </c>
      <c r="I285" s="12">
        <f t="shared" si="14"/>
        <v>0</v>
      </c>
    </row>
    <row r="286" spans="1:9" x14ac:dyDescent="0.25">
      <c r="A286" t="s">
        <v>654</v>
      </c>
      <c r="B286" t="s">
        <v>664</v>
      </c>
      <c r="C286" t="s">
        <v>569</v>
      </c>
      <c r="D286" t="s">
        <v>570</v>
      </c>
      <c r="E286" s="1">
        <v>164</v>
      </c>
      <c r="F286" s="5">
        <f t="shared" si="12"/>
        <v>18210.91</v>
      </c>
      <c r="H286" t="str">
        <f t="shared" si="13"/>
        <v>3750194158             02C00000018210910{   06 Final June Truancy</v>
      </c>
      <c r="I286" s="12">
        <f t="shared" si="14"/>
        <v>18210.91</v>
      </c>
    </row>
    <row r="287" spans="1:9" x14ac:dyDescent="0.25">
      <c r="A287" t="s">
        <v>654</v>
      </c>
      <c r="B287" t="s">
        <v>664</v>
      </c>
      <c r="C287" t="s">
        <v>571</v>
      </c>
      <c r="D287" t="s">
        <v>572</v>
      </c>
      <c r="E287" s="1">
        <v>108.5</v>
      </c>
      <c r="F287" s="5">
        <f t="shared" si="12"/>
        <v>12048.07</v>
      </c>
      <c r="H287" t="str">
        <f t="shared" si="13"/>
        <v>3750294158             02C00000012048070{   06 Final June Truancy</v>
      </c>
      <c r="I287" s="12">
        <f t="shared" si="14"/>
        <v>12048.07</v>
      </c>
    </row>
    <row r="288" spans="1:9" x14ac:dyDescent="0.25">
      <c r="A288" t="s">
        <v>654</v>
      </c>
      <c r="B288" t="s">
        <v>664</v>
      </c>
      <c r="C288" t="s">
        <v>573</v>
      </c>
      <c r="D288" t="s">
        <v>574</v>
      </c>
      <c r="E288" s="1">
        <v>11</v>
      </c>
      <c r="F288" s="5">
        <f t="shared" si="12"/>
        <v>1221.46</v>
      </c>
      <c r="H288" t="str">
        <f t="shared" si="13"/>
        <v>3750394158             02C00000001221460{   06 Final June Truancy</v>
      </c>
      <c r="I288" s="12">
        <f t="shared" si="14"/>
        <v>1221.46</v>
      </c>
    </row>
    <row r="289" spans="1:9" x14ac:dyDescent="0.25">
      <c r="A289" t="s">
        <v>654</v>
      </c>
      <c r="B289" t="s">
        <v>664</v>
      </c>
      <c r="C289" t="s">
        <v>575</v>
      </c>
      <c r="D289" t="s">
        <v>576</v>
      </c>
      <c r="E289" s="1">
        <v>42.5</v>
      </c>
      <c r="F289" s="5">
        <f t="shared" si="12"/>
        <v>4719.29</v>
      </c>
      <c r="H289" t="str">
        <f t="shared" si="13"/>
        <v>3750494158             02C00000004719290{   06 Final June Truancy</v>
      </c>
      <c r="I289" s="12">
        <f t="shared" si="14"/>
        <v>4719.29</v>
      </c>
    </row>
    <row r="290" spans="1:9" x14ac:dyDescent="0.25">
      <c r="A290" t="s">
        <v>654</v>
      </c>
      <c r="B290" t="s">
        <v>664</v>
      </c>
      <c r="C290" t="s">
        <v>577</v>
      </c>
      <c r="D290" t="s">
        <v>578</v>
      </c>
      <c r="E290" s="1">
        <v>0</v>
      </c>
      <c r="F290" s="5">
        <f t="shared" si="12"/>
        <v>0</v>
      </c>
      <c r="H290" t="str">
        <f t="shared" si="13"/>
        <v>3750594158             02C00000000000000{   06 Final June Truancy</v>
      </c>
      <c r="I290" s="12">
        <f t="shared" si="14"/>
        <v>0</v>
      </c>
    </row>
    <row r="291" spans="1:9" x14ac:dyDescent="0.25">
      <c r="A291" t="s">
        <v>654</v>
      </c>
      <c r="B291" t="s">
        <v>664</v>
      </c>
      <c r="C291" t="s">
        <v>579</v>
      </c>
      <c r="D291" t="s">
        <v>580</v>
      </c>
      <c r="E291" s="1">
        <v>9.5</v>
      </c>
      <c r="F291" s="5">
        <f t="shared" si="12"/>
        <v>1054.9000000000001</v>
      </c>
      <c r="H291" t="str">
        <f t="shared" si="13"/>
        <v>3750694158             02C00000001054900{   06 Final June Truancy</v>
      </c>
      <c r="I291" s="12">
        <f t="shared" si="14"/>
        <v>1054.9000000000001</v>
      </c>
    </row>
    <row r="292" spans="1:9" x14ac:dyDescent="0.25">
      <c r="A292" t="s">
        <v>654</v>
      </c>
      <c r="B292" t="s">
        <v>664</v>
      </c>
      <c r="C292" t="s">
        <v>581</v>
      </c>
      <c r="D292" t="s">
        <v>582</v>
      </c>
      <c r="E292" s="1">
        <v>2</v>
      </c>
      <c r="F292" s="5">
        <f t="shared" si="12"/>
        <v>222.08</v>
      </c>
      <c r="H292" t="str">
        <f t="shared" si="13"/>
        <v>3750794158             02C00000000222080{   06 Final June Truancy</v>
      </c>
      <c r="I292" s="12">
        <f t="shared" si="14"/>
        <v>222.08</v>
      </c>
    </row>
    <row r="293" spans="1:9" x14ac:dyDescent="0.25">
      <c r="A293" t="s">
        <v>650</v>
      </c>
      <c r="B293" t="s">
        <v>650</v>
      </c>
      <c r="C293" t="s">
        <v>583</v>
      </c>
      <c r="D293" t="s">
        <v>584</v>
      </c>
      <c r="E293" s="1">
        <v>0</v>
      </c>
      <c r="F293" s="5">
        <f t="shared" si="12"/>
        <v>0</v>
      </c>
      <c r="H293" t="str">
        <f t="shared" si="13"/>
        <v>3790394158             02C00000000000000{   06 Final June Truancy</v>
      </c>
      <c r="I293" s="12">
        <f t="shared" si="14"/>
        <v>0</v>
      </c>
    </row>
    <row r="294" spans="1:9" x14ac:dyDescent="0.25">
      <c r="A294" t="s">
        <v>646</v>
      </c>
      <c r="B294" t="s">
        <v>657</v>
      </c>
      <c r="C294" t="s">
        <v>585</v>
      </c>
      <c r="D294" t="s">
        <v>586</v>
      </c>
      <c r="E294" s="1">
        <v>0</v>
      </c>
      <c r="F294" s="5">
        <f t="shared" si="12"/>
        <v>0</v>
      </c>
      <c r="H294" t="str">
        <f t="shared" si="13"/>
        <v>3812694158             02C00000000000000{   06 Final June Truancy</v>
      </c>
      <c r="I294" s="12">
        <f t="shared" si="14"/>
        <v>0</v>
      </c>
    </row>
    <row r="295" spans="1:9" x14ac:dyDescent="0.25">
      <c r="A295" t="s">
        <v>646</v>
      </c>
      <c r="B295" t="s">
        <v>657</v>
      </c>
      <c r="C295" t="s">
        <v>587</v>
      </c>
      <c r="D295" t="s">
        <v>588</v>
      </c>
      <c r="E295" s="1">
        <v>0</v>
      </c>
      <c r="F295" s="5">
        <f t="shared" si="12"/>
        <v>0</v>
      </c>
      <c r="H295" t="str">
        <f t="shared" si="13"/>
        <v>3826494158             02C00000000000000{   06 Final June Truancy</v>
      </c>
      <c r="I295" s="12">
        <f t="shared" si="14"/>
        <v>0</v>
      </c>
    </row>
    <row r="296" spans="1:9" x14ac:dyDescent="0.25">
      <c r="A296" t="s">
        <v>646</v>
      </c>
      <c r="B296" t="s">
        <v>657</v>
      </c>
      <c r="C296" t="s">
        <v>589</v>
      </c>
      <c r="D296" t="s">
        <v>590</v>
      </c>
      <c r="E296" s="1">
        <v>0</v>
      </c>
      <c r="F296" s="5">
        <f t="shared" si="12"/>
        <v>0</v>
      </c>
      <c r="H296" t="str">
        <f t="shared" si="13"/>
        <v>3826594158             02C00000000000000{   06 Final June Truancy</v>
      </c>
      <c r="I296" s="12">
        <f t="shared" si="14"/>
        <v>0</v>
      </c>
    </row>
    <row r="297" spans="1:9" x14ac:dyDescent="0.25">
      <c r="A297" t="s">
        <v>646</v>
      </c>
      <c r="B297" t="s">
        <v>657</v>
      </c>
      <c r="C297" t="s">
        <v>591</v>
      </c>
      <c r="D297" t="s">
        <v>592</v>
      </c>
      <c r="E297" s="1">
        <v>14</v>
      </c>
      <c r="F297" s="5">
        <f t="shared" si="12"/>
        <v>1554.59</v>
      </c>
      <c r="H297" t="str">
        <f t="shared" si="13"/>
        <v>3826794158             02C00000001554590{   06 Final June Truancy</v>
      </c>
      <c r="I297" s="12">
        <f t="shared" si="14"/>
        <v>1554.59</v>
      </c>
    </row>
    <row r="298" spans="1:9" x14ac:dyDescent="0.25">
      <c r="A298" t="s">
        <v>646</v>
      </c>
      <c r="B298" t="s">
        <v>657</v>
      </c>
      <c r="C298" t="s">
        <v>593</v>
      </c>
      <c r="D298" t="s">
        <v>594</v>
      </c>
      <c r="E298" s="1">
        <v>0</v>
      </c>
      <c r="F298" s="5">
        <f t="shared" si="12"/>
        <v>0</v>
      </c>
      <c r="H298" t="str">
        <f t="shared" si="13"/>
        <v>3830094158             02C00000000000000{   06 Final June Truancy</v>
      </c>
      <c r="I298" s="12">
        <f t="shared" si="14"/>
        <v>0</v>
      </c>
    </row>
    <row r="299" spans="1:9" x14ac:dyDescent="0.25">
      <c r="A299" t="s">
        <v>646</v>
      </c>
      <c r="B299" t="s">
        <v>657</v>
      </c>
      <c r="C299" t="s">
        <v>595</v>
      </c>
      <c r="D299" t="s">
        <v>596</v>
      </c>
      <c r="E299" s="1">
        <v>0</v>
      </c>
      <c r="F299" s="5">
        <f t="shared" si="12"/>
        <v>0</v>
      </c>
      <c r="H299" t="str">
        <f t="shared" si="13"/>
        <v>3830194158             02C00000000000000{   06 Final June Truancy</v>
      </c>
      <c r="I299" s="12">
        <f t="shared" si="14"/>
        <v>0</v>
      </c>
    </row>
    <row r="300" spans="1:9" x14ac:dyDescent="0.25">
      <c r="A300" t="s">
        <v>646</v>
      </c>
      <c r="B300" t="s">
        <v>657</v>
      </c>
      <c r="C300" t="s">
        <v>597</v>
      </c>
      <c r="D300" t="s">
        <v>598</v>
      </c>
      <c r="E300" s="1">
        <v>0</v>
      </c>
      <c r="F300" s="5">
        <f t="shared" si="12"/>
        <v>0</v>
      </c>
      <c r="H300" t="str">
        <f t="shared" si="13"/>
        <v>3830294158             02C00000000000000{   06 Final June Truancy</v>
      </c>
      <c r="I300" s="12">
        <f t="shared" si="14"/>
        <v>0</v>
      </c>
    </row>
    <row r="301" spans="1:9" x14ac:dyDescent="0.25">
      <c r="A301" t="s">
        <v>646</v>
      </c>
      <c r="B301" t="s">
        <v>657</v>
      </c>
      <c r="C301" t="s">
        <v>599</v>
      </c>
      <c r="D301" t="s">
        <v>600</v>
      </c>
      <c r="E301" s="1">
        <v>0</v>
      </c>
      <c r="F301" s="5">
        <f t="shared" si="12"/>
        <v>0</v>
      </c>
      <c r="H301" t="str">
        <f t="shared" si="13"/>
        <v>3830494158             02C00000000000000{   06 Final June Truancy</v>
      </c>
      <c r="I301" s="12">
        <f t="shared" si="14"/>
        <v>0</v>
      </c>
    </row>
    <row r="302" spans="1:9" x14ac:dyDescent="0.25">
      <c r="A302" t="s">
        <v>646</v>
      </c>
      <c r="B302" t="s">
        <v>657</v>
      </c>
      <c r="C302" t="s">
        <v>601</v>
      </c>
      <c r="D302" t="s">
        <v>602</v>
      </c>
      <c r="E302" s="1">
        <v>0</v>
      </c>
      <c r="F302" s="5">
        <f t="shared" si="12"/>
        <v>0</v>
      </c>
      <c r="H302" t="str">
        <f t="shared" si="13"/>
        <v>3830694158             02C00000000000000{   06 Final June Truancy</v>
      </c>
      <c r="I302" s="12">
        <f t="shared" si="14"/>
        <v>0</v>
      </c>
    </row>
    <row r="303" spans="1:9" x14ac:dyDescent="0.25">
      <c r="A303" t="s">
        <v>646</v>
      </c>
      <c r="B303" t="s">
        <v>657</v>
      </c>
      <c r="C303" t="s">
        <v>603</v>
      </c>
      <c r="D303" t="s">
        <v>604</v>
      </c>
      <c r="E303" s="1">
        <v>0</v>
      </c>
      <c r="F303" s="5">
        <f t="shared" si="12"/>
        <v>0</v>
      </c>
      <c r="H303" t="str">
        <f t="shared" si="13"/>
        <v>3830894158             02C00000000000000{   06 Final June Truancy</v>
      </c>
      <c r="I303" s="12">
        <f t="shared" si="14"/>
        <v>0</v>
      </c>
    </row>
    <row r="304" spans="1:9" x14ac:dyDescent="0.25">
      <c r="A304" t="s">
        <v>646</v>
      </c>
      <c r="B304" t="s">
        <v>657</v>
      </c>
      <c r="C304" t="s">
        <v>605</v>
      </c>
      <c r="D304" t="s">
        <v>606</v>
      </c>
      <c r="E304" s="1">
        <v>0</v>
      </c>
      <c r="F304" s="5">
        <f t="shared" si="12"/>
        <v>0</v>
      </c>
      <c r="H304" t="str">
        <f t="shared" si="13"/>
        <v>3832094158             02C00000000000000{   06 Final June Truancy</v>
      </c>
      <c r="I304" s="12">
        <f t="shared" si="14"/>
        <v>0</v>
      </c>
    </row>
    <row r="305" spans="1:9" x14ac:dyDescent="0.25">
      <c r="A305" t="s">
        <v>646</v>
      </c>
      <c r="B305" t="s">
        <v>657</v>
      </c>
      <c r="C305" t="s">
        <v>607</v>
      </c>
      <c r="D305" t="s">
        <v>608</v>
      </c>
      <c r="E305" s="1">
        <v>0</v>
      </c>
      <c r="F305" s="5">
        <f t="shared" si="12"/>
        <v>0</v>
      </c>
      <c r="H305" t="str">
        <f t="shared" si="13"/>
        <v>3832294158             02C00000000000000{   06 Final June Truancy</v>
      </c>
      <c r="I305" s="12">
        <f t="shared" si="14"/>
        <v>0</v>
      </c>
    </row>
    <row r="306" spans="1:9" x14ac:dyDescent="0.25">
      <c r="A306" t="s">
        <v>646</v>
      </c>
      <c r="B306" t="s">
        <v>657</v>
      </c>
      <c r="C306" t="s">
        <v>609</v>
      </c>
      <c r="D306" t="s">
        <v>610</v>
      </c>
      <c r="E306" s="1">
        <v>0</v>
      </c>
      <c r="F306" s="5">
        <f t="shared" si="12"/>
        <v>0</v>
      </c>
      <c r="H306" t="str">
        <f t="shared" si="13"/>
        <v>3832494158             02C00000000000000{   06 Final June Truancy</v>
      </c>
      <c r="I306" s="12">
        <f t="shared" si="14"/>
        <v>0</v>
      </c>
    </row>
    <row r="307" spans="1:9" x14ac:dyDescent="0.25">
      <c r="A307" t="s">
        <v>652</v>
      </c>
      <c r="B307" t="s">
        <v>662</v>
      </c>
      <c r="C307" t="s">
        <v>611</v>
      </c>
      <c r="D307" t="s">
        <v>612</v>
      </c>
      <c r="E307" s="1">
        <v>2.5</v>
      </c>
      <c r="F307" s="5">
        <f t="shared" si="12"/>
        <v>277.61</v>
      </c>
      <c r="H307" t="str">
        <f t="shared" si="13"/>
        <v>3900294158             02C00000000277610{   06 Final June Truancy</v>
      </c>
      <c r="I307" s="12">
        <f t="shared" si="14"/>
        <v>277.61</v>
      </c>
    </row>
    <row r="308" spans="1:9" x14ac:dyDescent="0.25">
      <c r="A308" t="s">
        <v>652</v>
      </c>
      <c r="B308" t="s">
        <v>662</v>
      </c>
      <c r="C308" t="s">
        <v>613</v>
      </c>
      <c r="D308" t="s">
        <v>614</v>
      </c>
      <c r="E308" s="1">
        <v>0</v>
      </c>
      <c r="F308" s="5">
        <f t="shared" si="12"/>
        <v>0</v>
      </c>
      <c r="H308" t="str">
        <f t="shared" si="13"/>
        <v>3900394158             02C00000000000000{   06 Final June Truancy</v>
      </c>
      <c r="I308" s="12">
        <f t="shared" si="14"/>
        <v>0</v>
      </c>
    </row>
    <row r="309" spans="1:9" x14ac:dyDescent="0.25">
      <c r="A309" t="s">
        <v>652</v>
      </c>
      <c r="B309" t="s">
        <v>662</v>
      </c>
      <c r="C309" t="s">
        <v>615</v>
      </c>
      <c r="D309" t="s">
        <v>616</v>
      </c>
      <c r="E309" s="1">
        <v>52</v>
      </c>
      <c r="F309" s="5">
        <f t="shared" si="12"/>
        <v>5774.19</v>
      </c>
      <c r="H309" t="str">
        <f t="shared" si="13"/>
        <v>3900794158             02C00000005774190{   06 Final June Truancy</v>
      </c>
      <c r="I309" s="12">
        <f t="shared" si="14"/>
        <v>5774.19</v>
      </c>
    </row>
    <row r="310" spans="1:9" x14ac:dyDescent="0.25">
      <c r="A310" t="s">
        <v>652</v>
      </c>
      <c r="B310" t="s">
        <v>662</v>
      </c>
      <c r="C310" t="s">
        <v>617</v>
      </c>
      <c r="D310" t="s">
        <v>618</v>
      </c>
      <c r="E310" s="1">
        <v>0</v>
      </c>
      <c r="F310" s="5">
        <f t="shared" si="12"/>
        <v>0</v>
      </c>
      <c r="H310" t="str">
        <f t="shared" si="13"/>
        <v>3909094158             02C00000000000000{   06 Final June Truancy</v>
      </c>
      <c r="I310" s="12">
        <f t="shared" si="14"/>
        <v>0</v>
      </c>
    </row>
    <row r="311" spans="1:9" x14ac:dyDescent="0.25">
      <c r="A311" t="s">
        <v>652</v>
      </c>
      <c r="B311" t="s">
        <v>662</v>
      </c>
      <c r="C311" t="s">
        <v>619</v>
      </c>
      <c r="D311" t="s">
        <v>620</v>
      </c>
      <c r="E311" s="1">
        <v>11.5</v>
      </c>
      <c r="F311" s="5">
        <f t="shared" si="12"/>
        <v>1276.98</v>
      </c>
      <c r="H311" t="str">
        <f t="shared" si="13"/>
        <v>3911994158             02C00000001276980{   06 Final June Truancy</v>
      </c>
      <c r="I311" s="12">
        <f t="shared" si="14"/>
        <v>1276.98</v>
      </c>
    </row>
    <row r="312" spans="1:9" x14ac:dyDescent="0.25">
      <c r="A312" t="s">
        <v>652</v>
      </c>
      <c r="B312" t="s">
        <v>662</v>
      </c>
      <c r="C312" t="s">
        <v>621</v>
      </c>
      <c r="D312" t="s">
        <v>622</v>
      </c>
      <c r="E312" s="1">
        <v>0</v>
      </c>
      <c r="F312" s="5">
        <f t="shared" si="12"/>
        <v>0</v>
      </c>
      <c r="H312" t="str">
        <f t="shared" si="13"/>
        <v>3912094158             02C00000000000000{   06 Final June Truancy</v>
      </c>
      <c r="I312" s="12">
        <f t="shared" si="14"/>
        <v>0</v>
      </c>
    </row>
    <row r="313" spans="1:9" x14ac:dyDescent="0.25">
      <c r="A313" t="s">
        <v>652</v>
      </c>
      <c r="B313" t="s">
        <v>662</v>
      </c>
      <c r="C313" t="s">
        <v>623</v>
      </c>
      <c r="D313" t="s">
        <v>624</v>
      </c>
      <c r="E313" s="1">
        <v>36.5</v>
      </c>
      <c r="F313" s="5">
        <f t="shared" si="12"/>
        <v>4053.04</v>
      </c>
      <c r="H313" t="str">
        <f t="shared" si="13"/>
        <v>3920094158             02C00000004053040{   06 Final June Truancy</v>
      </c>
      <c r="I313" s="12">
        <f t="shared" si="14"/>
        <v>4053.04</v>
      </c>
    </row>
    <row r="314" spans="1:9" x14ac:dyDescent="0.25">
      <c r="A314" t="s">
        <v>652</v>
      </c>
      <c r="B314" t="s">
        <v>662</v>
      </c>
      <c r="C314" t="s">
        <v>625</v>
      </c>
      <c r="D314" t="s">
        <v>626</v>
      </c>
      <c r="E314" s="1">
        <v>53</v>
      </c>
      <c r="F314" s="5">
        <f t="shared" si="12"/>
        <v>5885.23</v>
      </c>
      <c r="H314" t="str">
        <f t="shared" si="13"/>
        <v>3920194158             02C00000005885230{   06 Final June Truancy</v>
      </c>
      <c r="I314" s="12">
        <f t="shared" si="14"/>
        <v>5885.23</v>
      </c>
    </row>
    <row r="315" spans="1:9" x14ac:dyDescent="0.25">
      <c r="A315" t="s">
        <v>652</v>
      </c>
      <c r="B315" t="s">
        <v>662</v>
      </c>
      <c r="C315" t="s">
        <v>627</v>
      </c>
      <c r="D315" t="s">
        <v>628</v>
      </c>
      <c r="E315" s="1">
        <v>24.5</v>
      </c>
      <c r="F315" s="5">
        <f t="shared" si="12"/>
        <v>2720.53</v>
      </c>
      <c r="H315" t="str">
        <f t="shared" si="13"/>
        <v>3920294158             02C00000002720530{   06 Final June Truancy</v>
      </c>
      <c r="I315" s="12">
        <f t="shared" si="14"/>
        <v>2720.53</v>
      </c>
    </row>
    <row r="316" spans="1:9" x14ac:dyDescent="0.25">
      <c r="A316" t="s">
        <v>652</v>
      </c>
      <c r="B316" t="s">
        <v>662</v>
      </c>
      <c r="C316" t="s">
        <v>629</v>
      </c>
      <c r="D316" t="s">
        <v>630</v>
      </c>
      <c r="E316" s="1">
        <v>0</v>
      </c>
      <c r="F316" s="5">
        <f t="shared" si="12"/>
        <v>0</v>
      </c>
      <c r="H316" t="str">
        <f t="shared" si="13"/>
        <v>3920394158             02C00000000000000{   06 Final June Truancy</v>
      </c>
      <c r="I316" s="12">
        <f t="shared" si="14"/>
        <v>0</v>
      </c>
    </row>
    <row r="317" spans="1:9" x14ac:dyDescent="0.25">
      <c r="A317" t="s">
        <v>652</v>
      </c>
      <c r="B317" t="s">
        <v>662</v>
      </c>
      <c r="C317" t="s">
        <v>631</v>
      </c>
      <c r="D317" t="s">
        <v>632</v>
      </c>
      <c r="E317" s="1">
        <v>4</v>
      </c>
      <c r="F317" s="5">
        <f t="shared" si="12"/>
        <v>444.17</v>
      </c>
      <c r="H317" t="str">
        <f t="shared" si="13"/>
        <v>3920494158             02C00000000444170{   06 Final June Truancy</v>
      </c>
      <c r="I317" s="12">
        <f t="shared" si="14"/>
        <v>444.17</v>
      </c>
    </row>
    <row r="318" spans="1:9" x14ac:dyDescent="0.25">
      <c r="A318" t="s">
        <v>652</v>
      </c>
      <c r="B318" t="s">
        <v>662</v>
      </c>
      <c r="C318" t="s">
        <v>633</v>
      </c>
      <c r="D318" t="s">
        <v>634</v>
      </c>
      <c r="E318" s="1">
        <v>0</v>
      </c>
      <c r="F318" s="5">
        <f t="shared" si="12"/>
        <v>0</v>
      </c>
      <c r="H318" t="str">
        <f t="shared" si="13"/>
        <v>3920594158             02C00000000000000{   06 Final June Truancy</v>
      </c>
      <c r="I318" s="12">
        <f t="shared" si="14"/>
        <v>0</v>
      </c>
    </row>
    <row r="319" spans="1:9" x14ac:dyDescent="0.25">
      <c r="A319" t="s">
        <v>652</v>
      </c>
      <c r="B319" t="s">
        <v>662</v>
      </c>
      <c r="C319" t="s">
        <v>635</v>
      </c>
      <c r="D319" t="s">
        <v>636</v>
      </c>
      <c r="E319" s="1">
        <v>18</v>
      </c>
      <c r="F319" s="5">
        <f t="shared" si="12"/>
        <v>1998.76</v>
      </c>
      <c r="H319" t="str">
        <f t="shared" si="13"/>
        <v>3920794158             02C00000001998760{   06 Final June Truancy</v>
      </c>
      <c r="I319" s="12">
        <f t="shared" si="14"/>
        <v>1998.76</v>
      </c>
    </row>
    <row r="320" spans="1:9" x14ac:dyDescent="0.25">
      <c r="A320" t="s">
        <v>652</v>
      </c>
      <c r="B320" t="s">
        <v>662</v>
      </c>
      <c r="C320" t="s">
        <v>637</v>
      </c>
      <c r="D320" t="s">
        <v>638</v>
      </c>
      <c r="E320" s="1">
        <v>0</v>
      </c>
      <c r="F320" s="5">
        <f t="shared" si="12"/>
        <v>0</v>
      </c>
      <c r="H320" t="str">
        <f t="shared" si="13"/>
        <v>3920894158             02C00000000000000{   06 Final June Truancy</v>
      </c>
      <c r="I320" s="12">
        <f t="shared" si="14"/>
        <v>0</v>
      </c>
    </row>
    <row r="321" spans="1:9" x14ac:dyDescent="0.25">
      <c r="A321" t="s">
        <v>652</v>
      </c>
      <c r="B321" t="s">
        <v>662</v>
      </c>
      <c r="C321" t="s">
        <v>639</v>
      </c>
      <c r="D321" t="s">
        <v>640</v>
      </c>
      <c r="E321" s="1">
        <v>16</v>
      </c>
      <c r="F321" s="5">
        <f t="shared" si="12"/>
        <v>1776.67</v>
      </c>
      <c r="H321" t="str">
        <f t="shared" si="13"/>
        <v>3920994158             02C00000001776670{   06 Final June Truancy</v>
      </c>
      <c r="I321" s="12">
        <f t="shared" si="14"/>
        <v>1776.67</v>
      </c>
    </row>
    <row r="322" spans="1:9" x14ac:dyDescent="0.25">
      <c r="A322" t="s">
        <v>650</v>
      </c>
      <c r="B322" t="s">
        <v>650</v>
      </c>
      <c r="C322" t="s">
        <v>641</v>
      </c>
      <c r="D322" t="s">
        <v>642</v>
      </c>
      <c r="E322" s="1">
        <v>0</v>
      </c>
      <c r="F322" s="5">
        <f t="shared" si="12"/>
        <v>0</v>
      </c>
      <c r="H322" t="str">
        <f t="shared" si="13"/>
        <v>3990194158             02C00000000000000{   06 Final June Truancy</v>
      </c>
      <c r="I322" s="12">
        <f t="shared" si="14"/>
        <v>0</v>
      </c>
    </row>
    <row r="323" spans="1:9" x14ac:dyDescent="0.25">
      <c r="A323">
        <v>0</v>
      </c>
      <c r="B323" t="s">
        <v>650</v>
      </c>
      <c r="D323" s="11" t="s">
        <v>643</v>
      </c>
      <c r="F323" s="5">
        <v>147000</v>
      </c>
      <c r="I323" s="12"/>
    </row>
  </sheetData>
  <autoFilter ref="C8:F323" xr:uid="{A95C15AE-9735-4D6A-A0BD-55024D3F147B}"/>
  <mergeCells count="2">
    <mergeCell ref="C2:F2"/>
    <mergeCell ref="C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 </vt:lpstr>
      <vt:lpstr>District Detail</vt:lpstr>
      <vt:lpstr>'Introduction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Jarmon</dc:creator>
  <cp:keywords/>
  <dc:description/>
  <cp:lastModifiedBy>Melissa Jarmon</cp:lastModifiedBy>
  <cp:revision/>
  <dcterms:created xsi:type="dcterms:W3CDTF">2021-06-01T15:31:48Z</dcterms:created>
  <dcterms:modified xsi:type="dcterms:W3CDTF">2024-07-02T14:44:09Z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45f431-4c8c-42c6-a5a5-ba6d3bdea585_Enabled">
    <vt:lpwstr>true</vt:lpwstr>
  </property>
  <property fmtid="{D5CDD505-2E9C-101B-9397-08002B2CF9AE}" pid="3" name="MSIP_Label_9145f431-4c8c-42c6-a5a5-ba6d3bdea585_SetDate">
    <vt:lpwstr>2024-06-07T19:44:22Z</vt:lpwstr>
  </property>
  <property fmtid="{D5CDD505-2E9C-101B-9397-08002B2CF9AE}" pid="4" name="MSIP_Label_9145f431-4c8c-42c6-a5a5-ba6d3bdea585_Method">
    <vt:lpwstr>Standard</vt:lpwstr>
  </property>
  <property fmtid="{D5CDD505-2E9C-101B-9397-08002B2CF9AE}" pid="5" name="MSIP_Label_9145f431-4c8c-42c6-a5a5-ba6d3bdea585_Name">
    <vt:lpwstr>defa4170-0d19-0005-0004-bc88714345d2</vt:lpwstr>
  </property>
  <property fmtid="{D5CDD505-2E9C-101B-9397-08002B2CF9AE}" pid="6" name="MSIP_Label_9145f431-4c8c-42c6-a5a5-ba6d3bdea585_SiteId">
    <vt:lpwstr>b2fe5ccf-10a5-46fe-ae45-a0267412af7a</vt:lpwstr>
  </property>
  <property fmtid="{D5CDD505-2E9C-101B-9397-08002B2CF9AE}" pid="7" name="MSIP_Label_9145f431-4c8c-42c6-a5a5-ba6d3bdea585_ActionId">
    <vt:lpwstr>7f2b0424-4a49-4050-95a8-6ac5a7f4ef69</vt:lpwstr>
  </property>
  <property fmtid="{D5CDD505-2E9C-101B-9397-08002B2CF9AE}" pid="8" name="MSIP_Label_9145f431-4c8c-42c6-a5a5-ba6d3bdea585_ContentBits">
    <vt:lpwstr>0</vt:lpwstr>
  </property>
</Properties>
</file>