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_NEW\Personnel\School_District_Personnel_Summary_Reports\2023-2024\FinalPSR\"/>
    </mc:Choice>
  </mc:AlternateContent>
  <xr:revisionPtr revIDLastSave="0" documentId="8_{586A38E9-4FC9-4B71-8A6B-582AB5917927}" xr6:coauthVersionLast="47" xr6:coauthVersionMax="47" xr10:uidLastSave="{00000000-0000-0000-0000-000000000000}"/>
  <bookViews>
    <workbookView xWindow="28680" yWindow="-120" windowWidth="29040" windowHeight="15840" tabRatio="811" firstSheet="10" activeTab="10" xr2:uid="{00000000-000D-0000-FFFF-FFFF00000000}"/>
  </bookViews>
  <sheets>
    <sheet name="Table 45" sheetId="2" r:id="rId1"/>
    <sheet name="Table 45B" sheetId="9" r:id="rId2"/>
    <sheet name="table34ws" sheetId="5" r:id="rId3"/>
    <sheet name="table34Bws" sheetId="10" r:id="rId4"/>
    <sheet name="table36ws" sheetId="6" r:id="rId5"/>
    <sheet name="table36Bws" sheetId="11" r:id="rId6"/>
    <sheet name="table38ws" sheetId="7" r:id="rId7"/>
    <sheet name="table38Bws" sheetId="12" r:id="rId8"/>
    <sheet name="enrollextractws" sheetId="8" r:id="rId9"/>
    <sheet name="Table46" sheetId="13" r:id="rId10"/>
    <sheet name="Table47" sheetId="14" r:id="rId11"/>
  </sheets>
  <externalReferences>
    <externalReference r:id="rId12"/>
  </externalReferences>
  <definedNames>
    <definedName name="_Fill" hidden="1">#REF!</definedName>
    <definedName name="_xlnm._FilterDatabase" localSheetId="0" hidden="1">'Table 45'!$A$8:$L$8</definedName>
    <definedName name="_xlnm._FilterDatabase" localSheetId="1" hidden="1">'Table 45B'!$A$8:$L$329</definedName>
    <definedName name="_xlnm._FilterDatabase" localSheetId="3" hidden="1">table34Bws!$A$4:$D$4</definedName>
    <definedName name="_xlnm._FilterDatabase" localSheetId="2" hidden="1">table34ws!$A$4:$D$4</definedName>
    <definedName name="_xlnm._FilterDatabase" localSheetId="5" hidden="1">table36Bws!$A$4:$D$4</definedName>
    <definedName name="_xlnm._FilterDatabase" localSheetId="4" hidden="1">table36ws!$A$4:$D$4</definedName>
    <definedName name="_xlnm._FilterDatabase" localSheetId="7" hidden="1">table38Bws!$A$4:$D$325</definedName>
    <definedName name="_xlnm._FilterDatabase" localSheetId="6" hidden="1">table38ws!$A$4:$D$325</definedName>
    <definedName name="_xlnm._FilterDatabase" localSheetId="9" hidden="1">Table46!$A$9:$I$9</definedName>
    <definedName name="_xlnm._FilterDatabase" localSheetId="10" hidden="1">Table47!$A$7:$E$7</definedName>
    <definedName name="AncillK12">[1]Ancill!$L$1:$V$65536</definedName>
    <definedName name="GradeK12">'[1]Grade K-12 Pivot'!$Z$1:$AJ$65536</definedName>
    <definedName name="_xlnm.Print_Area" localSheetId="4">table36ws!$1:$1048576</definedName>
    <definedName name="_xlnm.Print_Titles" localSheetId="0">'Table 45'!$1:$8</definedName>
    <definedName name="_xlnm.Print_Titles" localSheetId="1">'Table 45B'!$1:$8</definedName>
    <definedName name="_xlnm.Print_Titles" localSheetId="9">Table46!$1:$9</definedName>
    <definedName name="_xlnm.Print_Titles" localSheetId="10">Table47!$1:$7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4" l="1"/>
  <c r="I330" i="13"/>
  <c r="H330" i="13"/>
  <c r="F330" i="13"/>
  <c r="E330" i="13"/>
  <c r="I329" i="13"/>
  <c r="H329" i="13"/>
  <c r="F329" i="13"/>
  <c r="E329" i="13"/>
  <c r="I328" i="13"/>
  <c r="H328" i="13"/>
  <c r="F328" i="13"/>
  <c r="E328" i="13"/>
  <c r="I327" i="13"/>
  <c r="H327" i="13"/>
  <c r="F327" i="13"/>
  <c r="E327" i="13"/>
  <c r="I326" i="13"/>
  <c r="H326" i="13"/>
  <c r="F326" i="13"/>
  <c r="E326" i="13"/>
  <c r="I325" i="13"/>
  <c r="H325" i="13"/>
  <c r="F325" i="13"/>
  <c r="E325" i="13"/>
  <c r="I324" i="13"/>
  <c r="H324" i="13"/>
  <c r="F324" i="13"/>
  <c r="E324" i="13"/>
  <c r="I323" i="13"/>
  <c r="H323" i="13"/>
  <c r="F323" i="13"/>
  <c r="E323" i="13"/>
  <c r="I322" i="13"/>
  <c r="H322" i="13"/>
  <c r="F322" i="13"/>
  <c r="E322" i="13"/>
  <c r="I321" i="13"/>
  <c r="H321" i="13"/>
  <c r="F321" i="13"/>
  <c r="E321" i="13"/>
  <c r="I320" i="13"/>
  <c r="H320" i="13"/>
  <c r="F320" i="13"/>
  <c r="E320" i="13"/>
  <c r="I319" i="13"/>
  <c r="H319" i="13"/>
  <c r="F319" i="13"/>
  <c r="E319" i="13"/>
  <c r="I318" i="13"/>
  <c r="H318" i="13"/>
  <c r="F318" i="13"/>
  <c r="E318" i="13"/>
  <c r="I317" i="13"/>
  <c r="H317" i="13"/>
  <c r="F317" i="13"/>
  <c r="E317" i="13"/>
  <c r="I316" i="13"/>
  <c r="H316" i="13"/>
  <c r="F316" i="13"/>
  <c r="E316" i="13"/>
  <c r="I315" i="13"/>
  <c r="H315" i="13"/>
  <c r="F315" i="13"/>
  <c r="E315" i="13"/>
  <c r="I314" i="13"/>
  <c r="H314" i="13"/>
  <c r="F314" i="13"/>
  <c r="E314" i="13"/>
  <c r="I313" i="13"/>
  <c r="H313" i="13"/>
  <c r="F313" i="13"/>
  <c r="E313" i="13"/>
  <c r="I312" i="13"/>
  <c r="H312" i="13"/>
  <c r="F312" i="13"/>
  <c r="E312" i="13"/>
  <c r="I311" i="13"/>
  <c r="H311" i="13"/>
  <c r="F311" i="13"/>
  <c r="E311" i="13"/>
  <c r="I310" i="13"/>
  <c r="H310" i="13"/>
  <c r="F310" i="13"/>
  <c r="E310" i="13"/>
  <c r="I309" i="13"/>
  <c r="H309" i="13"/>
  <c r="F309" i="13"/>
  <c r="E309" i="13"/>
  <c r="I308" i="13"/>
  <c r="H308" i="13"/>
  <c r="F308" i="13"/>
  <c r="E308" i="13"/>
  <c r="I307" i="13"/>
  <c r="H307" i="13"/>
  <c r="F307" i="13"/>
  <c r="E307" i="13"/>
  <c r="I306" i="13"/>
  <c r="H306" i="13"/>
  <c r="F306" i="13"/>
  <c r="E306" i="13"/>
  <c r="I305" i="13"/>
  <c r="H305" i="13"/>
  <c r="F305" i="13"/>
  <c r="E305" i="13"/>
  <c r="I304" i="13"/>
  <c r="H304" i="13"/>
  <c r="F304" i="13"/>
  <c r="E304" i="13"/>
  <c r="I303" i="13"/>
  <c r="H303" i="13"/>
  <c r="F303" i="13"/>
  <c r="E303" i="13"/>
  <c r="I302" i="13"/>
  <c r="H302" i="13"/>
  <c r="F302" i="13"/>
  <c r="E302" i="13"/>
  <c r="I301" i="13"/>
  <c r="H301" i="13"/>
  <c r="F301" i="13"/>
  <c r="E301" i="13"/>
  <c r="I300" i="13"/>
  <c r="H300" i="13"/>
  <c r="F300" i="13"/>
  <c r="E300" i="13"/>
  <c r="I299" i="13"/>
  <c r="H299" i="13"/>
  <c r="F299" i="13"/>
  <c r="E299" i="13"/>
  <c r="I298" i="13"/>
  <c r="H298" i="13"/>
  <c r="F298" i="13"/>
  <c r="E298" i="13"/>
  <c r="I297" i="13"/>
  <c r="H297" i="13"/>
  <c r="F297" i="13"/>
  <c r="E297" i="13"/>
  <c r="I296" i="13"/>
  <c r="H296" i="13"/>
  <c r="F296" i="13"/>
  <c r="E296" i="13"/>
  <c r="I295" i="13"/>
  <c r="H295" i="13"/>
  <c r="F295" i="13"/>
  <c r="E295" i="13"/>
  <c r="I294" i="13"/>
  <c r="H294" i="13"/>
  <c r="F294" i="13"/>
  <c r="E294" i="13"/>
  <c r="I293" i="13"/>
  <c r="H293" i="13"/>
  <c r="F293" i="13"/>
  <c r="E293" i="13"/>
  <c r="I292" i="13"/>
  <c r="H292" i="13"/>
  <c r="F292" i="13"/>
  <c r="E292" i="13"/>
  <c r="I291" i="13"/>
  <c r="H291" i="13"/>
  <c r="F291" i="13"/>
  <c r="E291" i="13"/>
  <c r="I290" i="13"/>
  <c r="H290" i="13"/>
  <c r="F290" i="13"/>
  <c r="E290" i="13"/>
  <c r="I289" i="13"/>
  <c r="H289" i="13"/>
  <c r="F289" i="13"/>
  <c r="E289" i="13"/>
  <c r="I288" i="13"/>
  <c r="H288" i="13"/>
  <c r="F288" i="13"/>
  <c r="E288" i="13"/>
  <c r="I287" i="13"/>
  <c r="H287" i="13"/>
  <c r="F287" i="13"/>
  <c r="E287" i="13"/>
  <c r="I286" i="13"/>
  <c r="H286" i="13"/>
  <c r="F286" i="13"/>
  <c r="E286" i="13"/>
  <c r="I285" i="13"/>
  <c r="H285" i="13"/>
  <c r="F285" i="13"/>
  <c r="E285" i="13"/>
  <c r="I284" i="13"/>
  <c r="H284" i="13"/>
  <c r="F284" i="13"/>
  <c r="E284" i="13"/>
  <c r="I283" i="13"/>
  <c r="H283" i="13"/>
  <c r="F283" i="13"/>
  <c r="E283" i="13"/>
  <c r="I282" i="13"/>
  <c r="H282" i="13"/>
  <c r="F282" i="13"/>
  <c r="E282" i="13"/>
  <c r="I281" i="13"/>
  <c r="H281" i="13"/>
  <c r="F281" i="13"/>
  <c r="E281" i="13"/>
  <c r="I280" i="13"/>
  <c r="H280" i="13"/>
  <c r="F280" i="13"/>
  <c r="E280" i="13"/>
  <c r="I279" i="13"/>
  <c r="H279" i="13"/>
  <c r="F279" i="13"/>
  <c r="E279" i="13"/>
  <c r="I278" i="13"/>
  <c r="H278" i="13"/>
  <c r="F278" i="13"/>
  <c r="E278" i="13"/>
  <c r="I277" i="13"/>
  <c r="H277" i="13"/>
  <c r="F277" i="13"/>
  <c r="E277" i="13"/>
  <c r="I276" i="13"/>
  <c r="H276" i="13"/>
  <c r="F276" i="13"/>
  <c r="E276" i="13"/>
  <c r="I275" i="13"/>
  <c r="H275" i="13"/>
  <c r="F275" i="13"/>
  <c r="E275" i="13"/>
  <c r="I274" i="13"/>
  <c r="H274" i="13"/>
  <c r="F274" i="13"/>
  <c r="E274" i="13"/>
  <c r="I273" i="13"/>
  <c r="H273" i="13"/>
  <c r="F273" i="13"/>
  <c r="E273" i="13"/>
  <c r="I272" i="13"/>
  <c r="H272" i="13"/>
  <c r="F272" i="13"/>
  <c r="E272" i="13"/>
  <c r="I271" i="13"/>
  <c r="H271" i="13"/>
  <c r="F271" i="13"/>
  <c r="E271" i="13"/>
  <c r="I270" i="13"/>
  <c r="H270" i="13"/>
  <c r="F270" i="13"/>
  <c r="E270" i="13"/>
  <c r="I269" i="13"/>
  <c r="H269" i="13"/>
  <c r="F269" i="13"/>
  <c r="E269" i="13"/>
  <c r="I268" i="13"/>
  <c r="H268" i="13"/>
  <c r="F268" i="13"/>
  <c r="E268" i="13"/>
  <c r="I267" i="13"/>
  <c r="H267" i="13"/>
  <c r="F267" i="13"/>
  <c r="E267" i="13"/>
  <c r="I266" i="13"/>
  <c r="H266" i="13"/>
  <c r="F266" i="13"/>
  <c r="E266" i="13"/>
  <c r="I265" i="13"/>
  <c r="H265" i="13"/>
  <c r="F265" i="13"/>
  <c r="E265" i="13"/>
  <c r="I264" i="13"/>
  <c r="H264" i="13"/>
  <c r="F264" i="13"/>
  <c r="E264" i="13"/>
  <c r="I263" i="13"/>
  <c r="H263" i="13"/>
  <c r="F263" i="13"/>
  <c r="E263" i="13"/>
  <c r="I262" i="13"/>
  <c r="H262" i="13"/>
  <c r="F262" i="13"/>
  <c r="E262" i="13"/>
  <c r="I261" i="13"/>
  <c r="H261" i="13"/>
  <c r="F261" i="13"/>
  <c r="E261" i="13"/>
  <c r="I260" i="13"/>
  <c r="H260" i="13"/>
  <c r="F260" i="13"/>
  <c r="E260" i="13"/>
  <c r="I259" i="13"/>
  <c r="H259" i="13"/>
  <c r="F259" i="13"/>
  <c r="E259" i="13"/>
  <c r="I258" i="13"/>
  <c r="H258" i="13"/>
  <c r="F258" i="13"/>
  <c r="E258" i="13"/>
  <c r="I257" i="13"/>
  <c r="H257" i="13"/>
  <c r="F257" i="13"/>
  <c r="E257" i="13"/>
  <c r="I256" i="13"/>
  <c r="H256" i="13"/>
  <c r="F256" i="13"/>
  <c r="E256" i="13"/>
  <c r="I255" i="13"/>
  <c r="H255" i="13"/>
  <c r="F255" i="13"/>
  <c r="E255" i="13"/>
  <c r="I254" i="13"/>
  <c r="H254" i="13"/>
  <c r="F254" i="13"/>
  <c r="E254" i="13"/>
  <c r="I253" i="13"/>
  <c r="H253" i="13"/>
  <c r="F253" i="13"/>
  <c r="E253" i="13"/>
  <c r="I252" i="13"/>
  <c r="H252" i="13"/>
  <c r="F252" i="13"/>
  <c r="E252" i="13"/>
  <c r="I251" i="13"/>
  <c r="H251" i="13"/>
  <c r="F251" i="13"/>
  <c r="E251" i="13"/>
  <c r="I250" i="13"/>
  <c r="H250" i="13"/>
  <c r="F250" i="13"/>
  <c r="E250" i="13"/>
  <c r="I249" i="13"/>
  <c r="H249" i="13"/>
  <c r="F249" i="13"/>
  <c r="E249" i="13"/>
  <c r="I248" i="13"/>
  <c r="H248" i="13"/>
  <c r="F248" i="13"/>
  <c r="E248" i="13"/>
  <c r="I247" i="13"/>
  <c r="H247" i="13"/>
  <c r="F247" i="13"/>
  <c r="E247" i="13"/>
  <c r="I246" i="13"/>
  <c r="H246" i="13"/>
  <c r="F246" i="13"/>
  <c r="E246" i="13"/>
  <c r="I245" i="13"/>
  <c r="H245" i="13"/>
  <c r="F245" i="13"/>
  <c r="E245" i="13"/>
  <c r="I244" i="13"/>
  <c r="H244" i="13"/>
  <c r="F244" i="13"/>
  <c r="E244" i="13"/>
  <c r="I243" i="13"/>
  <c r="H243" i="13"/>
  <c r="F243" i="13"/>
  <c r="E243" i="13"/>
  <c r="I242" i="13"/>
  <c r="H242" i="13"/>
  <c r="F242" i="13"/>
  <c r="E242" i="13"/>
  <c r="I241" i="13"/>
  <c r="H241" i="13"/>
  <c r="F241" i="13"/>
  <c r="E241" i="13"/>
  <c r="I240" i="13"/>
  <c r="H240" i="13"/>
  <c r="F240" i="13"/>
  <c r="E240" i="13"/>
  <c r="I239" i="13"/>
  <c r="H239" i="13"/>
  <c r="F239" i="13"/>
  <c r="E239" i="13"/>
  <c r="I238" i="13"/>
  <c r="H238" i="13"/>
  <c r="F238" i="13"/>
  <c r="E238" i="13"/>
  <c r="I237" i="13"/>
  <c r="H237" i="13"/>
  <c r="F237" i="13"/>
  <c r="E237" i="13"/>
  <c r="I236" i="13"/>
  <c r="H236" i="13"/>
  <c r="F236" i="13"/>
  <c r="E236" i="13"/>
  <c r="I235" i="13"/>
  <c r="H235" i="13"/>
  <c r="F235" i="13"/>
  <c r="E235" i="13"/>
  <c r="I234" i="13"/>
  <c r="H234" i="13"/>
  <c r="F234" i="13"/>
  <c r="E234" i="13"/>
  <c r="I233" i="13"/>
  <c r="H233" i="13"/>
  <c r="F233" i="13"/>
  <c r="E233" i="13"/>
  <c r="I232" i="13"/>
  <c r="H232" i="13"/>
  <c r="F232" i="13"/>
  <c r="E232" i="13"/>
  <c r="I231" i="13"/>
  <c r="H231" i="13"/>
  <c r="F231" i="13"/>
  <c r="E231" i="13"/>
  <c r="I230" i="13"/>
  <c r="H230" i="13"/>
  <c r="F230" i="13"/>
  <c r="E230" i="13"/>
  <c r="I229" i="13"/>
  <c r="H229" i="13"/>
  <c r="F229" i="13"/>
  <c r="E229" i="13"/>
  <c r="I228" i="13"/>
  <c r="H228" i="13"/>
  <c r="F228" i="13"/>
  <c r="E228" i="13"/>
  <c r="I227" i="13"/>
  <c r="H227" i="13"/>
  <c r="F227" i="13"/>
  <c r="E227" i="13"/>
  <c r="I226" i="13"/>
  <c r="H226" i="13"/>
  <c r="F226" i="13"/>
  <c r="E226" i="13"/>
  <c r="I225" i="13"/>
  <c r="H225" i="13"/>
  <c r="F225" i="13"/>
  <c r="E225" i="13"/>
  <c r="I224" i="13"/>
  <c r="H224" i="13"/>
  <c r="F224" i="13"/>
  <c r="E224" i="13"/>
  <c r="I223" i="13"/>
  <c r="H223" i="13"/>
  <c r="F223" i="13"/>
  <c r="E223" i="13"/>
  <c r="I222" i="13"/>
  <c r="H222" i="13"/>
  <c r="F222" i="13"/>
  <c r="E222" i="13"/>
  <c r="I221" i="13"/>
  <c r="H221" i="13"/>
  <c r="F221" i="13"/>
  <c r="E221" i="13"/>
  <c r="I220" i="13"/>
  <c r="H220" i="13"/>
  <c r="F220" i="13"/>
  <c r="E220" i="13"/>
  <c r="I219" i="13"/>
  <c r="H219" i="13"/>
  <c r="F219" i="13"/>
  <c r="E219" i="13"/>
  <c r="I218" i="13"/>
  <c r="H218" i="13"/>
  <c r="F218" i="13"/>
  <c r="E218" i="13"/>
  <c r="I217" i="13"/>
  <c r="H217" i="13"/>
  <c r="F217" i="13"/>
  <c r="E217" i="13"/>
  <c r="I216" i="13"/>
  <c r="H216" i="13"/>
  <c r="F216" i="13"/>
  <c r="E216" i="13"/>
  <c r="I215" i="13"/>
  <c r="H215" i="13"/>
  <c r="F215" i="13"/>
  <c r="E215" i="13"/>
  <c r="I214" i="13"/>
  <c r="H214" i="13"/>
  <c r="F214" i="13"/>
  <c r="E214" i="13"/>
  <c r="I213" i="13"/>
  <c r="H213" i="13"/>
  <c r="F213" i="13"/>
  <c r="E213" i="13"/>
  <c r="I212" i="13"/>
  <c r="H212" i="13"/>
  <c r="F212" i="13"/>
  <c r="E212" i="13"/>
  <c r="I211" i="13"/>
  <c r="H211" i="13"/>
  <c r="F211" i="13"/>
  <c r="E211" i="13"/>
  <c r="I210" i="13"/>
  <c r="H210" i="13"/>
  <c r="F210" i="13"/>
  <c r="E210" i="13"/>
  <c r="I209" i="13"/>
  <c r="H209" i="13"/>
  <c r="F209" i="13"/>
  <c r="E209" i="13"/>
  <c r="I208" i="13"/>
  <c r="H208" i="13"/>
  <c r="F208" i="13"/>
  <c r="E208" i="13"/>
  <c r="I207" i="13"/>
  <c r="F207" i="13"/>
  <c r="E207" i="13"/>
  <c r="I206" i="13"/>
  <c r="H206" i="13"/>
  <c r="F206" i="13"/>
  <c r="E206" i="13"/>
  <c r="I205" i="13"/>
  <c r="H205" i="13"/>
  <c r="F205" i="13"/>
  <c r="E205" i="13"/>
  <c r="I204" i="13"/>
  <c r="H204" i="13"/>
  <c r="F204" i="13"/>
  <c r="E204" i="13"/>
  <c r="I203" i="13"/>
  <c r="H203" i="13"/>
  <c r="F203" i="13"/>
  <c r="E203" i="13"/>
  <c r="I202" i="13"/>
  <c r="H202" i="13"/>
  <c r="F202" i="13"/>
  <c r="E202" i="13"/>
  <c r="I201" i="13"/>
  <c r="H201" i="13"/>
  <c r="F201" i="13"/>
  <c r="E201" i="13"/>
  <c r="I200" i="13"/>
  <c r="H200" i="13"/>
  <c r="F200" i="13"/>
  <c r="E200" i="13"/>
  <c r="I199" i="13"/>
  <c r="H199" i="13"/>
  <c r="F199" i="13"/>
  <c r="E199" i="13"/>
  <c r="I198" i="13"/>
  <c r="H198" i="13"/>
  <c r="F198" i="13"/>
  <c r="E198" i="13"/>
  <c r="I197" i="13"/>
  <c r="H197" i="13"/>
  <c r="F197" i="13"/>
  <c r="E197" i="13"/>
  <c r="I196" i="13"/>
  <c r="H196" i="13"/>
  <c r="F196" i="13"/>
  <c r="E196" i="13"/>
  <c r="I195" i="13"/>
  <c r="H195" i="13"/>
  <c r="F195" i="13"/>
  <c r="E195" i="13"/>
  <c r="I194" i="13"/>
  <c r="H194" i="13"/>
  <c r="F194" i="13"/>
  <c r="E194" i="13"/>
  <c r="I193" i="13"/>
  <c r="H193" i="13"/>
  <c r="F193" i="13"/>
  <c r="E193" i="13"/>
  <c r="I192" i="13"/>
  <c r="H192" i="13"/>
  <c r="F192" i="13"/>
  <c r="E192" i="13"/>
  <c r="I191" i="13"/>
  <c r="H191" i="13"/>
  <c r="F191" i="13"/>
  <c r="E191" i="13"/>
  <c r="I190" i="13"/>
  <c r="H190" i="13"/>
  <c r="F190" i="13"/>
  <c r="E190" i="13"/>
  <c r="I189" i="13"/>
  <c r="H189" i="13"/>
  <c r="F189" i="13"/>
  <c r="E189" i="13"/>
  <c r="I188" i="13"/>
  <c r="H188" i="13"/>
  <c r="F188" i="13"/>
  <c r="E188" i="13"/>
  <c r="I187" i="13"/>
  <c r="H187" i="13"/>
  <c r="F187" i="13"/>
  <c r="E187" i="13"/>
  <c r="I186" i="13"/>
  <c r="H186" i="13"/>
  <c r="F186" i="13"/>
  <c r="E186" i="13"/>
  <c r="I185" i="13"/>
  <c r="H185" i="13"/>
  <c r="F185" i="13"/>
  <c r="E185" i="13"/>
  <c r="I184" i="13"/>
  <c r="H184" i="13"/>
  <c r="F184" i="13"/>
  <c r="E184" i="13"/>
  <c r="I183" i="13"/>
  <c r="H183" i="13"/>
  <c r="F183" i="13"/>
  <c r="E183" i="13"/>
  <c r="I182" i="13"/>
  <c r="H182" i="13"/>
  <c r="F182" i="13"/>
  <c r="E182" i="13"/>
  <c r="I181" i="13"/>
  <c r="H181" i="13"/>
  <c r="F181" i="13"/>
  <c r="E181" i="13"/>
  <c r="I180" i="13"/>
  <c r="H180" i="13"/>
  <c r="F180" i="13"/>
  <c r="E180" i="13"/>
  <c r="I179" i="13"/>
  <c r="H179" i="13"/>
  <c r="F179" i="13"/>
  <c r="E179" i="13"/>
  <c r="I178" i="13"/>
  <c r="H178" i="13"/>
  <c r="F178" i="13"/>
  <c r="E178" i="13"/>
  <c r="I177" i="13"/>
  <c r="H177" i="13"/>
  <c r="F177" i="13"/>
  <c r="E177" i="13"/>
  <c r="I176" i="13"/>
  <c r="H176" i="13"/>
  <c r="F176" i="13"/>
  <c r="E176" i="13"/>
  <c r="I175" i="13"/>
  <c r="H175" i="13"/>
  <c r="F175" i="13"/>
  <c r="E175" i="13"/>
  <c r="I174" i="13"/>
  <c r="H174" i="13"/>
  <c r="F174" i="13"/>
  <c r="E174" i="13"/>
  <c r="I173" i="13"/>
  <c r="H173" i="13"/>
  <c r="F173" i="13"/>
  <c r="E173" i="13"/>
  <c r="I172" i="13"/>
  <c r="H172" i="13"/>
  <c r="F172" i="13"/>
  <c r="E172" i="13"/>
  <c r="I171" i="13"/>
  <c r="H171" i="13"/>
  <c r="F171" i="13"/>
  <c r="E171" i="13"/>
  <c r="I170" i="13"/>
  <c r="H170" i="13"/>
  <c r="F170" i="13"/>
  <c r="E170" i="13"/>
  <c r="I169" i="13"/>
  <c r="H169" i="13"/>
  <c r="F169" i="13"/>
  <c r="E169" i="13"/>
  <c r="I168" i="13"/>
  <c r="H168" i="13"/>
  <c r="F168" i="13"/>
  <c r="E168" i="13"/>
  <c r="I167" i="13"/>
  <c r="H167" i="13"/>
  <c r="F167" i="13"/>
  <c r="E167" i="13"/>
  <c r="I166" i="13"/>
  <c r="H166" i="13"/>
  <c r="F166" i="13"/>
  <c r="E166" i="13"/>
  <c r="I165" i="13"/>
  <c r="H165" i="13"/>
  <c r="F165" i="13"/>
  <c r="E165" i="13"/>
  <c r="I164" i="13"/>
  <c r="H164" i="13"/>
  <c r="F164" i="13"/>
  <c r="E164" i="13"/>
  <c r="I163" i="13"/>
  <c r="H163" i="13"/>
  <c r="F163" i="13"/>
  <c r="E163" i="13"/>
  <c r="I162" i="13"/>
  <c r="H162" i="13"/>
  <c r="F162" i="13"/>
  <c r="E162" i="13"/>
  <c r="I161" i="13"/>
  <c r="H161" i="13"/>
  <c r="F161" i="13"/>
  <c r="E161" i="13"/>
  <c r="I160" i="13"/>
  <c r="H160" i="13"/>
  <c r="F160" i="13"/>
  <c r="E160" i="13"/>
  <c r="I159" i="13"/>
  <c r="H159" i="13"/>
  <c r="F159" i="13"/>
  <c r="E159" i="13"/>
  <c r="I158" i="13"/>
  <c r="H158" i="13"/>
  <c r="F158" i="13"/>
  <c r="E158" i="13"/>
  <c r="I157" i="13"/>
  <c r="H157" i="13"/>
  <c r="F157" i="13"/>
  <c r="E157" i="13"/>
  <c r="I156" i="13"/>
  <c r="H156" i="13"/>
  <c r="F156" i="13"/>
  <c r="E156" i="13"/>
  <c r="I155" i="13"/>
  <c r="H155" i="13"/>
  <c r="F155" i="13"/>
  <c r="E155" i="13"/>
  <c r="I154" i="13"/>
  <c r="H154" i="13"/>
  <c r="F154" i="13"/>
  <c r="E154" i="13"/>
  <c r="I153" i="13"/>
  <c r="H153" i="13"/>
  <c r="F153" i="13"/>
  <c r="E153" i="13"/>
  <c r="I152" i="13"/>
  <c r="H152" i="13"/>
  <c r="F152" i="13"/>
  <c r="E152" i="13"/>
  <c r="I151" i="13"/>
  <c r="H151" i="13"/>
  <c r="F151" i="13"/>
  <c r="E151" i="13"/>
  <c r="I150" i="13"/>
  <c r="H150" i="13"/>
  <c r="F150" i="13"/>
  <c r="E150" i="13"/>
  <c r="I149" i="13"/>
  <c r="H149" i="13"/>
  <c r="F149" i="13"/>
  <c r="E149" i="13"/>
  <c r="I148" i="13"/>
  <c r="H148" i="13"/>
  <c r="F148" i="13"/>
  <c r="E148" i="13"/>
  <c r="I147" i="13"/>
  <c r="H147" i="13"/>
  <c r="F147" i="13"/>
  <c r="E147" i="13"/>
  <c r="I146" i="13"/>
  <c r="H146" i="13"/>
  <c r="F146" i="13"/>
  <c r="E146" i="13"/>
  <c r="I145" i="13"/>
  <c r="H145" i="13"/>
  <c r="F145" i="13"/>
  <c r="E145" i="13"/>
  <c r="I144" i="13"/>
  <c r="H144" i="13"/>
  <c r="F144" i="13"/>
  <c r="E144" i="13"/>
  <c r="I143" i="13"/>
  <c r="H143" i="13"/>
  <c r="F143" i="13"/>
  <c r="E143" i="13"/>
  <c r="I142" i="13"/>
  <c r="H142" i="13"/>
  <c r="F142" i="13"/>
  <c r="E142" i="13"/>
  <c r="I141" i="13"/>
  <c r="H141" i="13"/>
  <c r="F141" i="13"/>
  <c r="E141" i="13"/>
  <c r="I140" i="13"/>
  <c r="H140" i="13"/>
  <c r="F140" i="13"/>
  <c r="E140" i="13"/>
  <c r="I139" i="13"/>
  <c r="H139" i="13"/>
  <c r="F139" i="13"/>
  <c r="E139" i="13"/>
  <c r="I138" i="13"/>
  <c r="H138" i="13"/>
  <c r="F138" i="13"/>
  <c r="E138" i="13"/>
  <c r="I137" i="13"/>
  <c r="H137" i="13"/>
  <c r="F137" i="13"/>
  <c r="E137" i="13"/>
  <c r="I136" i="13"/>
  <c r="H136" i="13"/>
  <c r="F136" i="13"/>
  <c r="E136" i="13"/>
  <c r="I135" i="13"/>
  <c r="H135" i="13"/>
  <c r="F135" i="13"/>
  <c r="E135" i="13"/>
  <c r="I134" i="13"/>
  <c r="H134" i="13"/>
  <c r="F134" i="13"/>
  <c r="E134" i="13"/>
  <c r="I133" i="13"/>
  <c r="H133" i="13"/>
  <c r="F133" i="13"/>
  <c r="E133" i="13"/>
  <c r="I132" i="13"/>
  <c r="H132" i="13"/>
  <c r="F132" i="13"/>
  <c r="E132" i="13"/>
  <c r="I131" i="13"/>
  <c r="H131" i="13"/>
  <c r="F131" i="13"/>
  <c r="E131" i="13"/>
  <c r="I130" i="13"/>
  <c r="H130" i="13"/>
  <c r="F130" i="13"/>
  <c r="E130" i="13"/>
  <c r="I129" i="13"/>
  <c r="H129" i="13"/>
  <c r="F129" i="13"/>
  <c r="E129" i="13"/>
  <c r="I128" i="13"/>
  <c r="H128" i="13"/>
  <c r="F128" i="13"/>
  <c r="E128" i="13"/>
  <c r="I127" i="13"/>
  <c r="H127" i="13"/>
  <c r="F127" i="13"/>
  <c r="E127" i="13"/>
  <c r="I126" i="13"/>
  <c r="H126" i="13"/>
  <c r="F126" i="13"/>
  <c r="E126" i="13"/>
  <c r="I125" i="13"/>
  <c r="H125" i="13"/>
  <c r="F125" i="13"/>
  <c r="E125" i="13"/>
  <c r="I124" i="13"/>
  <c r="H124" i="13"/>
  <c r="F124" i="13"/>
  <c r="E124" i="13"/>
  <c r="I123" i="13"/>
  <c r="H123" i="13"/>
  <c r="F123" i="13"/>
  <c r="E123" i="13"/>
  <c r="I122" i="13"/>
  <c r="H122" i="13"/>
  <c r="F122" i="13"/>
  <c r="E122" i="13"/>
  <c r="I121" i="13"/>
  <c r="H121" i="13"/>
  <c r="F121" i="13"/>
  <c r="E121" i="13"/>
  <c r="I120" i="13"/>
  <c r="H120" i="13"/>
  <c r="F120" i="13"/>
  <c r="E120" i="13"/>
  <c r="I119" i="13"/>
  <c r="H119" i="13"/>
  <c r="F119" i="13"/>
  <c r="E119" i="13"/>
  <c r="I118" i="13"/>
  <c r="H118" i="13"/>
  <c r="F118" i="13"/>
  <c r="E118" i="13"/>
  <c r="I117" i="13"/>
  <c r="H117" i="13"/>
  <c r="F117" i="13"/>
  <c r="E117" i="13"/>
  <c r="I116" i="13"/>
  <c r="H116" i="13"/>
  <c r="F116" i="13"/>
  <c r="E116" i="13"/>
  <c r="I115" i="13"/>
  <c r="H115" i="13"/>
  <c r="F115" i="13"/>
  <c r="E115" i="13"/>
  <c r="I114" i="13"/>
  <c r="H114" i="13"/>
  <c r="F114" i="13"/>
  <c r="E114" i="13"/>
  <c r="I113" i="13"/>
  <c r="H113" i="13"/>
  <c r="F113" i="13"/>
  <c r="E113" i="13"/>
  <c r="I112" i="13"/>
  <c r="H112" i="13"/>
  <c r="F112" i="13"/>
  <c r="E112" i="13"/>
  <c r="I111" i="13"/>
  <c r="H111" i="13"/>
  <c r="F111" i="13"/>
  <c r="E111" i="13"/>
  <c r="I110" i="13"/>
  <c r="H110" i="13"/>
  <c r="F110" i="13"/>
  <c r="E110" i="13"/>
  <c r="I109" i="13"/>
  <c r="H109" i="13"/>
  <c r="F109" i="13"/>
  <c r="E109" i="13"/>
  <c r="I108" i="13"/>
  <c r="H108" i="13"/>
  <c r="F108" i="13"/>
  <c r="E108" i="13"/>
  <c r="I107" i="13"/>
  <c r="H107" i="13"/>
  <c r="F107" i="13"/>
  <c r="E107" i="13"/>
  <c r="I106" i="13"/>
  <c r="H106" i="13"/>
  <c r="F106" i="13"/>
  <c r="E106" i="13"/>
  <c r="I105" i="13"/>
  <c r="H105" i="13"/>
  <c r="F105" i="13"/>
  <c r="E105" i="13"/>
  <c r="I104" i="13"/>
  <c r="H104" i="13"/>
  <c r="F104" i="13"/>
  <c r="E104" i="13"/>
  <c r="I103" i="13"/>
  <c r="H103" i="13"/>
  <c r="F103" i="13"/>
  <c r="E103" i="13"/>
  <c r="I102" i="13"/>
  <c r="H102" i="13"/>
  <c r="F102" i="13"/>
  <c r="E102" i="13"/>
  <c r="I101" i="13"/>
  <c r="H101" i="13"/>
  <c r="F101" i="13"/>
  <c r="E101" i="13"/>
  <c r="I100" i="13"/>
  <c r="H100" i="13"/>
  <c r="F100" i="13"/>
  <c r="E100" i="13"/>
  <c r="I99" i="13"/>
  <c r="H99" i="13"/>
  <c r="F99" i="13"/>
  <c r="E99" i="13"/>
  <c r="I98" i="13"/>
  <c r="H98" i="13"/>
  <c r="F98" i="13"/>
  <c r="E98" i="13"/>
  <c r="I97" i="13"/>
  <c r="H97" i="13"/>
  <c r="F97" i="13"/>
  <c r="E97" i="13"/>
  <c r="I96" i="13"/>
  <c r="H96" i="13"/>
  <c r="F96" i="13"/>
  <c r="E96" i="13"/>
  <c r="I95" i="13"/>
  <c r="H95" i="13"/>
  <c r="F95" i="13"/>
  <c r="E95" i="13"/>
  <c r="I94" i="13"/>
  <c r="H94" i="13"/>
  <c r="F94" i="13"/>
  <c r="E94" i="13"/>
  <c r="I93" i="13"/>
  <c r="H93" i="13"/>
  <c r="F93" i="13"/>
  <c r="E93" i="13"/>
  <c r="I92" i="13"/>
  <c r="H92" i="13"/>
  <c r="F92" i="13"/>
  <c r="E92" i="13"/>
  <c r="I91" i="13"/>
  <c r="H91" i="13"/>
  <c r="F91" i="13"/>
  <c r="E91" i="13"/>
  <c r="I90" i="13"/>
  <c r="H90" i="13"/>
  <c r="F90" i="13"/>
  <c r="E90" i="13"/>
  <c r="I89" i="13"/>
  <c r="H89" i="13"/>
  <c r="F89" i="13"/>
  <c r="E89" i="13"/>
  <c r="I88" i="13"/>
  <c r="H88" i="13"/>
  <c r="F88" i="13"/>
  <c r="E88" i="13"/>
  <c r="I87" i="13"/>
  <c r="H87" i="13"/>
  <c r="F87" i="13"/>
  <c r="E87" i="13"/>
  <c r="I86" i="13"/>
  <c r="H86" i="13"/>
  <c r="F86" i="13"/>
  <c r="E86" i="13"/>
  <c r="I85" i="13"/>
  <c r="H85" i="13"/>
  <c r="F85" i="13"/>
  <c r="E85" i="13"/>
  <c r="I84" i="13"/>
  <c r="H84" i="13"/>
  <c r="F84" i="13"/>
  <c r="E84" i="13"/>
  <c r="I83" i="13"/>
  <c r="H83" i="13"/>
  <c r="F83" i="13"/>
  <c r="E83" i="13"/>
  <c r="I82" i="13"/>
  <c r="H82" i="13"/>
  <c r="F82" i="13"/>
  <c r="E82" i="13"/>
  <c r="I81" i="13"/>
  <c r="H81" i="13"/>
  <c r="F81" i="13"/>
  <c r="E81" i="13"/>
  <c r="I80" i="13"/>
  <c r="H80" i="13"/>
  <c r="F80" i="13"/>
  <c r="E80" i="13"/>
  <c r="I79" i="13"/>
  <c r="H79" i="13"/>
  <c r="F79" i="13"/>
  <c r="E79" i="13"/>
  <c r="I78" i="13"/>
  <c r="H78" i="13"/>
  <c r="F78" i="13"/>
  <c r="E78" i="13"/>
  <c r="I77" i="13"/>
  <c r="H77" i="13"/>
  <c r="F77" i="13"/>
  <c r="E77" i="13"/>
  <c r="I76" i="13"/>
  <c r="H76" i="13"/>
  <c r="F76" i="13"/>
  <c r="E76" i="13"/>
  <c r="I75" i="13"/>
  <c r="H75" i="13"/>
  <c r="F75" i="13"/>
  <c r="E75" i="13"/>
  <c r="I74" i="13"/>
  <c r="H74" i="13"/>
  <c r="F74" i="13"/>
  <c r="E74" i="13"/>
  <c r="I73" i="13"/>
  <c r="H73" i="13"/>
  <c r="F73" i="13"/>
  <c r="E73" i="13"/>
  <c r="I72" i="13"/>
  <c r="H72" i="13"/>
  <c r="F72" i="13"/>
  <c r="E72" i="13"/>
  <c r="I71" i="13"/>
  <c r="H71" i="13"/>
  <c r="F71" i="13"/>
  <c r="E71" i="13"/>
  <c r="I70" i="13"/>
  <c r="H70" i="13"/>
  <c r="F70" i="13"/>
  <c r="E70" i="13"/>
  <c r="I69" i="13"/>
  <c r="H69" i="13"/>
  <c r="F69" i="13"/>
  <c r="E69" i="13"/>
  <c r="I68" i="13"/>
  <c r="H68" i="13"/>
  <c r="F68" i="13"/>
  <c r="E68" i="13"/>
  <c r="I67" i="13"/>
  <c r="H67" i="13"/>
  <c r="F67" i="13"/>
  <c r="E67" i="13"/>
  <c r="I66" i="13"/>
  <c r="H66" i="13"/>
  <c r="F66" i="13"/>
  <c r="E66" i="13"/>
  <c r="I65" i="13"/>
  <c r="H65" i="13"/>
  <c r="F65" i="13"/>
  <c r="E65" i="13"/>
  <c r="I64" i="13"/>
  <c r="H64" i="13"/>
  <c r="F64" i="13"/>
  <c r="E64" i="13"/>
  <c r="I63" i="13"/>
  <c r="H63" i="13"/>
  <c r="F63" i="13"/>
  <c r="E63" i="13"/>
  <c r="I62" i="13"/>
  <c r="H62" i="13"/>
  <c r="F62" i="13"/>
  <c r="E62" i="13"/>
  <c r="I61" i="13"/>
  <c r="H61" i="13"/>
  <c r="F61" i="13"/>
  <c r="E61" i="13"/>
  <c r="I60" i="13"/>
  <c r="H60" i="13"/>
  <c r="F60" i="13"/>
  <c r="E60" i="13"/>
  <c r="I59" i="13"/>
  <c r="H59" i="13"/>
  <c r="F59" i="13"/>
  <c r="E59" i="13"/>
  <c r="I58" i="13"/>
  <c r="H58" i="13"/>
  <c r="F58" i="13"/>
  <c r="E58" i="13"/>
  <c r="I57" i="13"/>
  <c r="H57" i="13"/>
  <c r="F57" i="13"/>
  <c r="E57" i="13"/>
  <c r="I56" i="13"/>
  <c r="H56" i="13"/>
  <c r="F56" i="13"/>
  <c r="E56" i="13"/>
  <c r="I55" i="13"/>
  <c r="H55" i="13"/>
  <c r="F55" i="13"/>
  <c r="E55" i="13"/>
  <c r="I54" i="13"/>
  <c r="H54" i="13"/>
  <c r="F54" i="13"/>
  <c r="E54" i="13"/>
  <c r="I53" i="13"/>
  <c r="H53" i="13"/>
  <c r="F53" i="13"/>
  <c r="E53" i="13"/>
  <c r="I52" i="13"/>
  <c r="H52" i="13"/>
  <c r="F52" i="13"/>
  <c r="E52" i="13"/>
  <c r="I51" i="13"/>
  <c r="H51" i="13"/>
  <c r="F51" i="13"/>
  <c r="E51" i="13"/>
  <c r="I50" i="13"/>
  <c r="H50" i="13"/>
  <c r="F50" i="13"/>
  <c r="E50" i="13"/>
  <c r="I49" i="13"/>
  <c r="H49" i="13"/>
  <c r="F49" i="13"/>
  <c r="E49" i="13"/>
  <c r="I48" i="13"/>
  <c r="F48" i="13"/>
  <c r="E48" i="13"/>
  <c r="I47" i="13"/>
  <c r="H47" i="13"/>
  <c r="F47" i="13"/>
  <c r="E47" i="13"/>
  <c r="I46" i="13"/>
  <c r="H46" i="13"/>
  <c r="F46" i="13"/>
  <c r="E46" i="13"/>
  <c r="I45" i="13"/>
  <c r="H45" i="13"/>
  <c r="F45" i="13"/>
  <c r="E45" i="13"/>
  <c r="I44" i="13"/>
  <c r="H44" i="13"/>
  <c r="F44" i="13"/>
  <c r="E44" i="13"/>
  <c r="I43" i="13"/>
  <c r="H43" i="13"/>
  <c r="F43" i="13"/>
  <c r="E43" i="13"/>
  <c r="I42" i="13"/>
  <c r="H42" i="13"/>
  <c r="F42" i="13"/>
  <c r="E42" i="13"/>
  <c r="I41" i="13"/>
  <c r="H41" i="13"/>
  <c r="F41" i="13"/>
  <c r="E41" i="13"/>
  <c r="I40" i="13"/>
  <c r="H40" i="13"/>
  <c r="F40" i="13"/>
  <c r="E40" i="13"/>
  <c r="I39" i="13"/>
  <c r="H39" i="13"/>
  <c r="F39" i="13"/>
  <c r="E39" i="13"/>
  <c r="I38" i="13"/>
  <c r="H38" i="13"/>
  <c r="F38" i="13"/>
  <c r="E38" i="13"/>
  <c r="I37" i="13"/>
  <c r="H37" i="13"/>
  <c r="F37" i="13"/>
  <c r="E37" i="13"/>
  <c r="I36" i="13"/>
  <c r="H36" i="13"/>
  <c r="F36" i="13"/>
  <c r="E36" i="13"/>
  <c r="I35" i="13"/>
  <c r="H35" i="13"/>
  <c r="F35" i="13"/>
  <c r="E35" i="13"/>
  <c r="I34" i="13"/>
  <c r="H34" i="13"/>
  <c r="F34" i="13"/>
  <c r="E34" i="13"/>
  <c r="I33" i="13"/>
  <c r="H33" i="13"/>
  <c r="F33" i="13"/>
  <c r="E33" i="13"/>
  <c r="I32" i="13"/>
  <c r="H32" i="13"/>
  <c r="F32" i="13"/>
  <c r="E32" i="13"/>
  <c r="I31" i="13"/>
  <c r="H31" i="13"/>
  <c r="F31" i="13"/>
  <c r="E31" i="13"/>
  <c r="I30" i="13"/>
  <c r="H30" i="13"/>
  <c r="F30" i="13"/>
  <c r="E30" i="13"/>
  <c r="I29" i="13"/>
  <c r="H29" i="13"/>
  <c r="F29" i="13"/>
  <c r="E29" i="13"/>
  <c r="I28" i="13"/>
  <c r="H28" i="13"/>
  <c r="F28" i="13"/>
  <c r="E28" i="13"/>
  <c r="I27" i="13"/>
  <c r="H27" i="13"/>
  <c r="F27" i="13"/>
  <c r="E27" i="13"/>
  <c r="I26" i="13"/>
  <c r="H26" i="13"/>
  <c r="F26" i="13"/>
  <c r="E26" i="13"/>
  <c r="I25" i="13"/>
  <c r="H25" i="13"/>
  <c r="F25" i="13"/>
  <c r="E25" i="13"/>
  <c r="I24" i="13"/>
  <c r="H24" i="13"/>
  <c r="F24" i="13"/>
  <c r="E24" i="13"/>
  <c r="I23" i="13"/>
  <c r="H23" i="13"/>
  <c r="F23" i="13"/>
  <c r="E23" i="13"/>
  <c r="I22" i="13"/>
  <c r="H22" i="13"/>
  <c r="F22" i="13"/>
  <c r="E22" i="13"/>
  <c r="I21" i="13"/>
  <c r="H21" i="13"/>
  <c r="F21" i="13"/>
  <c r="E21" i="13"/>
  <c r="I20" i="13"/>
  <c r="H20" i="13"/>
  <c r="F20" i="13"/>
  <c r="E20" i="13"/>
  <c r="I19" i="13"/>
  <c r="H19" i="13"/>
  <c r="F19" i="13"/>
  <c r="E19" i="13"/>
  <c r="I18" i="13"/>
  <c r="H18" i="13"/>
  <c r="F18" i="13"/>
  <c r="E18" i="13"/>
  <c r="I17" i="13"/>
  <c r="H17" i="13"/>
  <c r="F17" i="13"/>
  <c r="E17" i="13"/>
  <c r="I16" i="13"/>
  <c r="H16" i="13"/>
  <c r="F16" i="13"/>
  <c r="E16" i="13"/>
  <c r="I15" i="13"/>
  <c r="H15" i="13"/>
  <c r="F15" i="13"/>
  <c r="E15" i="13"/>
  <c r="I14" i="13"/>
  <c r="H14" i="13"/>
  <c r="F14" i="13"/>
  <c r="E14" i="13"/>
  <c r="I13" i="13"/>
  <c r="H13" i="13"/>
  <c r="F13" i="13"/>
  <c r="E13" i="13"/>
  <c r="I12" i="13"/>
  <c r="H12" i="13"/>
  <c r="F12" i="13"/>
  <c r="E12" i="13"/>
  <c r="I11" i="13"/>
  <c r="H11" i="13"/>
  <c r="F11" i="13"/>
  <c r="E11" i="13"/>
  <c r="I10" i="13"/>
  <c r="H10" i="13"/>
  <c r="F10" i="13"/>
  <c r="E10" i="13"/>
  <c r="G8" i="13"/>
  <c r="I8" i="13" s="1"/>
  <c r="D8" i="13"/>
  <c r="F8" i="13" s="1"/>
  <c r="C8" i="13"/>
  <c r="H8" i="13" s="1"/>
  <c r="E8" i="13" l="1"/>
  <c r="C6" i="8" l="1"/>
  <c r="D6" i="8"/>
  <c r="E6" i="8"/>
  <c r="F6" i="8"/>
  <c r="G6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2" i="8"/>
  <c r="G301" i="8"/>
  <c r="G300" i="8"/>
  <c r="G299" i="8"/>
  <c r="G298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9" i="8"/>
  <c r="G178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8" i="8"/>
  <c r="G7" i="8"/>
  <c r="G9" i="8"/>
  <c r="C22" i="9" l="1"/>
  <c r="C22" i="2" l="1"/>
  <c r="D4" i="8"/>
  <c r="E4" i="8"/>
  <c r="F4" i="8"/>
  <c r="C4" i="8"/>
  <c r="C95" i="9" l="1"/>
  <c r="C95" i="2"/>
  <c r="C158" i="9"/>
  <c r="C158" i="2"/>
  <c r="C86" i="9"/>
  <c r="C86" i="2"/>
  <c r="C170" i="9"/>
  <c r="C170" i="2"/>
  <c r="C74" i="9"/>
  <c r="C74" i="2"/>
  <c r="C300" i="9"/>
  <c r="C300" i="2"/>
  <c r="C254" i="9"/>
  <c r="C254" i="2"/>
  <c r="C165" i="9"/>
  <c r="C165" i="2"/>
  <c r="C141" i="9"/>
  <c r="C141" i="2"/>
  <c r="C248" i="2"/>
  <c r="C248" i="9"/>
  <c r="C214" i="9"/>
  <c r="C214" i="2"/>
  <c r="C172" i="9"/>
  <c r="C172" i="2"/>
  <c r="C218" i="9"/>
  <c r="C218" i="2"/>
  <c r="C161" i="9"/>
  <c r="C161" i="2"/>
  <c r="C295" i="9"/>
  <c r="C295" i="2"/>
  <c r="C234" i="9"/>
  <c r="C234" i="2"/>
  <c r="C160" i="2"/>
  <c r="C160" i="9"/>
  <c r="C309" i="9"/>
  <c r="C309" i="2"/>
  <c r="C167" i="9"/>
  <c r="C167" i="2"/>
  <c r="C124" i="9"/>
  <c r="C124" i="2"/>
  <c r="C45" i="9"/>
  <c r="C45" i="2"/>
  <c r="C118" i="9"/>
  <c r="C118" i="2"/>
  <c r="C107" i="9"/>
  <c r="C107" i="2"/>
  <c r="C177" i="9"/>
  <c r="C177" i="2"/>
  <c r="C157" i="9"/>
  <c r="C157" i="2"/>
  <c r="C191" i="9"/>
  <c r="C191" i="2"/>
  <c r="C226" i="9"/>
  <c r="C226" i="2"/>
  <c r="C237" i="9"/>
  <c r="C237" i="2"/>
  <c r="C284" i="9"/>
  <c r="C284" i="2"/>
  <c r="C143" i="9"/>
  <c r="C143" i="2"/>
  <c r="C305" i="9"/>
  <c r="C305" i="2"/>
  <c r="C325" i="9"/>
  <c r="C325" i="2"/>
  <c r="C311" i="9"/>
  <c r="C311" i="2"/>
  <c r="C91" i="9"/>
  <c r="C91" i="2"/>
  <c r="C253" i="9"/>
  <c r="C253" i="2"/>
  <c r="C11" i="9"/>
  <c r="C11" i="2"/>
  <c r="C9" i="9"/>
  <c r="C9" i="2"/>
  <c r="C89" i="9"/>
  <c r="C89" i="2"/>
  <c r="C121" i="9"/>
  <c r="C121" i="2"/>
  <c r="C51" i="9"/>
  <c r="C51" i="2"/>
  <c r="C204" i="9"/>
  <c r="C204" i="2"/>
  <c r="C209" i="9"/>
  <c r="C209" i="2"/>
  <c r="C245" i="9"/>
  <c r="C245" i="2"/>
  <c r="C99" i="9"/>
  <c r="C99" i="2"/>
  <c r="C268" i="9"/>
  <c r="C268" i="2"/>
  <c r="C180" i="9"/>
  <c r="C180" i="2"/>
  <c r="C81" i="9"/>
  <c r="C81" i="2"/>
  <c r="C324" i="9"/>
  <c r="C324" i="2"/>
  <c r="C274" i="9"/>
  <c r="C274" i="2"/>
  <c r="C48" i="2"/>
  <c r="C48" i="9"/>
  <c r="C282" i="9"/>
  <c r="C282" i="2"/>
  <c r="C184" i="2"/>
  <c r="C184" i="9"/>
  <c r="C249" i="9"/>
  <c r="C249" i="2"/>
  <c r="C317" i="9"/>
  <c r="C317" i="2"/>
  <c r="C61" i="9"/>
  <c r="C61" i="2"/>
  <c r="C129" i="9"/>
  <c r="C129" i="2"/>
  <c r="C139" i="9"/>
  <c r="C139" i="2"/>
  <c r="C52" i="9"/>
  <c r="C52" i="2"/>
  <c r="C292" i="9"/>
  <c r="C292" i="2"/>
  <c r="C280" i="2"/>
  <c r="C280" i="9"/>
  <c r="C63" i="9"/>
  <c r="C63" i="2"/>
  <c r="C27" i="9"/>
  <c r="C27" i="2"/>
  <c r="C34" i="9"/>
  <c r="C34" i="2"/>
  <c r="C312" i="2"/>
  <c r="C312" i="9"/>
  <c r="C40" i="2"/>
  <c r="C40" i="9"/>
  <c r="C101" i="9"/>
  <c r="C101" i="2"/>
  <c r="C297" i="9"/>
  <c r="C297" i="2"/>
  <c r="C126" i="9"/>
  <c r="C126" i="2"/>
  <c r="C257" i="9"/>
  <c r="C257" i="2"/>
  <c r="C109" i="9"/>
  <c r="C109" i="2"/>
  <c r="C62" i="9"/>
  <c r="C62" i="2"/>
  <c r="C211" i="9"/>
  <c r="C211" i="2"/>
  <c r="C116" i="9"/>
  <c r="C116" i="2"/>
  <c r="C296" i="2"/>
  <c r="C296" i="9"/>
  <c r="C189" i="9"/>
  <c r="C189" i="2"/>
  <c r="C169" i="9"/>
  <c r="C169" i="2"/>
  <c r="C72" i="2"/>
  <c r="C72" i="9"/>
  <c r="C75" i="9"/>
  <c r="C75" i="2"/>
  <c r="C228" i="9"/>
  <c r="C228" i="2"/>
  <c r="C115" i="9"/>
  <c r="C115" i="2"/>
  <c r="C242" i="9"/>
  <c r="C242" i="2"/>
  <c r="C80" i="2"/>
  <c r="C80" i="9"/>
  <c r="C71" i="9"/>
  <c r="C71" i="2"/>
  <c r="C263" i="9"/>
  <c r="C263" i="2"/>
  <c r="C23" i="9"/>
  <c r="C23" i="2"/>
  <c r="C152" i="2"/>
  <c r="C152" i="9"/>
  <c r="C37" i="9"/>
  <c r="C37" i="2"/>
  <c r="C88" i="2"/>
  <c r="C88" i="9"/>
  <c r="C329" i="9"/>
  <c r="C329" i="2"/>
  <c r="C255" i="9"/>
  <c r="C255" i="2"/>
  <c r="C36" i="9"/>
  <c r="C36" i="2"/>
  <c r="C188" i="9"/>
  <c r="C188" i="2"/>
  <c r="C146" i="9"/>
  <c r="C146" i="2"/>
  <c r="C112" i="2"/>
  <c r="C112" i="9"/>
  <c r="C31" i="9"/>
  <c r="C31" i="2"/>
  <c r="C261" i="9"/>
  <c r="C261" i="2"/>
  <c r="C134" i="9"/>
  <c r="C134" i="2"/>
  <c r="C59" i="9"/>
  <c r="C59" i="2"/>
  <c r="C137" i="9"/>
  <c r="C137" i="2"/>
  <c r="C258" i="9"/>
  <c r="C258" i="2"/>
  <c r="C125" i="9"/>
  <c r="C125" i="2"/>
  <c r="C291" i="9"/>
  <c r="C291" i="2"/>
  <c r="C303" i="9"/>
  <c r="C303" i="2"/>
  <c r="C142" i="9"/>
  <c r="C142" i="2"/>
  <c r="C103" i="9"/>
  <c r="C103" i="2"/>
  <c r="C267" i="9"/>
  <c r="C267" i="2"/>
  <c r="C83" i="9"/>
  <c r="C83" i="2"/>
  <c r="C220" i="9"/>
  <c r="C220" i="2"/>
  <c r="C97" i="9"/>
  <c r="C97" i="2"/>
  <c r="C298" i="9"/>
  <c r="C298" i="2"/>
  <c r="C216" i="2"/>
  <c r="C216" i="9"/>
  <c r="C195" i="9"/>
  <c r="C195" i="2"/>
  <c r="C315" i="9"/>
  <c r="C315" i="2"/>
  <c r="C49" i="9"/>
  <c r="C49" i="2"/>
  <c r="C166" i="9"/>
  <c r="C166" i="2"/>
  <c r="C236" i="9"/>
  <c r="C236" i="2"/>
  <c r="C279" i="9"/>
  <c r="C279" i="2"/>
  <c r="C266" i="9"/>
  <c r="C266" i="2"/>
  <c r="C32" i="2"/>
  <c r="C32" i="9"/>
  <c r="C35" i="9"/>
  <c r="C35" i="2"/>
  <c r="C162" i="9"/>
  <c r="C162" i="2"/>
  <c r="C67" i="9"/>
  <c r="C67" i="2"/>
  <c r="C233" i="9"/>
  <c r="C233" i="2"/>
  <c r="C212" i="9"/>
  <c r="C212" i="2"/>
  <c r="C264" i="2"/>
  <c r="C264" i="9"/>
  <c r="C239" i="9"/>
  <c r="C239" i="2"/>
  <c r="C53" i="9"/>
  <c r="C53" i="2"/>
  <c r="C202" i="9"/>
  <c r="C202" i="2"/>
  <c r="C56" i="2"/>
  <c r="C56" i="9"/>
  <c r="C252" i="9"/>
  <c r="C252" i="2"/>
  <c r="C316" i="9"/>
  <c r="C316" i="2"/>
  <c r="C73" i="9"/>
  <c r="C73" i="2"/>
  <c r="C277" i="9"/>
  <c r="C277" i="2"/>
  <c r="C127" i="9"/>
  <c r="C127" i="2"/>
  <c r="C50" i="9"/>
  <c r="C50" i="2"/>
  <c r="C55" i="9"/>
  <c r="C55" i="2"/>
  <c r="C44" i="9"/>
  <c r="C44" i="2"/>
  <c r="C128" i="2"/>
  <c r="C128" i="9"/>
  <c r="C43" i="9"/>
  <c r="C43" i="2"/>
  <c r="C93" i="9"/>
  <c r="C93" i="2"/>
  <c r="C155" i="9"/>
  <c r="C155" i="2"/>
  <c r="C20" i="9"/>
  <c r="C20" i="2"/>
  <c r="C68" i="9"/>
  <c r="C68" i="2"/>
  <c r="C182" i="9"/>
  <c r="C182" i="2"/>
  <c r="C326" i="9"/>
  <c r="C326" i="2"/>
  <c r="C210" i="9"/>
  <c r="C210" i="2"/>
  <c r="C247" i="9"/>
  <c r="C247" i="2"/>
  <c r="C178" i="9"/>
  <c r="C178" i="2"/>
  <c r="C190" i="9"/>
  <c r="C190" i="2"/>
  <c r="C39" i="9"/>
  <c r="C39" i="2"/>
  <c r="C66" i="9"/>
  <c r="C66" i="2"/>
  <c r="C145" i="9"/>
  <c r="C145" i="2"/>
  <c r="C123" i="9"/>
  <c r="C123" i="2"/>
  <c r="C174" i="9"/>
  <c r="C174" i="2"/>
  <c r="C288" i="2"/>
  <c r="C288" i="9"/>
  <c r="C192" i="2"/>
  <c r="C192" i="9"/>
  <c r="C111" i="9"/>
  <c r="C111" i="2"/>
  <c r="C314" i="9"/>
  <c r="C314" i="2"/>
  <c r="C322" i="9"/>
  <c r="C322" i="2"/>
  <c r="C176" i="2"/>
  <c r="C176" i="9"/>
  <c r="C313" i="9"/>
  <c r="C313" i="2"/>
  <c r="C328" i="2"/>
  <c r="C328" i="9"/>
  <c r="C69" i="9"/>
  <c r="C69" i="2"/>
  <c r="C320" i="2"/>
  <c r="C320" i="9"/>
  <c r="C16" i="2"/>
  <c r="C16" i="9"/>
  <c r="C217" i="9"/>
  <c r="C217" i="2"/>
  <c r="C46" i="9"/>
  <c r="C46" i="2"/>
  <c r="C58" i="9"/>
  <c r="C58" i="2"/>
  <c r="C135" i="9"/>
  <c r="C135" i="2"/>
  <c r="C77" i="9"/>
  <c r="C77" i="2"/>
  <c r="C225" i="9"/>
  <c r="C225" i="2"/>
  <c r="C76" i="9"/>
  <c r="C76" i="2"/>
  <c r="C42" i="9"/>
  <c r="C42" i="2"/>
  <c r="C108" i="9"/>
  <c r="C108" i="2"/>
  <c r="C105" i="9"/>
  <c r="C105" i="2"/>
  <c r="C15" i="9"/>
  <c r="C15" i="2"/>
  <c r="C318" i="9"/>
  <c r="C318" i="2"/>
  <c r="C240" i="2"/>
  <c r="C240" i="9"/>
  <c r="C251" i="9"/>
  <c r="C251" i="2"/>
  <c r="C148" i="9"/>
  <c r="C148" i="2"/>
  <c r="C213" i="9"/>
  <c r="C213" i="2"/>
  <c r="C265" i="9"/>
  <c r="C265" i="2"/>
  <c r="C199" i="9"/>
  <c r="C199" i="2"/>
  <c r="C151" i="9"/>
  <c r="C151" i="2"/>
  <c r="C259" i="9"/>
  <c r="C259" i="2"/>
  <c r="C90" i="9"/>
  <c r="C90" i="2"/>
  <c r="C122" i="9"/>
  <c r="C122" i="2"/>
  <c r="C187" i="9"/>
  <c r="C187" i="2"/>
  <c r="C117" i="9"/>
  <c r="C117" i="2"/>
  <c r="C269" i="9"/>
  <c r="C269" i="2"/>
  <c r="C132" i="9"/>
  <c r="C132" i="2"/>
  <c r="C47" i="9"/>
  <c r="C47" i="2"/>
  <c r="C323" i="9"/>
  <c r="C323" i="2"/>
  <c r="C163" i="9"/>
  <c r="C163" i="2"/>
  <c r="C131" i="9"/>
  <c r="C131" i="2"/>
  <c r="C140" i="9"/>
  <c r="C140" i="2"/>
  <c r="C33" i="9"/>
  <c r="C33" i="2"/>
  <c r="C200" i="2"/>
  <c r="C200" i="9"/>
  <c r="C294" i="9"/>
  <c r="C294" i="2"/>
  <c r="C183" i="9"/>
  <c r="C183" i="2"/>
  <c r="C278" i="9"/>
  <c r="C278" i="2"/>
  <c r="C84" i="9"/>
  <c r="C84" i="2"/>
  <c r="C24" i="2"/>
  <c r="C24" i="9"/>
  <c r="C30" i="9"/>
  <c r="C30" i="2"/>
  <c r="C114" i="9"/>
  <c r="C114" i="2"/>
  <c r="C149" i="9"/>
  <c r="C149" i="2"/>
  <c r="C196" i="9"/>
  <c r="C196" i="2"/>
  <c r="C219" i="9"/>
  <c r="C219" i="2"/>
  <c r="C197" i="9"/>
  <c r="C197" i="2"/>
  <c r="C147" i="9"/>
  <c r="C147" i="2"/>
  <c r="C171" i="9"/>
  <c r="C171" i="2"/>
  <c r="C223" i="9"/>
  <c r="C223" i="2"/>
  <c r="C250" i="9"/>
  <c r="C250" i="2"/>
  <c r="C271" i="9"/>
  <c r="C271" i="2"/>
  <c r="C289" i="9"/>
  <c r="C289" i="2"/>
  <c r="C283" i="9"/>
  <c r="C283" i="2"/>
  <c r="C238" i="9"/>
  <c r="C238" i="2"/>
  <c r="C208" i="2"/>
  <c r="C208" i="9"/>
  <c r="C100" i="9"/>
  <c r="C100" i="2"/>
  <c r="C270" i="9"/>
  <c r="C270" i="2"/>
  <c r="C230" i="9"/>
  <c r="C230" i="2"/>
  <c r="C193" i="9"/>
  <c r="C193" i="2"/>
  <c r="C133" i="9"/>
  <c r="C133" i="2"/>
  <c r="C25" i="9"/>
  <c r="C25" i="2"/>
  <c r="C57" i="9"/>
  <c r="C57" i="2"/>
  <c r="C186" i="9"/>
  <c r="C186" i="2"/>
  <c r="C206" i="9"/>
  <c r="C206" i="2"/>
  <c r="C276" i="9"/>
  <c r="C276" i="2"/>
  <c r="C205" i="9"/>
  <c r="C205" i="2"/>
  <c r="C19" i="9"/>
  <c r="C19" i="2"/>
  <c r="C110" i="9"/>
  <c r="C110" i="2"/>
  <c r="C159" i="9"/>
  <c r="C159" i="2"/>
  <c r="C92" i="9"/>
  <c r="C92" i="2"/>
  <c r="C256" i="2"/>
  <c r="C256" i="9"/>
  <c r="C201" i="9"/>
  <c r="C201" i="2"/>
  <c r="C203" i="9"/>
  <c r="C203" i="2"/>
  <c r="C64" i="2"/>
  <c r="C64" i="9"/>
  <c r="C179" i="9"/>
  <c r="C179" i="2"/>
  <c r="C130" i="9"/>
  <c r="C130" i="2"/>
  <c r="C321" i="9"/>
  <c r="C321" i="2"/>
  <c r="C308" i="9"/>
  <c r="C308" i="2"/>
  <c r="C287" i="9"/>
  <c r="C287" i="2"/>
  <c r="C290" i="9"/>
  <c r="C290" i="2"/>
  <c r="C319" i="9"/>
  <c r="C319" i="2"/>
  <c r="C102" i="9"/>
  <c r="C102" i="2"/>
  <c r="C304" i="2"/>
  <c r="C304" i="9"/>
  <c r="C307" i="9"/>
  <c r="C307" i="2"/>
  <c r="C243" i="9"/>
  <c r="C243" i="2"/>
  <c r="C106" i="9"/>
  <c r="C106" i="2"/>
  <c r="C98" i="9"/>
  <c r="C98" i="2"/>
  <c r="C185" i="9"/>
  <c r="C185" i="2"/>
  <c r="C281" i="9"/>
  <c r="C281" i="2"/>
  <c r="C120" i="2"/>
  <c r="C120" i="9"/>
  <c r="C301" i="9"/>
  <c r="C301" i="2"/>
  <c r="C164" i="9"/>
  <c r="C164" i="2"/>
  <c r="C198" i="9"/>
  <c r="C198" i="2"/>
  <c r="C150" i="9"/>
  <c r="C150" i="2"/>
  <c r="C224" i="2"/>
  <c r="C224" i="9"/>
  <c r="C113" i="9"/>
  <c r="C113" i="2"/>
  <c r="C14" i="9"/>
  <c r="C14" i="2"/>
  <c r="C154" i="9"/>
  <c r="C154" i="2"/>
  <c r="C87" i="9"/>
  <c r="C87" i="2"/>
  <c r="C138" i="9"/>
  <c r="C138" i="2"/>
  <c r="C38" i="9"/>
  <c r="C38" i="2"/>
  <c r="C104" i="2"/>
  <c r="C104" i="9"/>
  <c r="C10" i="9"/>
  <c r="C10" i="2"/>
  <c r="C215" i="9"/>
  <c r="C215" i="2"/>
  <c r="C54" i="9"/>
  <c r="C54" i="2"/>
  <c r="C41" i="9"/>
  <c r="C41" i="2"/>
  <c r="C310" i="9"/>
  <c r="C310" i="2"/>
  <c r="C94" i="9"/>
  <c r="C94" i="2"/>
  <c r="C241" i="9"/>
  <c r="C241" i="2"/>
  <c r="C246" i="9"/>
  <c r="C246" i="2"/>
  <c r="C60" i="9"/>
  <c r="C60" i="2"/>
  <c r="C153" i="9"/>
  <c r="C153" i="2"/>
  <c r="C144" i="2"/>
  <c r="C144" i="9"/>
  <c r="C21" i="9"/>
  <c r="C21" i="2"/>
  <c r="C235" i="9"/>
  <c r="C235" i="2"/>
  <c r="C302" i="9"/>
  <c r="C302" i="2"/>
  <c r="C17" i="9"/>
  <c r="C17" i="2"/>
  <c r="C260" i="9"/>
  <c r="C260" i="2"/>
  <c r="C175" i="9"/>
  <c r="C175" i="2"/>
  <c r="C78" i="9"/>
  <c r="C78" i="2"/>
  <c r="C173" i="9"/>
  <c r="C173" i="2"/>
  <c r="C272" i="2"/>
  <c r="C272" i="9"/>
  <c r="C232" i="2"/>
  <c r="C232" i="9"/>
  <c r="C231" i="9"/>
  <c r="C231" i="2"/>
  <c r="C26" i="9"/>
  <c r="C26" i="2"/>
  <c r="C244" i="9"/>
  <c r="C244" i="2"/>
  <c r="C286" i="9"/>
  <c r="C286" i="2"/>
  <c r="C327" i="9"/>
  <c r="C327" i="2"/>
  <c r="C82" i="9"/>
  <c r="C82" i="2"/>
  <c r="C273" i="9"/>
  <c r="C273" i="2"/>
  <c r="C221" i="9"/>
  <c r="C221" i="2"/>
  <c r="C262" i="9"/>
  <c r="C262" i="2"/>
  <c r="C299" i="9"/>
  <c r="C299" i="2"/>
  <c r="C285" i="9"/>
  <c r="C285" i="2"/>
  <c r="C29" i="9"/>
  <c r="C29" i="2"/>
  <c r="C229" i="9"/>
  <c r="C229" i="2"/>
  <c r="C85" i="9"/>
  <c r="C85" i="2"/>
  <c r="C65" i="9"/>
  <c r="C65" i="2"/>
  <c r="C227" i="9"/>
  <c r="C227" i="2"/>
  <c r="C306" i="9"/>
  <c r="C306" i="2"/>
  <c r="C168" i="2"/>
  <c r="C168" i="9"/>
  <c r="C13" i="9"/>
  <c r="C13" i="2"/>
  <c r="C222" i="9"/>
  <c r="C222" i="2"/>
  <c r="C18" i="9"/>
  <c r="C18" i="2"/>
  <c r="C79" i="9"/>
  <c r="C79" i="2"/>
  <c r="C156" i="9"/>
  <c r="C156" i="2"/>
  <c r="C181" i="9"/>
  <c r="C181" i="2"/>
  <c r="C119" i="9"/>
  <c r="C119" i="2"/>
  <c r="C207" i="9"/>
  <c r="C207" i="2"/>
  <c r="C96" i="2"/>
  <c r="C96" i="9"/>
  <c r="C194" i="9"/>
  <c r="C194" i="2"/>
  <c r="C293" i="9"/>
  <c r="C293" i="2"/>
  <c r="C28" i="9"/>
  <c r="C28" i="2"/>
  <c r="C275" i="9"/>
  <c r="C275" i="2"/>
  <c r="C70" i="9"/>
  <c r="C70" i="2"/>
  <c r="C12" i="9"/>
  <c r="C12" i="2"/>
  <c r="C136" i="2"/>
  <c r="C136" i="9"/>
  <c r="G4" i="8"/>
  <c r="E188" i="2" l="1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K67" i="9" s="1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K121" i="9" s="1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J278" i="9"/>
  <c r="J279" i="9"/>
  <c r="J280" i="9"/>
  <c r="J281" i="9"/>
  <c r="J282" i="9"/>
  <c r="J283" i="9"/>
  <c r="J284" i="9"/>
  <c r="J285" i="9"/>
  <c r="J286" i="9"/>
  <c r="J287" i="9"/>
  <c r="J288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24" i="9"/>
  <c r="J325" i="9"/>
  <c r="J326" i="9"/>
  <c r="J327" i="9"/>
  <c r="J328" i="9"/>
  <c r="J329" i="9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L45" i="2" s="1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K67" i="2" s="1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K121" i="2" s="1"/>
  <c r="J122" i="2"/>
  <c r="J123" i="2"/>
  <c r="J124" i="2"/>
  <c r="J125" i="2"/>
  <c r="J126" i="2"/>
  <c r="J127" i="2"/>
  <c r="J128" i="2"/>
  <c r="L128" i="2" s="1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L188" i="2" s="1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K206" i="2" s="1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K247" i="2" s="1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G9" i="9"/>
  <c r="G10" i="9"/>
  <c r="H10" i="9" s="1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H23" i="9" s="1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H47" i="9" s="1"/>
  <c r="G48" i="9"/>
  <c r="G49" i="9"/>
  <c r="G50" i="9"/>
  <c r="G51" i="9"/>
  <c r="G52" i="9"/>
  <c r="G53" i="9"/>
  <c r="G54" i="9"/>
  <c r="G55" i="9"/>
  <c r="G56" i="9"/>
  <c r="H56" i="9" s="1"/>
  <c r="G57" i="9"/>
  <c r="G58" i="9"/>
  <c r="G59" i="9"/>
  <c r="G60" i="9"/>
  <c r="G61" i="9"/>
  <c r="G62" i="9"/>
  <c r="H62" i="9" s="1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H109" i="9" s="1"/>
  <c r="G110" i="9"/>
  <c r="G111" i="9"/>
  <c r="G112" i="9"/>
  <c r="G113" i="9"/>
  <c r="G114" i="9"/>
  <c r="G115" i="9"/>
  <c r="G116" i="9"/>
  <c r="G117" i="9"/>
  <c r="G118" i="9"/>
  <c r="G119" i="9"/>
  <c r="G120" i="9"/>
  <c r="H120" i="9" s="1"/>
  <c r="G121" i="9"/>
  <c r="G122" i="9"/>
  <c r="H122" i="9" s="1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H137" i="9" s="1"/>
  <c r="G138" i="9"/>
  <c r="G139" i="9"/>
  <c r="G140" i="9"/>
  <c r="G141" i="9"/>
  <c r="G142" i="9"/>
  <c r="G143" i="9"/>
  <c r="G144" i="9"/>
  <c r="G145" i="9"/>
  <c r="G146" i="9"/>
  <c r="G147" i="9"/>
  <c r="G148" i="9"/>
  <c r="H148" i="9" s="1"/>
  <c r="G149" i="9"/>
  <c r="G150" i="9"/>
  <c r="G151" i="9"/>
  <c r="G152" i="9"/>
  <c r="G153" i="9"/>
  <c r="H153" i="9" s="1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H215" i="9" s="1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H257" i="9" s="1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H282" i="9" s="1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9" i="2"/>
  <c r="G10" i="2"/>
  <c r="H10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H23" i="2" s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I45" i="2" s="1"/>
  <c r="G46" i="2"/>
  <c r="G47" i="2"/>
  <c r="H47" i="2" s="1"/>
  <c r="G48" i="2"/>
  <c r="G49" i="2"/>
  <c r="G50" i="2"/>
  <c r="G51" i="2"/>
  <c r="G52" i="2"/>
  <c r="G53" i="2"/>
  <c r="G54" i="2"/>
  <c r="G55" i="2"/>
  <c r="G56" i="2"/>
  <c r="H56" i="2" s="1"/>
  <c r="G57" i="2"/>
  <c r="G58" i="2"/>
  <c r="G59" i="2"/>
  <c r="G60" i="2"/>
  <c r="G61" i="2"/>
  <c r="G62" i="2"/>
  <c r="H62" i="2" s="1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H109" i="2" s="1"/>
  <c r="G110" i="2"/>
  <c r="G111" i="2"/>
  <c r="G112" i="2"/>
  <c r="G113" i="2"/>
  <c r="G114" i="2"/>
  <c r="G115" i="2"/>
  <c r="G116" i="2"/>
  <c r="G117" i="2"/>
  <c r="G118" i="2"/>
  <c r="G119" i="2"/>
  <c r="G120" i="2"/>
  <c r="H120" i="2" s="1"/>
  <c r="G121" i="2"/>
  <c r="G122" i="2"/>
  <c r="H122" i="2" s="1"/>
  <c r="G123" i="2"/>
  <c r="G124" i="2"/>
  <c r="G125" i="2"/>
  <c r="G126" i="2"/>
  <c r="G127" i="2"/>
  <c r="G128" i="2"/>
  <c r="I128" i="2" s="1"/>
  <c r="G129" i="2"/>
  <c r="G130" i="2"/>
  <c r="G131" i="2"/>
  <c r="G132" i="2"/>
  <c r="G133" i="2"/>
  <c r="G134" i="2"/>
  <c r="G135" i="2"/>
  <c r="G136" i="2"/>
  <c r="G137" i="2"/>
  <c r="H137" i="2" s="1"/>
  <c r="G138" i="2"/>
  <c r="G139" i="2"/>
  <c r="G140" i="2"/>
  <c r="G141" i="2"/>
  <c r="G142" i="2"/>
  <c r="G143" i="2"/>
  <c r="G144" i="2"/>
  <c r="G145" i="2"/>
  <c r="G146" i="2"/>
  <c r="G147" i="2"/>
  <c r="G148" i="2"/>
  <c r="H148" i="2" s="1"/>
  <c r="G149" i="2"/>
  <c r="G150" i="2"/>
  <c r="G151" i="2"/>
  <c r="G152" i="2"/>
  <c r="G153" i="2"/>
  <c r="H153" i="2" s="1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I188" i="2" s="1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H215" i="2" s="1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H257" i="2" s="1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H282" i="2" s="1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F45" i="2" s="1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F128" i="2" s="1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F188" i="2" s="1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4" i="7"/>
  <c r="D4" i="10"/>
  <c r="K128" i="2" l="1"/>
  <c r="K188" i="2"/>
  <c r="K45" i="2"/>
  <c r="H188" i="2"/>
  <c r="H45" i="2"/>
  <c r="H128" i="2"/>
  <c r="E45" i="2"/>
  <c r="E128" i="2"/>
  <c r="K128" i="9"/>
  <c r="I128" i="9"/>
  <c r="F128" i="9"/>
  <c r="E128" i="9"/>
  <c r="L128" i="9"/>
  <c r="H128" i="9"/>
  <c r="L45" i="9"/>
  <c r="K45" i="9"/>
  <c r="I45" i="9"/>
  <c r="H45" i="9"/>
  <c r="F45" i="9"/>
  <c r="E45" i="9"/>
  <c r="K188" i="9"/>
  <c r="L188" i="9"/>
  <c r="I188" i="9"/>
  <c r="F188" i="9"/>
  <c r="H188" i="9"/>
  <c r="E188" i="9"/>
  <c r="D4" i="5"/>
  <c r="D4" i="11" l="1"/>
  <c r="D4" i="6"/>
  <c r="D4" i="12"/>
  <c r="I274" i="2" l="1"/>
  <c r="K115" i="2"/>
  <c r="I18" i="2"/>
  <c r="E117" i="2"/>
  <c r="L285" i="2"/>
  <c r="K285" i="2"/>
  <c r="I285" i="2"/>
  <c r="H285" i="2"/>
  <c r="F285" i="2"/>
  <c r="E285" i="2"/>
  <c r="L202" i="2"/>
  <c r="K202" i="2"/>
  <c r="I202" i="2"/>
  <c r="H202" i="2"/>
  <c r="F202" i="2"/>
  <c r="E202" i="2"/>
  <c r="L325" i="2"/>
  <c r="I325" i="2"/>
  <c r="K325" i="2"/>
  <c r="H325" i="2"/>
  <c r="F325" i="2"/>
  <c r="E325" i="2"/>
  <c r="F274" i="2"/>
  <c r="L37" i="2"/>
  <c r="K37" i="2"/>
  <c r="I37" i="2"/>
  <c r="H37" i="2"/>
  <c r="F37" i="2"/>
  <c r="E37" i="2"/>
  <c r="K117" i="2"/>
  <c r="F117" i="2"/>
  <c r="L260" i="2"/>
  <c r="I260" i="2"/>
  <c r="H260" i="2"/>
  <c r="E260" i="2"/>
  <c r="K260" i="2"/>
  <c r="F260" i="2"/>
  <c r="L271" i="2"/>
  <c r="K271" i="2"/>
  <c r="I271" i="2"/>
  <c r="F271" i="2"/>
  <c r="H271" i="2"/>
  <c r="E271" i="2"/>
  <c r="L195" i="2"/>
  <c r="K195" i="2"/>
  <c r="I195" i="2"/>
  <c r="F195" i="2"/>
  <c r="E195" i="2"/>
  <c r="H195" i="2"/>
  <c r="L169" i="2"/>
  <c r="K169" i="2"/>
  <c r="I169" i="2"/>
  <c r="H169" i="2"/>
  <c r="F169" i="2"/>
  <c r="E169" i="2"/>
  <c r="L184" i="2"/>
  <c r="I184" i="2"/>
  <c r="H184" i="2"/>
  <c r="E184" i="2"/>
  <c r="K184" i="2"/>
  <c r="F184" i="2"/>
  <c r="L100" i="2"/>
  <c r="K100" i="2"/>
  <c r="I100" i="2"/>
  <c r="H100" i="2"/>
  <c r="F100" i="2"/>
  <c r="E100" i="2"/>
  <c r="L98" i="2"/>
  <c r="K98" i="2"/>
  <c r="I98" i="2"/>
  <c r="H98" i="2"/>
  <c r="F98" i="2"/>
  <c r="E98" i="2"/>
  <c r="L280" i="2"/>
  <c r="I280" i="2"/>
  <c r="H280" i="2"/>
  <c r="E280" i="2"/>
  <c r="K280" i="2"/>
  <c r="F280" i="2"/>
  <c r="L318" i="2"/>
  <c r="K318" i="2"/>
  <c r="H318" i="2"/>
  <c r="F318" i="2"/>
  <c r="E318" i="2"/>
  <c r="I318" i="2"/>
  <c r="L239" i="2"/>
  <c r="K239" i="2"/>
  <c r="I239" i="2"/>
  <c r="F239" i="2"/>
  <c r="H239" i="2"/>
  <c r="E239" i="2"/>
  <c r="L259" i="2"/>
  <c r="K259" i="2"/>
  <c r="I259" i="2"/>
  <c r="F259" i="2"/>
  <c r="E259" i="2"/>
  <c r="H259" i="2"/>
  <c r="L307" i="2"/>
  <c r="K307" i="2"/>
  <c r="I307" i="2"/>
  <c r="H307" i="2"/>
  <c r="F307" i="2"/>
  <c r="E307" i="2"/>
  <c r="L321" i="2"/>
  <c r="I321" i="2"/>
  <c r="K321" i="2"/>
  <c r="H321" i="2"/>
  <c r="F321" i="2"/>
  <c r="E321" i="2"/>
  <c r="L159" i="2"/>
  <c r="K159" i="2"/>
  <c r="I159" i="2"/>
  <c r="H159" i="2"/>
  <c r="E159" i="2"/>
  <c r="F159" i="2"/>
  <c r="I314" i="2"/>
  <c r="H314" i="2"/>
  <c r="K314" i="2"/>
  <c r="F314" i="2"/>
  <c r="E314" i="2"/>
  <c r="L314" i="2"/>
  <c r="L289" i="2"/>
  <c r="K289" i="2"/>
  <c r="E289" i="2"/>
  <c r="I289" i="2"/>
  <c r="H289" i="2"/>
  <c r="F289" i="2"/>
  <c r="L28" i="2"/>
  <c r="I28" i="2"/>
  <c r="K28" i="2"/>
  <c r="H28" i="2"/>
  <c r="E28" i="2"/>
  <c r="F28" i="2"/>
  <c r="L170" i="2"/>
  <c r="K170" i="2"/>
  <c r="I170" i="2"/>
  <c r="H170" i="2"/>
  <c r="E170" i="2"/>
  <c r="F170" i="2"/>
  <c r="L316" i="2"/>
  <c r="I316" i="2"/>
  <c r="F316" i="2"/>
  <c r="E316" i="2"/>
  <c r="K316" i="2"/>
  <c r="H316" i="2"/>
  <c r="I186" i="2"/>
  <c r="L186" i="2"/>
  <c r="H186" i="2"/>
  <c r="K186" i="2"/>
  <c r="F186" i="2"/>
  <c r="E186" i="2"/>
  <c r="L256" i="2"/>
  <c r="I256" i="2"/>
  <c r="H256" i="2"/>
  <c r="E256" i="2"/>
  <c r="K256" i="2"/>
  <c r="F256" i="2"/>
  <c r="K18" i="2" l="1"/>
  <c r="K274" i="2"/>
  <c r="L18" i="2"/>
  <c r="L274" i="2"/>
  <c r="E18" i="2"/>
  <c r="E274" i="2"/>
  <c r="L115" i="2"/>
  <c r="F18" i="2"/>
  <c r="H18" i="2"/>
  <c r="H274" i="2"/>
  <c r="H117" i="2"/>
  <c r="I117" i="2"/>
  <c r="L117" i="2"/>
  <c r="E115" i="2"/>
  <c r="F115" i="2"/>
  <c r="H115" i="2"/>
  <c r="I115" i="2"/>
  <c r="L39" i="2"/>
  <c r="K39" i="2"/>
  <c r="I39" i="2"/>
  <c r="H39" i="2"/>
  <c r="F39" i="2"/>
  <c r="E39" i="2"/>
  <c r="L251" i="2"/>
  <c r="K251" i="2"/>
  <c r="I251" i="2"/>
  <c r="F251" i="2"/>
  <c r="H251" i="2"/>
  <c r="E251" i="2"/>
  <c r="L15" i="2"/>
  <c r="K15" i="2"/>
  <c r="I15" i="2"/>
  <c r="F15" i="2"/>
  <c r="E15" i="2"/>
  <c r="H15" i="2"/>
  <c r="L32" i="2"/>
  <c r="I32" i="2"/>
  <c r="H32" i="2"/>
  <c r="K32" i="2"/>
  <c r="E32" i="2"/>
  <c r="F32" i="2"/>
  <c r="L296" i="2"/>
  <c r="I296" i="2"/>
  <c r="F296" i="2"/>
  <c r="K296" i="2"/>
  <c r="H296" i="2"/>
  <c r="E296" i="2"/>
  <c r="L81" i="2"/>
  <c r="K81" i="2"/>
  <c r="I81" i="2"/>
  <c r="H81" i="2"/>
  <c r="E81" i="2"/>
  <c r="F81" i="2"/>
  <c r="L132" i="2"/>
  <c r="I132" i="2"/>
  <c r="H132" i="2"/>
  <c r="F132" i="2"/>
  <c r="E132" i="2"/>
  <c r="K132" i="2"/>
  <c r="L229" i="2"/>
  <c r="K229" i="2"/>
  <c r="I229" i="2"/>
  <c r="H229" i="2"/>
  <c r="F229" i="2"/>
  <c r="E229" i="2"/>
  <c r="L289" i="9"/>
  <c r="K289" i="9"/>
  <c r="I289" i="9"/>
  <c r="F289" i="9"/>
  <c r="H289" i="9"/>
  <c r="E289" i="9"/>
  <c r="K280" i="9"/>
  <c r="I280" i="9"/>
  <c r="F280" i="9"/>
  <c r="L280" i="9"/>
  <c r="E280" i="9"/>
  <c r="H280" i="9"/>
  <c r="L13" i="2"/>
  <c r="K13" i="2"/>
  <c r="H13" i="2"/>
  <c r="F13" i="2"/>
  <c r="I13" i="2"/>
  <c r="E13" i="2"/>
  <c r="L96" i="2"/>
  <c r="I96" i="2"/>
  <c r="H96" i="2"/>
  <c r="F96" i="2"/>
  <c r="K96" i="2"/>
  <c r="E96" i="2"/>
  <c r="L175" i="2"/>
  <c r="K175" i="2"/>
  <c r="I175" i="2"/>
  <c r="E175" i="2"/>
  <c r="H175" i="2"/>
  <c r="F175" i="2"/>
  <c r="L97" i="2"/>
  <c r="K97" i="2"/>
  <c r="F97" i="2"/>
  <c r="E97" i="2"/>
  <c r="I97" i="2"/>
  <c r="H97" i="2"/>
  <c r="L152" i="2"/>
  <c r="I152" i="2"/>
  <c r="H152" i="2"/>
  <c r="F152" i="2"/>
  <c r="K152" i="2"/>
  <c r="E152" i="2"/>
  <c r="L291" i="2"/>
  <c r="K291" i="2"/>
  <c r="I291" i="2"/>
  <c r="F291" i="2"/>
  <c r="E291" i="2"/>
  <c r="H291" i="2"/>
  <c r="I206" i="2"/>
  <c r="L206" i="2"/>
  <c r="H206" i="2"/>
  <c r="F206" i="2"/>
  <c r="E206" i="2"/>
  <c r="L139" i="2"/>
  <c r="K139" i="2"/>
  <c r="I139" i="2"/>
  <c r="H139" i="2"/>
  <c r="E139" i="2"/>
  <c r="F139" i="2"/>
  <c r="I42" i="2"/>
  <c r="H42" i="2"/>
  <c r="K42" i="2"/>
  <c r="L42" i="2"/>
  <c r="F42" i="2"/>
  <c r="E42" i="2"/>
  <c r="L231" i="2"/>
  <c r="K231" i="2"/>
  <c r="I231" i="2"/>
  <c r="F231" i="2"/>
  <c r="H231" i="2"/>
  <c r="E231" i="2"/>
  <c r="K98" i="9"/>
  <c r="E98" i="9"/>
  <c r="I98" i="9"/>
  <c r="H98" i="9"/>
  <c r="L98" i="9"/>
  <c r="F98" i="9"/>
  <c r="K260" i="9"/>
  <c r="I260" i="9"/>
  <c r="F260" i="9"/>
  <c r="L260" i="9"/>
  <c r="E260" i="9"/>
  <c r="H260" i="9"/>
  <c r="L285" i="9"/>
  <c r="K285" i="9"/>
  <c r="I285" i="9"/>
  <c r="F285" i="9"/>
  <c r="H285" i="9"/>
  <c r="E285" i="9"/>
  <c r="L165" i="2"/>
  <c r="K165" i="2"/>
  <c r="E165" i="2"/>
  <c r="I165" i="2"/>
  <c r="H165" i="2"/>
  <c r="F165" i="2"/>
  <c r="K54" i="2"/>
  <c r="I54" i="2"/>
  <c r="H54" i="2"/>
  <c r="L54" i="2"/>
  <c r="F54" i="2"/>
  <c r="E54" i="2"/>
  <c r="L240" i="2"/>
  <c r="I240" i="2"/>
  <c r="H240" i="2"/>
  <c r="E240" i="2"/>
  <c r="K240" i="2"/>
  <c r="F240" i="2"/>
  <c r="L204" i="2"/>
  <c r="I204" i="2"/>
  <c r="H204" i="2"/>
  <c r="E204" i="2"/>
  <c r="K204" i="2"/>
  <c r="F204" i="2"/>
  <c r="L268" i="2"/>
  <c r="I268" i="2"/>
  <c r="H268" i="2"/>
  <c r="E268" i="2"/>
  <c r="F268" i="2"/>
  <c r="K268" i="2"/>
  <c r="L217" i="2"/>
  <c r="K217" i="2"/>
  <c r="F217" i="2"/>
  <c r="E217" i="2"/>
  <c r="I217" i="2"/>
  <c r="H217" i="2"/>
  <c r="L25" i="2"/>
  <c r="K25" i="2"/>
  <c r="F25" i="2"/>
  <c r="I25" i="2"/>
  <c r="H25" i="2"/>
  <c r="E25" i="2"/>
  <c r="L172" i="2"/>
  <c r="K172" i="2"/>
  <c r="I172" i="2"/>
  <c r="H172" i="2"/>
  <c r="F172" i="2"/>
  <c r="E172" i="2"/>
  <c r="K250" i="2"/>
  <c r="I250" i="2"/>
  <c r="H250" i="2"/>
  <c r="L250" i="2"/>
  <c r="E250" i="2"/>
  <c r="F250" i="2"/>
  <c r="I102" i="2"/>
  <c r="H102" i="2"/>
  <c r="L102" i="2"/>
  <c r="K102" i="2"/>
  <c r="E102" i="2"/>
  <c r="F102" i="2"/>
  <c r="L293" i="2"/>
  <c r="K293" i="2"/>
  <c r="F293" i="2"/>
  <c r="I293" i="2"/>
  <c r="E293" i="2"/>
  <c r="H293" i="2"/>
  <c r="L326" i="2"/>
  <c r="I326" i="2"/>
  <c r="F326" i="2"/>
  <c r="E326" i="2"/>
  <c r="H326" i="2"/>
  <c r="K326" i="2"/>
  <c r="L64" i="2"/>
  <c r="I64" i="2"/>
  <c r="H64" i="2"/>
  <c r="K64" i="2"/>
  <c r="F64" i="2"/>
  <c r="E64" i="2"/>
  <c r="L84" i="2"/>
  <c r="I84" i="2"/>
  <c r="H84" i="2"/>
  <c r="K84" i="2"/>
  <c r="F84" i="2"/>
  <c r="E84" i="2"/>
  <c r="K146" i="2"/>
  <c r="I146" i="2"/>
  <c r="H146" i="2"/>
  <c r="L146" i="2"/>
  <c r="F146" i="2"/>
  <c r="E146" i="2"/>
  <c r="L31" i="2"/>
  <c r="K31" i="2"/>
  <c r="I31" i="2"/>
  <c r="H31" i="2"/>
  <c r="F31" i="2"/>
  <c r="E31" i="2"/>
  <c r="K28" i="9"/>
  <c r="I28" i="9"/>
  <c r="H28" i="9"/>
  <c r="F28" i="9"/>
  <c r="L28" i="9"/>
  <c r="E28" i="9"/>
  <c r="L239" i="9"/>
  <c r="K239" i="9"/>
  <c r="I239" i="9"/>
  <c r="F239" i="9"/>
  <c r="H239" i="9"/>
  <c r="E239" i="9"/>
  <c r="K318" i="9"/>
  <c r="H318" i="9"/>
  <c r="L318" i="9"/>
  <c r="I318" i="9"/>
  <c r="F318" i="9"/>
  <c r="E318" i="9"/>
  <c r="L271" i="9"/>
  <c r="K271" i="9"/>
  <c r="I271" i="9"/>
  <c r="F271" i="9"/>
  <c r="H271" i="9"/>
  <c r="E271" i="9"/>
  <c r="L117" i="9"/>
  <c r="K117" i="9"/>
  <c r="I117" i="9"/>
  <c r="F117" i="9"/>
  <c r="H117" i="9"/>
  <c r="E117" i="9"/>
  <c r="K202" i="9"/>
  <c r="L202" i="9"/>
  <c r="F202" i="9"/>
  <c r="E202" i="9"/>
  <c r="H202" i="9"/>
  <c r="I202" i="9"/>
  <c r="L138" i="2"/>
  <c r="K138" i="2"/>
  <c r="I138" i="2"/>
  <c r="H138" i="2"/>
  <c r="E138" i="2"/>
  <c r="F138" i="2"/>
  <c r="K90" i="2"/>
  <c r="I90" i="2"/>
  <c r="H90" i="2"/>
  <c r="L90" i="2"/>
  <c r="F90" i="2"/>
  <c r="E90" i="2"/>
  <c r="L86" i="2"/>
  <c r="I86" i="2"/>
  <c r="H86" i="2"/>
  <c r="K86" i="2"/>
  <c r="F86" i="2"/>
  <c r="E86" i="2"/>
  <c r="L134" i="2"/>
  <c r="I134" i="2"/>
  <c r="K134" i="2"/>
  <c r="H134" i="2"/>
  <c r="F134" i="2"/>
  <c r="E134" i="2"/>
  <c r="L185" i="2"/>
  <c r="K185" i="2"/>
  <c r="F185" i="2"/>
  <c r="E185" i="2"/>
  <c r="I185" i="2"/>
  <c r="H185" i="2"/>
  <c r="L55" i="2"/>
  <c r="K55" i="2"/>
  <c r="I55" i="2"/>
  <c r="F55" i="2"/>
  <c r="E55" i="2"/>
  <c r="H55" i="2"/>
  <c r="I290" i="2"/>
  <c r="L290" i="2"/>
  <c r="H290" i="2"/>
  <c r="K290" i="2"/>
  <c r="F290" i="2"/>
  <c r="E290" i="2"/>
  <c r="L209" i="2"/>
  <c r="K209" i="2"/>
  <c r="I209" i="2"/>
  <c r="H209" i="2"/>
  <c r="F209" i="2"/>
  <c r="E209" i="2"/>
  <c r="I22" i="2"/>
  <c r="L22" i="2"/>
  <c r="H22" i="2"/>
  <c r="K22" i="2"/>
  <c r="F22" i="2"/>
  <c r="E22" i="2"/>
  <c r="L203" i="2"/>
  <c r="K203" i="2"/>
  <c r="I203" i="2"/>
  <c r="E203" i="2"/>
  <c r="F203" i="2"/>
  <c r="H203" i="2"/>
  <c r="K162" i="2"/>
  <c r="I162" i="2"/>
  <c r="H162" i="2"/>
  <c r="L162" i="2"/>
  <c r="F162" i="2"/>
  <c r="E162" i="2"/>
  <c r="K230" i="2"/>
  <c r="I230" i="2"/>
  <c r="H230" i="2"/>
  <c r="L230" i="2"/>
  <c r="F230" i="2"/>
  <c r="E230" i="2"/>
  <c r="L299" i="2"/>
  <c r="K299" i="2"/>
  <c r="I299" i="2"/>
  <c r="F299" i="2"/>
  <c r="E299" i="2"/>
  <c r="H299" i="2"/>
  <c r="L267" i="2"/>
  <c r="K267" i="2"/>
  <c r="I267" i="2"/>
  <c r="F267" i="2"/>
  <c r="E267" i="2"/>
  <c r="H267" i="2"/>
  <c r="L121" i="2"/>
  <c r="I121" i="2"/>
  <c r="H121" i="2"/>
  <c r="F121" i="2"/>
  <c r="E121" i="2"/>
  <c r="I62" i="2"/>
  <c r="L62" i="2"/>
  <c r="K62" i="2"/>
  <c r="F62" i="2"/>
  <c r="E62" i="2"/>
  <c r="K106" i="2"/>
  <c r="I106" i="2"/>
  <c r="H106" i="2"/>
  <c r="L106" i="2"/>
  <c r="F106" i="2"/>
  <c r="E106" i="2"/>
  <c r="L69" i="2"/>
  <c r="K69" i="2"/>
  <c r="I69" i="2"/>
  <c r="H69" i="2"/>
  <c r="F69" i="2"/>
  <c r="E69" i="2"/>
  <c r="L164" i="2"/>
  <c r="I164" i="2"/>
  <c r="H164" i="2"/>
  <c r="F164" i="2"/>
  <c r="E164" i="2"/>
  <c r="K164" i="2"/>
  <c r="L275" i="2"/>
  <c r="K275" i="2"/>
  <c r="I275" i="2"/>
  <c r="F275" i="2"/>
  <c r="H275" i="2"/>
  <c r="E275" i="2"/>
  <c r="L200" i="2"/>
  <c r="I200" i="2"/>
  <c r="H200" i="2"/>
  <c r="E200" i="2"/>
  <c r="K200" i="2"/>
  <c r="F200" i="2"/>
  <c r="L245" i="2"/>
  <c r="K245" i="2"/>
  <c r="H245" i="2"/>
  <c r="E245" i="2"/>
  <c r="I245" i="2"/>
  <c r="F245" i="2"/>
  <c r="K246" i="2"/>
  <c r="I246" i="2"/>
  <c r="H246" i="2"/>
  <c r="F246" i="2"/>
  <c r="L246" i="2"/>
  <c r="E246" i="2"/>
  <c r="L49" i="2"/>
  <c r="K49" i="2"/>
  <c r="I49" i="2"/>
  <c r="H49" i="2"/>
  <c r="F49" i="2"/>
  <c r="E49" i="2"/>
  <c r="L71" i="2"/>
  <c r="K71" i="2"/>
  <c r="I71" i="2"/>
  <c r="H71" i="2"/>
  <c r="F71" i="2"/>
  <c r="E71" i="2"/>
  <c r="L76" i="2"/>
  <c r="I76" i="2"/>
  <c r="H76" i="2"/>
  <c r="K76" i="2"/>
  <c r="F76" i="2"/>
  <c r="E76" i="2"/>
  <c r="L157" i="2"/>
  <c r="K157" i="2"/>
  <c r="I157" i="2"/>
  <c r="H157" i="2"/>
  <c r="F157" i="2"/>
  <c r="E157" i="2"/>
  <c r="L191" i="2"/>
  <c r="K191" i="2"/>
  <c r="I191" i="2"/>
  <c r="H191" i="2"/>
  <c r="F191" i="2"/>
  <c r="E191" i="2"/>
  <c r="L181" i="2"/>
  <c r="K181" i="2"/>
  <c r="E181" i="2"/>
  <c r="I181" i="2"/>
  <c r="H181" i="2"/>
  <c r="F181" i="2"/>
  <c r="L223" i="2"/>
  <c r="K223" i="2"/>
  <c r="I223" i="2"/>
  <c r="F223" i="2"/>
  <c r="H223" i="2"/>
  <c r="E223" i="2"/>
  <c r="L116" i="2"/>
  <c r="I116" i="2"/>
  <c r="H116" i="2"/>
  <c r="K116" i="2"/>
  <c r="F116" i="2"/>
  <c r="E116" i="2"/>
  <c r="L104" i="2"/>
  <c r="I104" i="2"/>
  <c r="H104" i="2"/>
  <c r="K104" i="2"/>
  <c r="F104" i="2"/>
  <c r="E104" i="2"/>
  <c r="L212" i="2"/>
  <c r="I212" i="2"/>
  <c r="K212" i="2"/>
  <c r="H212" i="2"/>
  <c r="E212" i="2"/>
  <c r="F212" i="2"/>
  <c r="L129" i="2"/>
  <c r="K129" i="2"/>
  <c r="I129" i="2"/>
  <c r="H129" i="2"/>
  <c r="E129" i="2"/>
  <c r="F129" i="2"/>
  <c r="L232" i="2"/>
  <c r="I232" i="2"/>
  <c r="H232" i="2"/>
  <c r="E232" i="2"/>
  <c r="K232" i="2"/>
  <c r="F232" i="2"/>
  <c r="L46" i="2"/>
  <c r="K46" i="2"/>
  <c r="I46" i="2"/>
  <c r="H46" i="2"/>
  <c r="F46" i="2"/>
  <c r="E46" i="2"/>
  <c r="L163" i="2"/>
  <c r="K163" i="2"/>
  <c r="I163" i="2"/>
  <c r="E163" i="2"/>
  <c r="F163" i="2"/>
  <c r="H163" i="2"/>
  <c r="L79" i="2"/>
  <c r="K79" i="2"/>
  <c r="I79" i="2"/>
  <c r="H79" i="2"/>
  <c r="E79" i="2"/>
  <c r="F79" i="2"/>
  <c r="L201" i="2"/>
  <c r="K201" i="2"/>
  <c r="I201" i="2"/>
  <c r="H201" i="2"/>
  <c r="F201" i="2"/>
  <c r="E201" i="2"/>
  <c r="I114" i="2"/>
  <c r="L114" i="2"/>
  <c r="H114" i="2"/>
  <c r="K114" i="2"/>
  <c r="F114" i="2"/>
  <c r="E114" i="2"/>
  <c r="L182" i="2"/>
  <c r="K182" i="2"/>
  <c r="I182" i="2"/>
  <c r="H182" i="2"/>
  <c r="F182" i="2"/>
  <c r="E182" i="2"/>
  <c r="L140" i="2"/>
  <c r="K140" i="2"/>
  <c r="I140" i="2"/>
  <c r="H140" i="2"/>
  <c r="F140" i="2"/>
  <c r="E140" i="2"/>
  <c r="L168" i="2"/>
  <c r="I168" i="2"/>
  <c r="H168" i="2"/>
  <c r="F168" i="2"/>
  <c r="E168" i="2"/>
  <c r="K168" i="2"/>
  <c r="L173" i="2"/>
  <c r="K173" i="2"/>
  <c r="H173" i="2"/>
  <c r="I173" i="2"/>
  <c r="F173" i="2"/>
  <c r="E173" i="2"/>
  <c r="L189" i="2"/>
  <c r="K189" i="2"/>
  <c r="F189" i="2"/>
  <c r="I189" i="2"/>
  <c r="H189" i="2"/>
  <c r="E189" i="2"/>
  <c r="L118" i="2"/>
  <c r="I118" i="2"/>
  <c r="H118" i="2"/>
  <c r="K118" i="2"/>
  <c r="F118" i="2"/>
  <c r="E118" i="2"/>
  <c r="L73" i="2"/>
  <c r="K73" i="2"/>
  <c r="H73" i="2"/>
  <c r="F73" i="2"/>
  <c r="E73" i="2"/>
  <c r="I73" i="2"/>
  <c r="L294" i="2"/>
  <c r="I294" i="2"/>
  <c r="H294" i="2"/>
  <c r="K294" i="2"/>
  <c r="E294" i="2"/>
  <c r="F294" i="2"/>
  <c r="L309" i="2"/>
  <c r="I309" i="2"/>
  <c r="K309" i="2"/>
  <c r="H309" i="2"/>
  <c r="F309" i="2"/>
  <c r="E309" i="2"/>
  <c r="L112" i="2"/>
  <c r="I112" i="2"/>
  <c r="H112" i="2"/>
  <c r="F112" i="2"/>
  <c r="K112" i="2"/>
  <c r="E112" i="2"/>
  <c r="L265" i="2"/>
  <c r="K265" i="2"/>
  <c r="I265" i="2"/>
  <c r="F265" i="2"/>
  <c r="H265" i="2"/>
  <c r="E265" i="2"/>
  <c r="L261" i="2"/>
  <c r="K261" i="2"/>
  <c r="I261" i="2"/>
  <c r="H261" i="2"/>
  <c r="F261" i="2"/>
  <c r="E261" i="2"/>
  <c r="L83" i="2"/>
  <c r="K83" i="2"/>
  <c r="I83" i="2"/>
  <c r="H83" i="2"/>
  <c r="F83" i="2"/>
  <c r="E83" i="2"/>
  <c r="L269" i="2"/>
  <c r="K269" i="2"/>
  <c r="F269" i="2"/>
  <c r="E269" i="2"/>
  <c r="I269" i="2"/>
  <c r="H269" i="2"/>
  <c r="L327" i="2"/>
  <c r="I327" i="2"/>
  <c r="K327" i="2"/>
  <c r="H327" i="2"/>
  <c r="F327" i="2"/>
  <c r="E327" i="2"/>
  <c r="L270" i="2"/>
  <c r="I270" i="2"/>
  <c r="K270" i="2"/>
  <c r="H270" i="2"/>
  <c r="F270" i="2"/>
  <c r="E270" i="2"/>
  <c r="K316" i="9"/>
  <c r="H316" i="9"/>
  <c r="L316" i="9"/>
  <c r="F316" i="9"/>
  <c r="E316" i="9"/>
  <c r="I316" i="9"/>
  <c r="K170" i="9"/>
  <c r="L170" i="9"/>
  <c r="F170" i="9"/>
  <c r="E170" i="9"/>
  <c r="H170" i="9"/>
  <c r="I170" i="9"/>
  <c r="L259" i="9"/>
  <c r="I259" i="9"/>
  <c r="F259" i="9"/>
  <c r="K259" i="9"/>
  <c r="H259" i="9"/>
  <c r="E259" i="9"/>
  <c r="L110" i="2"/>
  <c r="K110" i="2"/>
  <c r="I110" i="2"/>
  <c r="H110" i="2"/>
  <c r="F110" i="2"/>
  <c r="E110" i="2"/>
  <c r="L131" i="2"/>
  <c r="K131" i="2"/>
  <c r="I131" i="2"/>
  <c r="H131" i="2"/>
  <c r="F131" i="2"/>
  <c r="E131" i="2"/>
  <c r="L208" i="2"/>
  <c r="I208" i="2"/>
  <c r="H208" i="2"/>
  <c r="E208" i="2"/>
  <c r="K208" i="2"/>
  <c r="F208" i="2"/>
  <c r="L135" i="2"/>
  <c r="K135" i="2"/>
  <c r="I135" i="2"/>
  <c r="H135" i="2"/>
  <c r="E135" i="2"/>
  <c r="F135" i="2"/>
  <c r="L77" i="2"/>
  <c r="K77" i="2"/>
  <c r="I77" i="2"/>
  <c r="H77" i="2"/>
  <c r="F77" i="2"/>
  <c r="E77" i="2"/>
  <c r="L166" i="2"/>
  <c r="I166" i="2"/>
  <c r="K166" i="2"/>
  <c r="H166" i="2"/>
  <c r="F166" i="2"/>
  <c r="E166" i="2"/>
  <c r="K30" i="2"/>
  <c r="I30" i="2"/>
  <c r="H30" i="2"/>
  <c r="L30" i="2"/>
  <c r="F30" i="2"/>
  <c r="E30" i="2"/>
  <c r="L66" i="2"/>
  <c r="I66" i="2"/>
  <c r="H66" i="2"/>
  <c r="K66" i="2"/>
  <c r="F66" i="2"/>
  <c r="E66" i="2"/>
  <c r="I122" i="2"/>
  <c r="L122" i="2"/>
  <c r="E122" i="2"/>
  <c r="F122" i="2"/>
  <c r="K122" i="2"/>
  <c r="L171" i="2"/>
  <c r="K171" i="2"/>
  <c r="I171" i="2"/>
  <c r="H171" i="2"/>
  <c r="E171" i="2"/>
  <c r="F171" i="2"/>
  <c r="L176" i="2"/>
  <c r="I176" i="2"/>
  <c r="H176" i="2"/>
  <c r="K176" i="2"/>
  <c r="F176" i="2"/>
  <c r="E176" i="2"/>
  <c r="L17" i="2"/>
  <c r="K17" i="2"/>
  <c r="I17" i="2"/>
  <c r="H17" i="2"/>
  <c r="F17" i="2"/>
  <c r="E17" i="2"/>
  <c r="L305" i="2"/>
  <c r="I305" i="2"/>
  <c r="K305" i="2"/>
  <c r="H305" i="2"/>
  <c r="F305" i="2"/>
  <c r="E305" i="2"/>
  <c r="L33" i="2"/>
  <c r="K33" i="2"/>
  <c r="H33" i="2"/>
  <c r="F33" i="2"/>
  <c r="I33" i="2"/>
  <c r="E33" i="2"/>
  <c r="L315" i="2"/>
  <c r="K315" i="2"/>
  <c r="F315" i="2"/>
  <c r="E315" i="2"/>
  <c r="I315" i="2"/>
  <c r="H315" i="2"/>
  <c r="L205" i="2"/>
  <c r="K205" i="2"/>
  <c r="H205" i="2"/>
  <c r="I205" i="2"/>
  <c r="F205" i="2"/>
  <c r="E205" i="2"/>
  <c r="I154" i="2"/>
  <c r="L154" i="2"/>
  <c r="H154" i="2"/>
  <c r="K154" i="2"/>
  <c r="E154" i="2"/>
  <c r="F154" i="2"/>
  <c r="L210" i="2"/>
  <c r="I210" i="2"/>
  <c r="H210" i="2"/>
  <c r="K210" i="2"/>
  <c r="F210" i="2"/>
  <c r="E210" i="2"/>
  <c r="L279" i="2"/>
  <c r="K279" i="2"/>
  <c r="I279" i="2"/>
  <c r="F279" i="2"/>
  <c r="E279" i="2"/>
  <c r="H279" i="2"/>
  <c r="L93" i="2"/>
  <c r="K93" i="2"/>
  <c r="I93" i="2"/>
  <c r="H93" i="2"/>
  <c r="E93" i="2"/>
  <c r="F93" i="2"/>
  <c r="L58" i="2"/>
  <c r="K58" i="2"/>
  <c r="I58" i="2"/>
  <c r="H58" i="2"/>
  <c r="E58" i="2"/>
  <c r="F58" i="2"/>
  <c r="L103" i="2"/>
  <c r="K103" i="2"/>
  <c r="I103" i="2"/>
  <c r="H103" i="2"/>
  <c r="F103" i="2"/>
  <c r="E103" i="2"/>
  <c r="L94" i="2"/>
  <c r="I94" i="2"/>
  <c r="K94" i="2"/>
  <c r="H94" i="2"/>
  <c r="F94" i="2"/>
  <c r="E94" i="2"/>
  <c r="L292" i="2"/>
  <c r="I292" i="2"/>
  <c r="F292" i="2"/>
  <c r="H292" i="2"/>
  <c r="E292" i="2"/>
  <c r="K292" i="2"/>
  <c r="L158" i="2"/>
  <c r="I158" i="2"/>
  <c r="H158" i="2"/>
  <c r="K158" i="2"/>
  <c r="F158" i="2"/>
  <c r="E158" i="2"/>
  <c r="L197" i="2"/>
  <c r="K197" i="2"/>
  <c r="I197" i="2"/>
  <c r="E197" i="2"/>
  <c r="H197" i="2"/>
  <c r="F197" i="2"/>
  <c r="L272" i="2"/>
  <c r="I272" i="2"/>
  <c r="H272" i="2"/>
  <c r="E272" i="2"/>
  <c r="F272" i="2"/>
  <c r="K272" i="2"/>
  <c r="L68" i="2"/>
  <c r="K68" i="2"/>
  <c r="I68" i="2"/>
  <c r="H68" i="2"/>
  <c r="F68" i="2"/>
  <c r="E68" i="2"/>
  <c r="L288" i="2"/>
  <c r="I288" i="2"/>
  <c r="F288" i="2"/>
  <c r="H288" i="2"/>
  <c r="E288" i="2"/>
  <c r="K288" i="2"/>
  <c r="L227" i="2"/>
  <c r="K227" i="2"/>
  <c r="I227" i="2"/>
  <c r="F227" i="2"/>
  <c r="E227" i="2"/>
  <c r="H227" i="2"/>
  <c r="K178" i="2"/>
  <c r="I178" i="2"/>
  <c r="H178" i="2"/>
  <c r="L178" i="2"/>
  <c r="F178" i="2"/>
  <c r="E178" i="2"/>
  <c r="L63" i="2"/>
  <c r="K63" i="2"/>
  <c r="I63" i="2"/>
  <c r="H63" i="2"/>
  <c r="F63" i="2"/>
  <c r="E63" i="2"/>
  <c r="L286" i="2"/>
  <c r="K286" i="2"/>
  <c r="I286" i="2"/>
  <c r="H286" i="2"/>
  <c r="F286" i="2"/>
  <c r="E286" i="2"/>
  <c r="L255" i="2"/>
  <c r="K255" i="2"/>
  <c r="I255" i="2"/>
  <c r="F255" i="2"/>
  <c r="H255" i="2"/>
  <c r="E255" i="2"/>
  <c r="L254" i="2"/>
  <c r="K254" i="2"/>
  <c r="I254" i="2"/>
  <c r="H254" i="2"/>
  <c r="F254" i="2"/>
  <c r="E254" i="2"/>
  <c r="F322" i="2"/>
  <c r="L322" i="2"/>
  <c r="E322" i="2"/>
  <c r="K322" i="2"/>
  <c r="I322" i="2"/>
  <c r="H322" i="2"/>
  <c r="L161" i="2"/>
  <c r="K161" i="2"/>
  <c r="I161" i="2"/>
  <c r="H161" i="2"/>
  <c r="F161" i="2"/>
  <c r="E161" i="2"/>
  <c r="L151" i="2"/>
  <c r="K151" i="2"/>
  <c r="I151" i="2"/>
  <c r="H151" i="2"/>
  <c r="E151" i="2"/>
  <c r="F151" i="2"/>
  <c r="L85" i="2"/>
  <c r="K85" i="2"/>
  <c r="F85" i="2"/>
  <c r="I85" i="2"/>
  <c r="H85" i="2"/>
  <c r="E85" i="2"/>
  <c r="I174" i="2"/>
  <c r="H174" i="2"/>
  <c r="L174" i="2"/>
  <c r="K174" i="2"/>
  <c r="F174" i="2"/>
  <c r="E174" i="2"/>
  <c r="L213" i="2"/>
  <c r="K213" i="2"/>
  <c r="H213" i="2"/>
  <c r="F213" i="2"/>
  <c r="E213" i="2"/>
  <c r="I213" i="2"/>
  <c r="K186" i="9"/>
  <c r="L186" i="9"/>
  <c r="H186" i="9"/>
  <c r="F186" i="9"/>
  <c r="E186" i="9"/>
  <c r="I186" i="9"/>
  <c r="L307" i="9"/>
  <c r="K307" i="9"/>
  <c r="I307" i="9"/>
  <c r="F307" i="9"/>
  <c r="H307" i="9"/>
  <c r="E307" i="9"/>
  <c r="L169" i="9"/>
  <c r="K169" i="9"/>
  <c r="I169" i="9"/>
  <c r="F169" i="9"/>
  <c r="H169" i="9"/>
  <c r="E169" i="9"/>
  <c r="L195" i="9"/>
  <c r="I195" i="9"/>
  <c r="F195" i="9"/>
  <c r="K195" i="9"/>
  <c r="H195" i="9"/>
  <c r="E195" i="9"/>
  <c r="K274" i="9"/>
  <c r="L274" i="9"/>
  <c r="F274" i="9"/>
  <c r="H274" i="9"/>
  <c r="E274" i="9"/>
  <c r="I274" i="9"/>
  <c r="L218" i="2"/>
  <c r="I218" i="2"/>
  <c r="K218" i="2"/>
  <c r="H218" i="2"/>
  <c r="E218" i="2"/>
  <c r="F218" i="2"/>
  <c r="L228" i="2"/>
  <c r="I228" i="2"/>
  <c r="H228" i="2"/>
  <c r="E228" i="2"/>
  <c r="K228" i="2"/>
  <c r="F228" i="2"/>
  <c r="L113" i="2"/>
  <c r="K113" i="2"/>
  <c r="I113" i="2"/>
  <c r="H113" i="2"/>
  <c r="F113" i="2"/>
  <c r="E113" i="2"/>
  <c r="L52" i="2"/>
  <c r="I52" i="2"/>
  <c r="H52" i="2"/>
  <c r="K52" i="2"/>
  <c r="E52" i="2"/>
  <c r="F52" i="2"/>
  <c r="C7" i="2"/>
  <c r="I278" i="2"/>
  <c r="H278" i="2"/>
  <c r="L278" i="2"/>
  <c r="F278" i="2"/>
  <c r="K278" i="2"/>
  <c r="E278" i="2"/>
  <c r="L43" i="2"/>
  <c r="K43" i="2"/>
  <c r="I43" i="2"/>
  <c r="H43" i="2"/>
  <c r="F43" i="2"/>
  <c r="E43" i="2"/>
  <c r="L273" i="2"/>
  <c r="K273" i="2"/>
  <c r="I273" i="2"/>
  <c r="H273" i="2"/>
  <c r="F273" i="2"/>
  <c r="E273" i="2"/>
  <c r="L249" i="2"/>
  <c r="K249" i="2"/>
  <c r="F249" i="2"/>
  <c r="E249" i="2"/>
  <c r="I249" i="2"/>
  <c r="H249" i="2"/>
  <c r="I142" i="2"/>
  <c r="H142" i="2"/>
  <c r="L142" i="2"/>
  <c r="K142" i="2"/>
  <c r="F142" i="2"/>
  <c r="E142" i="2"/>
  <c r="L80" i="2"/>
  <c r="I80" i="2"/>
  <c r="H80" i="2"/>
  <c r="F80" i="2"/>
  <c r="K80" i="2"/>
  <c r="E80" i="2"/>
  <c r="L222" i="2"/>
  <c r="K222" i="2"/>
  <c r="I222" i="2"/>
  <c r="H222" i="2"/>
  <c r="F222" i="2"/>
  <c r="E222" i="2"/>
  <c r="I194" i="2"/>
  <c r="H194" i="2"/>
  <c r="E194" i="2"/>
  <c r="L194" i="2"/>
  <c r="F194" i="2"/>
  <c r="K194" i="2"/>
  <c r="L215" i="2"/>
  <c r="K215" i="2"/>
  <c r="I215" i="2"/>
  <c r="F215" i="2"/>
  <c r="E215" i="2"/>
  <c r="L29" i="2"/>
  <c r="K29" i="2"/>
  <c r="I29" i="2"/>
  <c r="H29" i="2"/>
  <c r="F29" i="2"/>
  <c r="E29" i="2"/>
  <c r="L150" i="2"/>
  <c r="K150" i="2"/>
  <c r="I150" i="2"/>
  <c r="H150" i="2"/>
  <c r="F150" i="2"/>
  <c r="E150" i="2"/>
  <c r="L72" i="2"/>
  <c r="I72" i="2"/>
  <c r="H72" i="2"/>
  <c r="K72" i="2"/>
  <c r="F72" i="2"/>
  <c r="E72" i="2"/>
  <c r="L75" i="2"/>
  <c r="K75" i="2"/>
  <c r="I75" i="2"/>
  <c r="H75" i="2"/>
  <c r="F75" i="2"/>
  <c r="E75" i="2"/>
  <c r="I82" i="2"/>
  <c r="L82" i="2"/>
  <c r="H82" i="2"/>
  <c r="K82" i="2"/>
  <c r="F82" i="2"/>
  <c r="E82" i="2"/>
  <c r="K282" i="2"/>
  <c r="I282" i="2"/>
  <c r="L282" i="2"/>
  <c r="F282" i="2"/>
  <c r="E282" i="2"/>
  <c r="L177" i="2"/>
  <c r="K177" i="2"/>
  <c r="I177" i="2"/>
  <c r="F177" i="2"/>
  <c r="H177" i="2"/>
  <c r="E177" i="2"/>
  <c r="L48" i="2"/>
  <c r="K48" i="2"/>
  <c r="I48" i="2"/>
  <c r="H48" i="2"/>
  <c r="E48" i="2"/>
  <c r="F48" i="2"/>
  <c r="L57" i="2"/>
  <c r="K57" i="2"/>
  <c r="I57" i="2"/>
  <c r="H57" i="2"/>
  <c r="F57" i="2"/>
  <c r="E57" i="2"/>
  <c r="L329" i="2"/>
  <c r="I329" i="2"/>
  <c r="K329" i="2"/>
  <c r="H329" i="2"/>
  <c r="F329" i="2"/>
  <c r="E329" i="2"/>
  <c r="L237" i="2"/>
  <c r="K237" i="2"/>
  <c r="F237" i="2"/>
  <c r="E237" i="2"/>
  <c r="I237" i="2"/>
  <c r="H237" i="2"/>
  <c r="L308" i="2"/>
  <c r="I308" i="2"/>
  <c r="K308" i="2"/>
  <c r="F308" i="2"/>
  <c r="E308" i="2"/>
  <c r="H308" i="2"/>
  <c r="L319" i="2"/>
  <c r="K319" i="2"/>
  <c r="I319" i="2"/>
  <c r="H319" i="2"/>
  <c r="F319" i="2"/>
  <c r="E319" i="2"/>
  <c r="L24" i="2"/>
  <c r="I24" i="2"/>
  <c r="H24" i="2"/>
  <c r="K24" i="2"/>
  <c r="E24" i="2"/>
  <c r="F24" i="2"/>
  <c r="K130" i="2"/>
  <c r="I130" i="2"/>
  <c r="H130" i="2"/>
  <c r="L130" i="2"/>
  <c r="F130" i="2"/>
  <c r="E130" i="2"/>
  <c r="L148" i="2"/>
  <c r="I148" i="2"/>
  <c r="K148" i="2"/>
  <c r="F148" i="2"/>
  <c r="E148" i="2"/>
  <c r="L248" i="2"/>
  <c r="I248" i="2"/>
  <c r="H248" i="2"/>
  <c r="E248" i="2"/>
  <c r="K248" i="2"/>
  <c r="F248" i="2"/>
  <c r="L179" i="2"/>
  <c r="K179" i="2"/>
  <c r="I179" i="2"/>
  <c r="H179" i="2"/>
  <c r="E179" i="2"/>
  <c r="F179" i="2"/>
  <c r="L99" i="2"/>
  <c r="K99" i="2"/>
  <c r="I99" i="2"/>
  <c r="H99" i="2"/>
  <c r="E99" i="2"/>
  <c r="F99" i="2"/>
  <c r="L101" i="2"/>
  <c r="K101" i="2"/>
  <c r="I101" i="2"/>
  <c r="H101" i="2"/>
  <c r="F101" i="2"/>
  <c r="E101" i="2"/>
  <c r="L192" i="2"/>
  <c r="K192" i="2"/>
  <c r="I192" i="2"/>
  <c r="H192" i="2"/>
  <c r="E192" i="2"/>
  <c r="F192" i="2"/>
  <c r="L323" i="2"/>
  <c r="I323" i="2"/>
  <c r="K323" i="2"/>
  <c r="F323" i="2"/>
  <c r="H323" i="2"/>
  <c r="E323" i="2"/>
  <c r="L253" i="2"/>
  <c r="K253" i="2"/>
  <c r="I253" i="2"/>
  <c r="H253" i="2"/>
  <c r="F253" i="2"/>
  <c r="E253" i="2"/>
  <c r="L224" i="2"/>
  <c r="K224" i="2"/>
  <c r="I224" i="2"/>
  <c r="H224" i="2"/>
  <c r="E224" i="2"/>
  <c r="F224" i="2"/>
  <c r="L196" i="2"/>
  <c r="I196" i="2"/>
  <c r="H196" i="2"/>
  <c r="E196" i="2"/>
  <c r="K196" i="2"/>
  <c r="F196" i="2"/>
  <c r="L241" i="2"/>
  <c r="K241" i="2"/>
  <c r="I241" i="2"/>
  <c r="H241" i="2"/>
  <c r="F241" i="2"/>
  <c r="E241" i="2"/>
  <c r="L187" i="2"/>
  <c r="K187" i="2"/>
  <c r="I187" i="2"/>
  <c r="E187" i="2"/>
  <c r="H187" i="2"/>
  <c r="F187" i="2"/>
  <c r="L301" i="2"/>
  <c r="I301" i="2"/>
  <c r="K301" i="2"/>
  <c r="H301" i="2"/>
  <c r="E301" i="2"/>
  <c r="F301" i="2"/>
  <c r="L284" i="2"/>
  <c r="I284" i="2"/>
  <c r="F284" i="2"/>
  <c r="H284" i="2"/>
  <c r="E284" i="2"/>
  <c r="K284" i="2"/>
  <c r="L252" i="2"/>
  <c r="I252" i="2"/>
  <c r="H252" i="2"/>
  <c r="E252" i="2"/>
  <c r="K252" i="2"/>
  <c r="F252" i="2"/>
  <c r="K256" i="9"/>
  <c r="I256" i="9"/>
  <c r="F256" i="9"/>
  <c r="E256" i="9"/>
  <c r="H256" i="9"/>
  <c r="L256" i="9"/>
  <c r="L321" i="9"/>
  <c r="I321" i="9"/>
  <c r="K321" i="9"/>
  <c r="H321" i="9"/>
  <c r="F321" i="9"/>
  <c r="E321" i="9"/>
  <c r="K184" i="9"/>
  <c r="I184" i="9"/>
  <c r="F184" i="9"/>
  <c r="L184" i="9"/>
  <c r="H184" i="9"/>
  <c r="E184" i="9"/>
  <c r="L325" i="9"/>
  <c r="I325" i="9"/>
  <c r="K325" i="9"/>
  <c r="H325" i="9"/>
  <c r="F325" i="9"/>
  <c r="E325" i="9"/>
  <c r="L312" i="2"/>
  <c r="I312" i="2"/>
  <c r="F312" i="2"/>
  <c r="E312" i="2"/>
  <c r="H312" i="2"/>
  <c r="K312" i="2"/>
  <c r="L20" i="2"/>
  <c r="I20" i="2"/>
  <c r="H20" i="2"/>
  <c r="E20" i="2"/>
  <c r="K20" i="2"/>
  <c r="F20" i="2"/>
  <c r="K126" i="2"/>
  <c r="I126" i="2"/>
  <c r="H126" i="2"/>
  <c r="L126" i="2"/>
  <c r="F126" i="2"/>
  <c r="E126" i="2"/>
  <c r="L53" i="2"/>
  <c r="K53" i="2"/>
  <c r="I53" i="2"/>
  <c r="H53" i="2"/>
  <c r="F53" i="2"/>
  <c r="E53" i="2"/>
  <c r="L236" i="2"/>
  <c r="I236" i="2"/>
  <c r="H236" i="2"/>
  <c r="E236" i="2"/>
  <c r="K236" i="2"/>
  <c r="F236" i="2"/>
  <c r="L109" i="2"/>
  <c r="K109" i="2"/>
  <c r="I109" i="2"/>
  <c r="F109" i="2"/>
  <c r="E109" i="2"/>
  <c r="L313" i="2"/>
  <c r="I313" i="2"/>
  <c r="K313" i="2"/>
  <c r="H313" i="2"/>
  <c r="F313" i="2"/>
  <c r="E313" i="2"/>
  <c r="L40" i="2"/>
  <c r="K40" i="2"/>
  <c r="I40" i="2"/>
  <c r="H40" i="2"/>
  <c r="E40" i="2"/>
  <c r="F40" i="2"/>
  <c r="L219" i="2"/>
  <c r="K219" i="2"/>
  <c r="I219" i="2"/>
  <c r="F219" i="2"/>
  <c r="H219" i="2"/>
  <c r="E219" i="2"/>
  <c r="L23" i="2"/>
  <c r="K23" i="2"/>
  <c r="I23" i="2"/>
  <c r="F23" i="2"/>
  <c r="E23" i="2"/>
  <c r="L207" i="2"/>
  <c r="K207" i="2"/>
  <c r="I207" i="2"/>
  <c r="F207" i="2"/>
  <c r="E207" i="2"/>
  <c r="H207" i="2"/>
  <c r="L47" i="2"/>
  <c r="K47" i="2"/>
  <c r="I47" i="2"/>
  <c r="F47" i="2"/>
  <c r="E47" i="2"/>
  <c r="L153" i="2"/>
  <c r="K153" i="2"/>
  <c r="F153" i="2"/>
  <c r="E153" i="2"/>
  <c r="I153" i="2"/>
  <c r="L125" i="2"/>
  <c r="K125" i="2"/>
  <c r="E125" i="2"/>
  <c r="I125" i="2"/>
  <c r="H125" i="2"/>
  <c r="F125" i="2"/>
  <c r="L235" i="2"/>
  <c r="K235" i="2"/>
  <c r="I235" i="2"/>
  <c r="F235" i="2"/>
  <c r="H235" i="2"/>
  <c r="E235" i="2"/>
  <c r="L137" i="2"/>
  <c r="K137" i="2"/>
  <c r="I137" i="2"/>
  <c r="F137" i="2"/>
  <c r="E137" i="2"/>
  <c r="L149" i="2"/>
  <c r="K149" i="2"/>
  <c r="I149" i="2"/>
  <c r="H149" i="2"/>
  <c r="E149" i="2"/>
  <c r="F149" i="2"/>
  <c r="L78" i="2"/>
  <c r="K78" i="2"/>
  <c r="I78" i="2"/>
  <c r="H78" i="2"/>
  <c r="F78" i="2"/>
  <c r="E78" i="2"/>
  <c r="F310" i="2"/>
  <c r="I310" i="2"/>
  <c r="E310" i="2"/>
  <c r="H310" i="2"/>
  <c r="L310" i="2"/>
  <c r="K310" i="2"/>
  <c r="K198" i="2"/>
  <c r="I198" i="2"/>
  <c r="H198" i="2"/>
  <c r="F198" i="2"/>
  <c r="L198" i="2"/>
  <c r="E198" i="2"/>
  <c r="L65" i="2"/>
  <c r="K65" i="2"/>
  <c r="F65" i="2"/>
  <c r="E65" i="2"/>
  <c r="I65" i="2"/>
  <c r="H65" i="2"/>
  <c r="L44" i="2"/>
  <c r="I44" i="2"/>
  <c r="H44" i="2"/>
  <c r="K44" i="2"/>
  <c r="E44" i="2"/>
  <c r="F44" i="2"/>
  <c r="L244" i="2"/>
  <c r="I244" i="2"/>
  <c r="K244" i="2"/>
  <c r="H244" i="2"/>
  <c r="E244" i="2"/>
  <c r="F244" i="2"/>
  <c r="I10" i="2"/>
  <c r="L10" i="2"/>
  <c r="K10" i="2"/>
  <c r="F10" i="2"/>
  <c r="E10" i="2"/>
  <c r="L320" i="2"/>
  <c r="I320" i="2"/>
  <c r="H320" i="2"/>
  <c r="F320" i="2"/>
  <c r="E320" i="2"/>
  <c r="K320" i="2"/>
  <c r="L167" i="2"/>
  <c r="K167" i="2"/>
  <c r="I167" i="2"/>
  <c r="E167" i="2"/>
  <c r="H167" i="2"/>
  <c r="F167" i="2"/>
  <c r="L34" i="2"/>
  <c r="I34" i="2"/>
  <c r="K34" i="2"/>
  <c r="H34" i="2"/>
  <c r="F34" i="2"/>
  <c r="E34" i="2"/>
  <c r="L108" i="2"/>
  <c r="I108" i="2"/>
  <c r="H108" i="2"/>
  <c r="K108" i="2"/>
  <c r="F108" i="2"/>
  <c r="E108" i="2"/>
  <c r="L91" i="2"/>
  <c r="K91" i="2"/>
  <c r="I91" i="2"/>
  <c r="H91" i="2"/>
  <c r="F91" i="2"/>
  <c r="E91" i="2"/>
  <c r="L303" i="2"/>
  <c r="K303" i="2"/>
  <c r="F303" i="2"/>
  <c r="I303" i="2"/>
  <c r="H303" i="2"/>
  <c r="E303" i="2"/>
  <c r="K298" i="2"/>
  <c r="I298" i="2"/>
  <c r="H298" i="2"/>
  <c r="F298" i="2"/>
  <c r="E298" i="2"/>
  <c r="L298" i="2"/>
  <c r="L216" i="2"/>
  <c r="I216" i="2"/>
  <c r="H216" i="2"/>
  <c r="E216" i="2"/>
  <c r="F216" i="2"/>
  <c r="K216" i="2"/>
  <c r="L211" i="2"/>
  <c r="K211" i="2"/>
  <c r="I211" i="2"/>
  <c r="H211" i="2"/>
  <c r="F211" i="2"/>
  <c r="E211" i="2"/>
  <c r="I70" i="2"/>
  <c r="H70" i="2"/>
  <c r="L70" i="2"/>
  <c r="E70" i="2"/>
  <c r="K70" i="2"/>
  <c r="F70" i="2"/>
  <c r="L111" i="2"/>
  <c r="K111" i="2"/>
  <c r="I111" i="2"/>
  <c r="H111" i="2"/>
  <c r="E111" i="2"/>
  <c r="F111" i="2"/>
  <c r="L180" i="2"/>
  <c r="I180" i="2"/>
  <c r="H180" i="2"/>
  <c r="E180" i="2"/>
  <c r="K180" i="2"/>
  <c r="F180" i="2"/>
  <c r="L67" i="2"/>
  <c r="I67" i="2"/>
  <c r="H67" i="2"/>
  <c r="E67" i="2"/>
  <c r="F67" i="2"/>
  <c r="L11" i="2"/>
  <c r="K11" i="2"/>
  <c r="I11" i="2"/>
  <c r="H11" i="2"/>
  <c r="F11" i="2"/>
  <c r="E11" i="2"/>
  <c r="L59" i="2"/>
  <c r="K59" i="2"/>
  <c r="I59" i="2"/>
  <c r="H59" i="2"/>
  <c r="F59" i="2"/>
  <c r="E59" i="2"/>
  <c r="L36" i="2"/>
  <c r="I36" i="2"/>
  <c r="H36" i="2"/>
  <c r="K36" i="2"/>
  <c r="E36" i="2"/>
  <c r="F36" i="2"/>
  <c r="L21" i="2"/>
  <c r="K21" i="2"/>
  <c r="I21" i="2"/>
  <c r="H21" i="2"/>
  <c r="F21" i="2"/>
  <c r="E21" i="2"/>
  <c r="L233" i="2"/>
  <c r="K233" i="2"/>
  <c r="I233" i="2"/>
  <c r="F233" i="2"/>
  <c r="H233" i="2"/>
  <c r="E233" i="2"/>
  <c r="L145" i="2"/>
  <c r="K145" i="2"/>
  <c r="F145" i="2"/>
  <c r="I145" i="2"/>
  <c r="H145" i="2"/>
  <c r="E145" i="2"/>
  <c r="L262" i="2"/>
  <c r="I262" i="2"/>
  <c r="H262" i="2"/>
  <c r="K262" i="2"/>
  <c r="F262" i="2"/>
  <c r="E262" i="2"/>
  <c r="L300" i="2"/>
  <c r="I300" i="2"/>
  <c r="F300" i="2"/>
  <c r="H300" i="2"/>
  <c r="E300" i="2"/>
  <c r="K300" i="2"/>
  <c r="L242" i="2"/>
  <c r="I242" i="2"/>
  <c r="H242" i="2"/>
  <c r="F242" i="2"/>
  <c r="E242" i="2"/>
  <c r="K242" i="2"/>
  <c r="L127" i="2"/>
  <c r="K127" i="2"/>
  <c r="I127" i="2"/>
  <c r="H127" i="2"/>
  <c r="F127" i="2"/>
  <c r="E127" i="2"/>
  <c r="L105" i="2"/>
  <c r="K105" i="2"/>
  <c r="H105" i="2"/>
  <c r="F105" i="2"/>
  <c r="E105" i="2"/>
  <c r="I105" i="2"/>
  <c r="L263" i="2"/>
  <c r="K263" i="2"/>
  <c r="I263" i="2"/>
  <c r="F263" i="2"/>
  <c r="H263" i="2"/>
  <c r="E263" i="2"/>
  <c r="L12" i="2"/>
  <c r="I12" i="2"/>
  <c r="H12" i="2"/>
  <c r="K12" i="2"/>
  <c r="E12" i="2"/>
  <c r="F12" i="2"/>
  <c r="L317" i="2"/>
  <c r="I317" i="2"/>
  <c r="K317" i="2"/>
  <c r="H317" i="2"/>
  <c r="F317" i="2"/>
  <c r="E317" i="2"/>
  <c r="L193" i="2"/>
  <c r="K193" i="2"/>
  <c r="I193" i="2"/>
  <c r="H193" i="2"/>
  <c r="E193" i="2"/>
  <c r="F193" i="2"/>
  <c r="L107" i="2"/>
  <c r="K107" i="2"/>
  <c r="I107" i="2"/>
  <c r="H107" i="2"/>
  <c r="F107" i="2"/>
  <c r="E107" i="2"/>
  <c r="I226" i="2"/>
  <c r="H226" i="2"/>
  <c r="F226" i="2"/>
  <c r="L226" i="2"/>
  <c r="E226" i="2"/>
  <c r="K226" i="2"/>
  <c r="L247" i="2"/>
  <c r="I247" i="2"/>
  <c r="F247" i="2"/>
  <c r="E247" i="2"/>
  <c r="H247" i="2"/>
  <c r="L144" i="2"/>
  <c r="I144" i="2"/>
  <c r="H144" i="2"/>
  <c r="K144" i="2"/>
  <c r="F144" i="2"/>
  <c r="E144" i="2"/>
  <c r="I258" i="2"/>
  <c r="L258" i="2"/>
  <c r="H258" i="2"/>
  <c r="K258" i="2"/>
  <c r="F258" i="2"/>
  <c r="E258" i="2"/>
  <c r="L328" i="2"/>
  <c r="I328" i="2"/>
  <c r="H328" i="2"/>
  <c r="F328" i="2"/>
  <c r="K328" i="2"/>
  <c r="E328" i="2"/>
  <c r="L324" i="2"/>
  <c r="I324" i="2"/>
  <c r="F324" i="2"/>
  <c r="E324" i="2"/>
  <c r="K324" i="2"/>
  <c r="H324" i="2"/>
  <c r="L26" i="2"/>
  <c r="I26" i="2"/>
  <c r="H26" i="2"/>
  <c r="K26" i="2"/>
  <c r="F26" i="2"/>
  <c r="E26" i="2"/>
  <c r="L60" i="2"/>
  <c r="I60" i="2"/>
  <c r="H60" i="2"/>
  <c r="F60" i="2"/>
  <c r="K60" i="2"/>
  <c r="E60" i="2"/>
  <c r="L220" i="2"/>
  <c r="I220" i="2"/>
  <c r="H220" i="2"/>
  <c r="E220" i="2"/>
  <c r="F220" i="2"/>
  <c r="K220" i="2"/>
  <c r="K266" i="2"/>
  <c r="I266" i="2"/>
  <c r="H266" i="2"/>
  <c r="L266" i="2"/>
  <c r="F266" i="2"/>
  <c r="E266" i="2"/>
  <c r="L311" i="2"/>
  <c r="K311" i="2"/>
  <c r="F311" i="2"/>
  <c r="H311" i="2"/>
  <c r="I311" i="2"/>
  <c r="E311" i="2"/>
  <c r="L277" i="2"/>
  <c r="K277" i="2"/>
  <c r="H277" i="2"/>
  <c r="I277" i="2"/>
  <c r="F277" i="2"/>
  <c r="E277" i="2"/>
  <c r="L147" i="2"/>
  <c r="K147" i="2"/>
  <c r="I147" i="2"/>
  <c r="E147" i="2"/>
  <c r="H147" i="2"/>
  <c r="F147" i="2"/>
  <c r="L61" i="2"/>
  <c r="K61" i="2"/>
  <c r="I61" i="2"/>
  <c r="H61" i="2"/>
  <c r="E61" i="2"/>
  <c r="F61" i="2"/>
  <c r="L234" i="2"/>
  <c r="K234" i="2"/>
  <c r="I234" i="2"/>
  <c r="H234" i="2"/>
  <c r="F234" i="2"/>
  <c r="E234" i="2"/>
  <c r="L159" i="9"/>
  <c r="K159" i="9"/>
  <c r="I159" i="9"/>
  <c r="F159" i="9"/>
  <c r="H159" i="9"/>
  <c r="E159" i="9"/>
  <c r="L115" i="9"/>
  <c r="K115" i="9"/>
  <c r="I115" i="9"/>
  <c r="F115" i="9"/>
  <c r="H115" i="9"/>
  <c r="E115" i="9"/>
  <c r="L120" i="2"/>
  <c r="I120" i="2"/>
  <c r="K120" i="2"/>
  <c r="F120" i="2"/>
  <c r="E120" i="2"/>
  <c r="L304" i="2"/>
  <c r="I304" i="2"/>
  <c r="F304" i="2"/>
  <c r="E304" i="2"/>
  <c r="H304" i="2"/>
  <c r="K304" i="2"/>
  <c r="L225" i="2"/>
  <c r="K225" i="2"/>
  <c r="F225" i="2"/>
  <c r="H225" i="2"/>
  <c r="E225" i="2"/>
  <c r="I225" i="2"/>
  <c r="L41" i="2"/>
  <c r="K41" i="2"/>
  <c r="I41" i="2"/>
  <c r="H41" i="2"/>
  <c r="F41" i="2"/>
  <c r="E41" i="2"/>
  <c r="L199" i="2"/>
  <c r="K199" i="2"/>
  <c r="I199" i="2"/>
  <c r="H199" i="2"/>
  <c r="F199" i="2"/>
  <c r="E199" i="2"/>
  <c r="L156" i="2"/>
  <c r="I156" i="2"/>
  <c r="H156" i="2"/>
  <c r="K156" i="2"/>
  <c r="F156" i="2"/>
  <c r="E156" i="2"/>
  <c r="L124" i="2"/>
  <c r="I124" i="2"/>
  <c r="H124" i="2"/>
  <c r="K124" i="2"/>
  <c r="F124" i="2"/>
  <c r="E124" i="2"/>
  <c r="L56" i="2"/>
  <c r="I56" i="2"/>
  <c r="K56" i="2"/>
  <c r="F56" i="2"/>
  <c r="E56" i="2"/>
  <c r="L95" i="2"/>
  <c r="K95" i="2"/>
  <c r="I95" i="2"/>
  <c r="F95" i="2"/>
  <c r="E95" i="2"/>
  <c r="H95" i="2"/>
  <c r="L27" i="2"/>
  <c r="K27" i="2"/>
  <c r="I27" i="2"/>
  <c r="H27" i="2"/>
  <c r="F27" i="2"/>
  <c r="E27" i="2"/>
  <c r="L89" i="2"/>
  <c r="K89" i="2"/>
  <c r="I89" i="2"/>
  <c r="H89" i="2"/>
  <c r="F89" i="2"/>
  <c r="E89" i="2"/>
  <c r="L276" i="2"/>
  <c r="K276" i="2"/>
  <c r="I276" i="2"/>
  <c r="H276" i="2"/>
  <c r="E276" i="2"/>
  <c r="F276" i="2"/>
  <c r="L190" i="2"/>
  <c r="K190" i="2"/>
  <c r="I190" i="2"/>
  <c r="H190" i="2"/>
  <c r="F190" i="2"/>
  <c r="E190" i="2"/>
  <c r="L297" i="2"/>
  <c r="K297" i="2"/>
  <c r="H297" i="2"/>
  <c r="F297" i="2"/>
  <c r="I297" i="2"/>
  <c r="E297" i="2"/>
  <c r="L133" i="2"/>
  <c r="K133" i="2"/>
  <c r="F133" i="2"/>
  <c r="E133" i="2"/>
  <c r="I133" i="2"/>
  <c r="H133" i="2"/>
  <c r="L160" i="2"/>
  <c r="I160" i="2"/>
  <c r="K160" i="2"/>
  <c r="H160" i="2"/>
  <c r="F160" i="2"/>
  <c r="E160" i="2"/>
  <c r="L283" i="2"/>
  <c r="K283" i="2"/>
  <c r="I283" i="2"/>
  <c r="F283" i="2"/>
  <c r="H283" i="2"/>
  <c r="E283" i="2"/>
  <c r="L287" i="2"/>
  <c r="K287" i="2"/>
  <c r="I287" i="2"/>
  <c r="F287" i="2"/>
  <c r="E287" i="2"/>
  <c r="H287" i="2"/>
  <c r="L87" i="2"/>
  <c r="K87" i="2"/>
  <c r="I87" i="2"/>
  <c r="H87" i="2"/>
  <c r="F87" i="2"/>
  <c r="E87" i="2"/>
  <c r="L155" i="2"/>
  <c r="K155" i="2"/>
  <c r="I155" i="2"/>
  <c r="E155" i="2"/>
  <c r="H155" i="2"/>
  <c r="F155" i="2"/>
  <c r="H302" i="2"/>
  <c r="L302" i="2"/>
  <c r="F302" i="2"/>
  <c r="K302" i="2"/>
  <c r="E302" i="2"/>
  <c r="I302" i="2"/>
  <c r="L92" i="2"/>
  <c r="I92" i="2"/>
  <c r="H92" i="2"/>
  <c r="F92" i="2"/>
  <c r="E92" i="2"/>
  <c r="K92" i="2"/>
  <c r="L16" i="2"/>
  <c r="I16" i="2"/>
  <c r="H16" i="2"/>
  <c r="K16" i="2"/>
  <c r="E16" i="2"/>
  <c r="F16" i="2"/>
  <c r="L88" i="2"/>
  <c r="I88" i="2"/>
  <c r="K88" i="2"/>
  <c r="H88" i="2"/>
  <c r="F88" i="2"/>
  <c r="E88" i="2"/>
  <c r="L264" i="2"/>
  <c r="I264" i="2"/>
  <c r="K264" i="2"/>
  <c r="H264" i="2"/>
  <c r="E264" i="2"/>
  <c r="F264" i="2"/>
  <c r="L243" i="2"/>
  <c r="K243" i="2"/>
  <c r="I243" i="2"/>
  <c r="F243" i="2"/>
  <c r="H243" i="2"/>
  <c r="E243" i="2"/>
  <c r="I50" i="2"/>
  <c r="H50" i="2"/>
  <c r="L50" i="2"/>
  <c r="K50" i="2"/>
  <c r="F50" i="2"/>
  <c r="E50" i="2"/>
  <c r="L38" i="2"/>
  <c r="K38" i="2"/>
  <c r="I38" i="2"/>
  <c r="H38" i="2"/>
  <c r="F38" i="2"/>
  <c r="E38" i="2"/>
  <c r="L136" i="2"/>
  <c r="I136" i="2"/>
  <c r="H136" i="2"/>
  <c r="F136" i="2"/>
  <c r="K136" i="2"/>
  <c r="E136" i="2"/>
  <c r="L281" i="2"/>
  <c r="K281" i="2"/>
  <c r="F281" i="2"/>
  <c r="E281" i="2"/>
  <c r="I281" i="2"/>
  <c r="H281" i="2"/>
  <c r="L35" i="2"/>
  <c r="K35" i="2"/>
  <c r="I35" i="2"/>
  <c r="H35" i="2"/>
  <c r="F35" i="2"/>
  <c r="E35" i="2"/>
  <c r="I238" i="2"/>
  <c r="L238" i="2"/>
  <c r="H238" i="2"/>
  <c r="K238" i="2"/>
  <c r="F238" i="2"/>
  <c r="E238" i="2"/>
  <c r="L306" i="2"/>
  <c r="K306" i="2"/>
  <c r="I306" i="2"/>
  <c r="F306" i="2"/>
  <c r="E306" i="2"/>
  <c r="H306" i="2"/>
  <c r="L221" i="2"/>
  <c r="K221" i="2"/>
  <c r="I221" i="2"/>
  <c r="H221" i="2"/>
  <c r="F221" i="2"/>
  <c r="E221" i="2"/>
  <c r="L123" i="2"/>
  <c r="K123" i="2"/>
  <c r="I123" i="2"/>
  <c r="H123" i="2"/>
  <c r="F123" i="2"/>
  <c r="E123" i="2"/>
  <c r="L295" i="2"/>
  <c r="K295" i="2"/>
  <c r="I295" i="2"/>
  <c r="F295" i="2"/>
  <c r="H295" i="2"/>
  <c r="E295" i="2"/>
  <c r="L19" i="2"/>
  <c r="K19" i="2"/>
  <c r="I19" i="2"/>
  <c r="H19" i="2"/>
  <c r="F19" i="2"/>
  <c r="E19" i="2"/>
  <c r="L183" i="2"/>
  <c r="K183" i="2"/>
  <c r="I183" i="2"/>
  <c r="H183" i="2"/>
  <c r="F183" i="2"/>
  <c r="E183" i="2"/>
  <c r="K214" i="2"/>
  <c r="I214" i="2"/>
  <c r="H214" i="2"/>
  <c r="F214" i="2"/>
  <c r="E214" i="2"/>
  <c r="L214" i="2"/>
  <c r="L141" i="2"/>
  <c r="K141" i="2"/>
  <c r="I141" i="2"/>
  <c r="H141" i="2"/>
  <c r="F141" i="2"/>
  <c r="E141" i="2"/>
  <c r="L143" i="2"/>
  <c r="K143" i="2"/>
  <c r="I143" i="2"/>
  <c r="E143" i="2"/>
  <c r="F143" i="2"/>
  <c r="H143" i="2"/>
  <c r="K74" i="2"/>
  <c r="I74" i="2"/>
  <c r="H74" i="2"/>
  <c r="L74" i="2"/>
  <c r="F74" i="2"/>
  <c r="E74" i="2"/>
  <c r="L119" i="2"/>
  <c r="K119" i="2"/>
  <c r="I119" i="2"/>
  <c r="F119" i="2"/>
  <c r="E119" i="2"/>
  <c r="H119" i="2"/>
  <c r="L51" i="2"/>
  <c r="K51" i="2"/>
  <c r="I51" i="2"/>
  <c r="H51" i="2"/>
  <c r="F51" i="2"/>
  <c r="E51" i="2"/>
  <c r="K14" i="2"/>
  <c r="I14" i="2"/>
  <c r="H14" i="2"/>
  <c r="F14" i="2"/>
  <c r="L14" i="2"/>
  <c r="E14" i="2"/>
  <c r="L257" i="2"/>
  <c r="K257" i="2"/>
  <c r="F257" i="2"/>
  <c r="E257" i="2"/>
  <c r="I257" i="2"/>
  <c r="K314" i="9"/>
  <c r="H314" i="9"/>
  <c r="L314" i="9"/>
  <c r="I314" i="9"/>
  <c r="F314" i="9"/>
  <c r="E314" i="9"/>
  <c r="K100" i="9"/>
  <c r="I100" i="9"/>
  <c r="L100" i="9"/>
  <c r="F100" i="9"/>
  <c r="E100" i="9"/>
  <c r="H100" i="9"/>
  <c r="K18" i="9"/>
  <c r="L18" i="9"/>
  <c r="I18" i="9"/>
  <c r="H18" i="9"/>
  <c r="F18" i="9"/>
  <c r="E18" i="9"/>
  <c r="L37" i="9"/>
  <c r="K37" i="9"/>
  <c r="I37" i="9"/>
  <c r="H37" i="9"/>
  <c r="F37" i="9"/>
  <c r="E37" i="9"/>
  <c r="L295" i="9" l="1"/>
  <c r="K295" i="9"/>
  <c r="I295" i="9"/>
  <c r="F295" i="9"/>
  <c r="H295" i="9"/>
  <c r="E295" i="9"/>
  <c r="L155" i="9"/>
  <c r="I155" i="9"/>
  <c r="F155" i="9"/>
  <c r="H155" i="9"/>
  <c r="E155" i="9"/>
  <c r="K155" i="9"/>
  <c r="L127" i="9"/>
  <c r="K127" i="9"/>
  <c r="I127" i="9"/>
  <c r="F127" i="9"/>
  <c r="H127" i="9"/>
  <c r="E127" i="9"/>
  <c r="K78" i="9"/>
  <c r="L78" i="9"/>
  <c r="H78" i="9"/>
  <c r="F78" i="9"/>
  <c r="I78" i="9"/>
  <c r="E78" i="9"/>
  <c r="L101" i="9"/>
  <c r="K101" i="9"/>
  <c r="I101" i="9"/>
  <c r="H101" i="9"/>
  <c r="E101" i="9"/>
  <c r="F101" i="9"/>
  <c r="L17" i="9"/>
  <c r="K17" i="9"/>
  <c r="I17" i="9"/>
  <c r="H17" i="9"/>
  <c r="F17" i="9"/>
  <c r="E17" i="9"/>
  <c r="K166" i="9"/>
  <c r="E166" i="9"/>
  <c r="H166" i="9"/>
  <c r="L166" i="9"/>
  <c r="F166" i="9"/>
  <c r="I166" i="9"/>
  <c r="L83" i="9"/>
  <c r="K83" i="9"/>
  <c r="I83" i="9"/>
  <c r="F83" i="9"/>
  <c r="H83" i="9"/>
  <c r="E83" i="9"/>
  <c r="L163" i="9"/>
  <c r="I163" i="9"/>
  <c r="F163" i="9"/>
  <c r="K163" i="9"/>
  <c r="H163" i="9"/>
  <c r="E163" i="9"/>
  <c r="L181" i="9"/>
  <c r="K181" i="9"/>
  <c r="I181" i="9"/>
  <c r="F181" i="9"/>
  <c r="H181" i="9"/>
  <c r="E181" i="9"/>
  <c r="L157" i="9"/>
  <c r="K157" i="9"/>
  <c r="I157" i="9"/>
  <c r="F157" i="9"/>
  <c r="H157" i="9"/>
  <c r="E157" i="9"/>
  <c r="K200" i="9"/>
  <c r="L200" i="9"/>
  <c r="I200" i="9"/>
  <c r="F200" i="9"/>
  <c r="E200" i="9"/>
  <c r="H200" i="9"/>
  <c r="K164" i="9"/>
  <c r="I164" i="9"/>
  <c r="F164" i="9"/>
  <c r="L164" i="9"/>
  <c r="H164" i="9"/>
  <c r="E164" i="9"/>
  <c r="L55" i="9"/>
  <c r="I55" i="9"/>
  <c r="H55" i="9"/>
  <c r="F55" i="9"/>
  <c r="E55" i="9"/>
  <c r="K55" i="9"/>
  <c r="L293" i="9"/>
  <c r="K293" i="9"/>
  <c r="I293" i="9"/>
  <c r="F293" i="9"/>
  <c r="H293" i="9"/>
  <c r="E293" i="9"/>
  <c r="K102" i="9"/>
  <c r="L102" i="9"/>
  <c r="I102" i="9"/>
  <c r="F102" i="9"/>
  <c r="H102" i="9"/>
  <c r="E102" i="9"/>
  <c r="K240" i="9"/>
  <c r="I240" i="9"/>
  <c r="F240" i="9"/>
  <c r="L240" i="9"/>
  <c r="E240" i="9"/>
  <c r="H240" i="9"/>
  <c r="L13" i="9"/>
  <c r="K13" i="9"/>
  <c r="I13" i="9"/>
  <c r="H13" i="9"/>
  <c r="F13" i="9"/>
  <c r="E13" i="9"/>
  <c r="L229" i="9"/>
  <c r="K229" i="9"/>
  <c r="I229" i="9"/>
  <c r="F229" i="9"/>
  <c r="H229" i="9"/>
  <c r="E229" i="9"/>
  <c r="K38" i="9"/>
  <c r="L38" i="9"/>
  <c r="I38" i="9"/>
  <c r="F38" i="9"/>
  <c r="H38" i="9"/>
  <c r="E38" i="9"/>
  <c r="L297" i="9"/>
  <c r="K297" i="9"/>
  <c r="I297" i="9"/>
  <c r="F297" i="9"/>
  <c r="H297" i="9"/>
  <c r="E297" i="9"/>
  <c r="K190" i="9"/>
  <c r="L190" i="9"/>
  <c r="F190" i="9"/>
  <c r="E190" i="9"/>
  <c r="I190" i="9"/>
  <c r="H190" i="9"/>
  <c r="K156" i="9"/>
  <c r="L156" i="9"/>
  <c r="I156" i="9"/>
  <c r="F156" i="9"/>
  <c r="H156" i="9"/>
  <c r="E156" i="9"/>
  <c r="L199" i="9"/>
  <c r="K199" i="9"/>
  <c r="I199" i="9"/>
  <c r="F199" i="9"/>
  <c r="H199" i="9"/>
  <c r="E199" i="9"/>
  <c r="L311" i="9"/>
  <c r="I311" i="9"/>
  <c r="F311" i="9"/>
  <c r="E311" i="9"/>
  <c r="H311" i="9"/>
  <c r="K311" i="9"/>
  <c r="L263" i="9"/>
  <c r="K263" i="9"/>
  <c r="I263" i="9"/>
  <c r="F263" i="9"/>
  <c r="H263" i="9"/>
  <c r="E263" i="9"/>
  <c r="K36" i="9"/>
  <c r="I36" i="9"/>
  <c r="L36" i="9"/>
  <c r="F36" i="9"/>
  <c r="H36" i="9"/>
  <c r="E36" i="9"/>
  <c r="K310" i="9"/>
  <c r="H310" i="9"/>
  <c r="I310" i="9"/>
  <c r="E310" i="9"/>
  <c r="L310" i="9"/>
  <c r="F310" i="9"/>
  <c r="L313" i="9"/>
  <c r="I313" i="9"/>
  <c r="K313" i="9"/>
  <c r="H313" i="9"/>
  <c r="F313" i="9"/>
  <c r="E313" i="9"/>
  <c r="K252" i="9"/>
  <c r="L252" i="9"/>
  <c r="I252" i="9"/>
  <c r="F252" i="9"/>
  <c r="H252" i="9"/>
  <c r="E252" i="9"/>
  <c r="L323" i="9"/>
  <c r="I323" i="9"/>
  <c r="F323" i="9"/>
  <c r="K323" i="9"/>
  <c r="E323" i="9"/>
  <c r="H323" i="9"/>
  <c r="K24" i="9"/>
  <c r="I24" i="9"/>
  <c r="F24" i="9"/>
  <c r="H24" i="9"/>
  <c r="L24" i="9"/>
  <c r="E24" i="9"/>
  <c r="L215" i="9"/>
  <c r="I215" i="9"/>
  <c r="F215" i="9"/>
  <c r="E215" i="9"/>
  <c r="K215" i="9"/>
  <c r="L43" i="9"/>
  <c r="K43" i="9"/>
  <c r="I43" i="9"/>
  <c r="H43" i="9"/>
  <c r="F43" i="9"/>
  <c r="E43" i="9"/>
  <c r="K278" i="9"/>
  <c r="I278" i="9"/>
  <c r="E278" i="9"/>
  <c r="H278" i="9"/>
  <c r="L278" i="9"/>
  <c r="F278" i="9"/>
  <c r="L151" i="9"/>
  <c r="I151" i="9"/>
  <c r="F151" i="9"/>
  <c r="H151" i="9"/>
  <c r="E151" i="9"/>
  <c r="K151" i="9"/>
  <c r="K178" i="9"/>
  <c r="L178" i="9"/>
  <c r="F178" i="9"/>
  <c r="I178" i="9"/>
  <c r="H178" i="9"/>
  <c r="E178" i="9"/>
  <c r="L103" i="9"/>
  <c r="I103" i="9"/>
  <c r="F103" i="9"/>
  <c r="H103" i="9"/>
  <c r="E103" i="9"/>
  <c r="K103" i="9"/>
  <c r="L77" i="9"/>
  <c r="K77" i="9"/>
  <c r="I77" i="9"/>
  <c r="H77" i="9"/>
  <c r="F77" i="9"/>
  <c r="E77" i="9"/>
  <c r="L261" i="9"/>
  <c r="K261" i="9"/>
  <c r="I261" i="9"/>
  <c r="F261" i="9"/>
  <c r="H261" i="9"/>
  <c r="E261" i="9"/>
  <c r="L189" i="9"/>
  <c r="K189" i="9"/>
  <c r="I189" i="9"/>
  <c r="F189" i="9"/>
  <c r="H189" i="9"/>
  <c r="E189" i="9"/>
  <c r="L173" i="9"/>
  <c r="K173" i="9"/>
  <c r="I173" i="9"/>
  <c r="F173" i="9"/>
  <c r="H173" i="9"/>
  <c r="E173" i="9"/>
  <c r="K46" i="9"/>
  <c r="L46" i="9"/>
  <c r="I46" i="9"/>
  <c r="H46" i="9"/>
  <c r="F46" i="9"/>
  <c r="E46" i="9"/>
  <c r="L209" i="9"/>
  <c r="K209" i="9"/>
  <c r="I209" i="9"/>
  <c r="F209" i="9"/>
  <c r="H209" i="9"/>
  <c r="E209" i="9"/>
  <c r="K290" i="9"/>
  <c r="H290" i="9"/>
  <c r="E290" i="9"/>
  <c r="I290" i="9"/>
  <c r="L290" i="9"/>
  <c r="F290" i="9"/>
  <c r="K204" i="9"/>
  <c r="I204" i="9"/>
  <c r="F204" i="9"/>
  <c r="H204" i="9"/>
  <c r="E204" i="9"/>
  <c r="L204" i="9"/>
  <c r="K54" i="9"/>
  <c r="L54" i="9"/>
  <c r="I54" i="9"/>
  <c r="F54" i="9"/>
  <c r="E54" i="9"/>
  <c r="H54" i="9"/>
  <c r="L165" i="9"/>
  <c r="K165" i="9"/>
  <c r="I165" i="9"/>
  <c r="F165" i="9"/>
  <c r="H165" i="9"/>
  <c r="E165" i="9"/>
  <c r="K152" i="9"/>
  <c r="I152" i="9"/>
  <c r="F152" i="9"/>
  <c r="L152" i="9"/>
  <c r="H152" i="9"/>
  <c r="E152" i="9"/>
  <c r="L97" i="9"/>
  <c r="K97" i="9"/>
  <c r="I97" i="9"/>
  <c r="H97" i="9"/>
  <c r="F97" i="9"/>
  <c r="E97" i="9"/>
  <c r="K132" i="9"/>
  <c r="I132" i="9"/>
  <c r="F132" i="9"/>
  <c r="L132" i="9"/>
  <c r="H132" i="9"/>
  <c r="E132" i="9"/>
  <c r="L39" i="9"/>
  <c r="I39" i="9"/>
  <c r="H39" i="9"/>
  <c r="F39" i="9"/>
  <c r="E39" i="9"/>
  <c r="K39" i="9"/>
  <c r="L89" i="9"/>
  <c r="K89" i="9"/>
  <c r="I89" i="9"/>
  <c r="H89" i="9"/>
  <c r="F89" i="9"/>
  <c r="E89" i="9"/>
  <c r="K266" i="9"/>
  <c r="L266" i="9"/>
  <c r="F266" i="9"/>
  <c r="I266" i="9"/>
  <c r="E266" i="9"/>
  <c r="H266" i="9"/>
  <c r="L247" i="9"/>
  <c r="I247" i="9"/>
  <c r="F247" i="9"/>
  <c r="H247" i="9"/>
  <c r="E247" i="9"/>
  <c r="K247" i="9"/>
  <c r="K320" i="9"/>
  <c r="H320" i="9"/>
  <c r="I320" i="9"/>
  <c r="F320" i="9"/>
  <c r="E320" i="9"/>
  <c r="L320" i="9"/>
  <c r="K284" i="9"/>
  <c r="L284" i="9"/>
  <c r="I284" i="9"/>
  <c r="F284" i="9"/>
  <c r="H284" i="9"/>
  <c r="E284" i="9"/>
  <c r="L281" i="9"/>
  <c r="K281" i="9"/>
  <c r="I281" i="9"/>
  <c r="F281" i="9"/>
  <c r="H281" i="9"/>
  <c r="E281" i="9"/>
  <c r="K258" i="9"/>
  <c r="H258" i="9"/>
  <c r="L258" i="9"/>
  <c r="F258" i="9"/>
  <c r="E258" i="9"/>
  <c r="I258" i="9"/>
  <c r="K34" i="9"/>
  <c r="L34" i="9"/>
  <c r="I34" i="9"/>
  <c r="H34" i="9"/>
  <c r="F34" i="9"/>
  <c r="E34" i="9"/>
  <c r="K312" i="9"/>
  <c r="H312" i="9"/>
  <c r="F312" i="9"/>
  <c r="L312" i="9"/>
  <c r="I312" i="9"/>
  <c r="E312" i="9"/>
  <c r="K130" i="9"/>
  <c r="L130" i="9"/>
  <c r="H130" i="9"/>
  <c r="I130" i="9"/>
  <c r="F130" i="9"/>
  <c r="E130" i="9"/>
  <c r="K52" i="9"/>
  <c r="L52" i="9"/>
  <c r="I52" i="9"/>
  <c r="F52" i="9"/>
  <c r="E52" i="9"/>
  <c r="H52" i="9"/>
  <c r="L327" i="9"/>
  <c r="I327" i="9"/>
  <c r="K327" i="9"/>
  <c r="F327" i="9"/>
  <c r="E327" i="9"/>
  <c r="H327" i="9"/>
  <c r="K138" i="9"/>
  <c r="L138" i="9"/>
  <c r="F138" i="9"/>
  <c r="E138" i="9"/>
  <c r="I138" i="9"/>
  <c r="H138" i="9"/>
  <c r="L291" i="9"/>
  <c r="I291" i="9"/>
  <c r="F291" i="9"/>
  <c r="K291" i="9"/>
  <c r="H291" i="9"/>
  <c r="E291" i="9"/>
  <c r="K56" i="9"/>
  <c r="I56" i="9"/>
  <c r="F56" i="9"/>
  <c r="L56" i="9"/>
  <c r="E56" i="9"/>
  <c r="K120" i="9"/>
  <c r="I120" i="9"/>
  <c r="F120" i="9"/>
  <c r="L120" i="9"/>
  <c r="E120" i="9"/>
  <c r="K328" i="9"/>
  <c r="H328" i="9"/>
  <c r="L328" i="9"/>
  <c r="I328" i="9"/>
  <c r="F328" i="9"/>
  <c r="E328" i="9"/>
  <c r="L317" i="9"/>
  <c r="I317" i="9"/>
  <c r="K317" i="9"/>
  <c r="H317" i="9"/>
  <c r="F317" i="9"/>
  <c r="E317" i="9"/>
  <c r="K12" i="9"/>
  <c r="I12" i="9"/>
  <c r="F12" i="9"/>
  <c r="L12" i="9"/>
  <c r="H12" i="9"/>
  <c r="E12" i="9"/>
  <c r="L145" i="9"/>
  <c r="K145" i="9"/>
  <c r="I145" i="9"/>
  <c r="F145" i="9"/>
  <c r="H145" i="9"/>
  <c r="E145" i="9"/>
  <c r="L111" i="9"/>
  <c r="I111" i="9"/>
  <c r="F111" i="9"/>
  <c r="K111" i="9"/>
  <c r="H111" i="9"/>
  <c r="E111" i="9"/>
  <c r="K70" i="9"/>
  <c r="L70" i="9"/>
  <c r="I70" i="9"/>
  <c r="H70" i="9"/>
  <c r="F70" i="9"/>
  <c r="E70" i="9"/>
  <c r="L153" i="9"/>
  <c r="K153" i="9"/>
  <c r="I153" i="9"/>
  <c r="F153" i="9"/>
  <c r="E153" i="9"/>
  <c r="L219" i="9"/>
  <c r="I219" i="9"/>
  <c r="F219" i="9"/>
  <c r="H219" i="9"/>
  <c r="E219" i="9"/>
  <c r="K219" i="9"/>
  <c r="K40" i="9"/>
  <c r="L40" i="9"/>
  <c r="I40" i="9"/>
  <c r="H40" i="9"/>
  <c r="F40" i="9"/>
  <c r="E40" i="9"/>
  <c r="K224" i="9"/>
  <c r="I224" i="9"/>
  <c r="F224" i="9"/>
  <c r="E224" i="9"/>
  <c r="H224" i="9"/>
  <c r="L224" i="9"/>
  <c r="K48" i="9"/>
  <c r="I48" i="9"/>
  <c r="L48" i="9"/>
  <c r="H48" i="9"/>
  <c r="F48" i="9"/>
  <c r="E48" i="9"/>
  <c r="L249" i="9"/>
  <c r="K249" i="9"/>
  <c r="I249" i="9"/>
  <c r="F249" i="9"/>
  <c r="H249" i="9"/>
  <c r="E249" i="9"/>
  <c r="L85" i="9"/>
  <c r="K85" i="9"/>
  <c r="I85" i="9"/>
  <c r="H85" i="9"/>
  <c r="E85" i="9"/>
  <c r="F85" i="9"/>
  <c r="K286" i="9"/>
  <c r="L286" i="9"/>
  <c r="F286" i="9"/>
  <c r="I286" i="9"/>
  <c r="E286" i="9"/>
  <c r="H286" i="9"/>
  <c r="L63" i="9"/>
  <c r="K63" i="9"/>
  <c r="I63" i="9"/>
  <c r="H63" i="9"/>
  <c r="F63" i="9"/>
  <c r="E63" i="9"/>
  <c r="K158" i="9"/>
  <c r="L158" i="9"/>
  <c r="F158" i="9"/>
  <c r="E158" i="9"/>
  <c r="I158" i="9"/>
  <c r="H158" i="9"/>
  <c r="K94" i="9"/>
  <c r="L94" i="9"/>
  <c r="H94" i="9"/>
  <c r="F94" i="9"/>
  <c r="I94" i="9"/>
  <c r="E94" i="9"/>
  <c r="L315" i="9"/>
  <c r="I315" i="9"/>
  <c r="H315" i="9"/>
  <c r="F315" i="9"/>
  <c r="E315" i="9"/>
  <c r="K315" i="9"/>
  <c r="K122" i="9"/>
  <c r="L122" i="9"/>
  <c r="I122" i="9"/>
  <c r="F122" i="9"/>
  <c r="E122" i="9"/>
  <c r="K66" i="9"/>
  <c r="L66" i="9"/>
  <c r="I66" i="9"/>
  <c r="H66" i="9"/>
  <c r="F66" i="9"/>
  <c r="E66" i="9"/>
  <c r="L131" i="9"/>
  <c r="I131" i="9"/>
  <c r="F131" i="9"/>
  <c r="K131" i="9"/>
  <c r="H131" i="9"/>
  <c r="E131" i="9"/>
  <c r="K270" i="9"/>
  <c r="L270" i="9"/>
  <c r="F270" i="9"/>
  <c r="H270" i="9"/>
  <c r="E270" i="9"/>
  <c r="I270" i="9"/>
  <c r="L269" i="9"/>
  <c r="K269" i="9"/>
  <c r="I269" i="9"/>
  <c r="F269" i="9"/>
  <c r="H269" i="9"/>
  <c r="E269" i="9"/>
  <c r="K118" i="9"/>
  <c r="L118" i="9"/>
  <c r="E118" i="9"/>
  <c r="I118" i="9"/>
  <c r="H118" i="9"/>
  <c r="F118" i="9"/>
  <c r="K114" i="9"/>
  <c r="H114" i="9"/>
  <c r="F114" i="9"/>
  <c r="E114" i="9"/>
  <c r="I114" i="9"/>
  <c r="L114" i="9"/>
  <c r="K104" i="9"/>
  <c r="L104" i="9"/>
  <c r="I104" i="9"/>
  <c r="H104" i="9"/>
  <c r="E104" i="9"/>
  <c r="F104" i="9"/>
  <c r="K116" i="9"/>
  <c r="L116" i="9"/>
  <c r="I116" i="9"/>
  <c r="F116" i="9"/>
  <c r="E116" i="9"/>
  <c r="H116" i="9"/>
  <c r="L245" i="9"/>
  <c r="K245" i="9"/>
  <c r="I245" i="9"/>
  <c r="F245" i="9"/>
  <c r="H245" i="9"/>
  <c r="E245" i="9"/>
  <c r="L203" i="9"/>
  <c r="I203" i="9"/>
  <c r="F203" i="9"/>
  <c r="H203" i="9"/>
  <c r="E203" i="9"/>
  <c r="K203" i="9"/>
  <c r="K90" i="9"/>
  <c r="L90" i="9"/>
  <c r="I90" i="9"/>
  <c r="E90" i="9"/>
  <c r="H90" i="9"/>
  <c r="F90" i="9"/>
  <c r="L217" i="9"/>
  <c r="K217" i="9"/>
  <c r="I217" i="9"/>
  <c r="F217" i="9"/>
  <c r="H217" i="9"/>
  <c r="E217" i="9"/>
  <c r="K268" i="9"/>
  <c r="I268" i="9"/>
  <c r="F268" i="9"/>
  <c r="H268" i="9"/>
  <c r="L268" i="9"/>
  <c r="E268" i="9"/>
  <c r="K302" i="9"/>
  <c r="L302" i="9"/>
  <c r="F302" i="9"/>
  <c r="E302" i="9"/>
  <c r="H302" i="9"/>
  <c r="I302" i="9"/>
  <c r="K220" i="9"/>
  <c r="L220" i="9"/>
  <c r="I220" i="9"/>
  <c r="F220" i="9"/>
  <c r="H220" i="9"/>
  <c r="E220" i="9"/>
  <c r="L211" i="9"/>
  <c r="K211" i="9"/>
  <c r="I211" i="9"/>
  <c r="F211" i="9"/>
  <c r="H211" i="9"/>
  <c r="E211" i="9"/>
  <c r="L113" i="9"/>
  <c r="K113" i="9"/>
  <c r="I113" i="9"/>
  <c r="F113" i="9"/>
  <c r="H113" i="9"/>
  <c r="E113" i="9"/>
  <c r="L227" i="9"/>
  <c r="I227" i="9"/>
  <c r="F227" i="9"/>
  <c r="K227" i="9"/>
  <c r="H227" i="9"/>
  <c r="E227" i="9"/>
  <c r="L35" i="9"/>
  <c r="I35" i="9"/>
  <c r="H35" i="9"/>
  <c r="K35" i="9"/>
  <c r="F35" i="9"/>
  <c r="E35" i="9"/>
  <c r="K124" i="9"/>
  <c r="L124" i="9"/>
  <c r="I124" i="9"/>
  <c r="F124" i="9"/>
  <c r="H124" i="9"/>
  <c r="E124" i="9"/>
  <c r="L233" i="9"/>
  <c r="K233" i="9"/>
  <c r="I233" i="9"/>
  <c r="F233" i="9"/>
  <c r="H233" i="9"/>
  <c r="E233" i="9"/>
  <c r="L253" i="9"/>
  <c r="K253" i="9"/>
  <c r="I253" i="9"/>
  <c r="F253" i="9"/>
  <c r="H253" i="9"/>
  <c r="E253" i="9"/>
  <c r="K292" i="9"/>
  <c r="I292" i="9"/>
  <c r="F292" i="9"/>
  <c r="L292" i="9"/>
  <c r="E292" i="9"/>
  <c r="H292" i="9"/>
  <c r="K30" i="9"/>
  <c r="L30" i="9"/>
  <c r="I30" i="9"/>
  <c r="H30" i="9"/>
  <c r="F30" i="9"/>
  <c r="E30" i="9"/>
  <c r="L73" i="9"/>
  <c r="K73" i="9"/>
  <c r="I73" i="9"/>
  <c r="H73" i="9"/>
  <c r="F73" i="9"/>
  <c r="E73" i="9"/>
  <c r="L257" i="9"/>
  <c r="K257" i="9"/>
  <c r="I257" i="9"/>
  <c r="F257" i="9"/>
  <c r="E257" i="9"/>
  <c r="K238" i="9"/>
  <c r="L238" i="9"/>
  <c r="H238" i="9"/>
  <c r="F238" i="9"/>
  <c r="I238" i="9"/>
  <c r="E238" i="9"/>
  <c r="K92" i="9"/>
  <c r="I92" i="9"/>
  <c r="H92" i="9"/>
  <c r="F92" i="9"/>
  <c r="E92" i="9"/>
  <c r="L92" i="9"/>
  <c r="L147" i="9"/>
  <c r="K147" i="9"/>
  <c r="I147" i="9"/>
  <c r="F147" i="9"/>
  <c r="H147" i="9"/>
  <c r="E147" i="9"/>
  <c r="L143" i="9"/>
  <c r="K143" i="9"/>
  <c r="I143" i="9"/>
  <c r="F143" i="9"/>
  <c r="H143" i="9"/>
  <c r="E143" i="9"/>
  <c r="K306" i="9"/>
  <c r="L306" i="9"/>
  <c r="F306" i="9"/>
  <c r="H306" i="9"/>
  <c r="I306" i="9"/>
  <c r="E306" i="9"/>
  <c r="K264" i="9"/>
  <c r="L264" i="9"/>
  <c r="I264" i="9"/>
  <c r="F264" i="9"/>
  <c r="E264" i="9"/>
  <c r="H264" i="9"/>
  <c r="L283" i="9"/>
  <c r="I283" i="9"/>
  <c r="F283" i="9"/>
  <c r="H283" i="9"/>
  <c r="E283" i="9"/>
  <c r="K283" i="9"/>
  <c r="K160" i="9"/>
  <c r="I160" i="9"/>
  <c r="F160" i="9"/>
  <c r="L160" i="9"/>
  <c r="E160" i="9"/>
  <c r="H160" i="9"/>
  <c r="L133" i="9"/>
  <c r="K133" i="9"/>
  <c r="I133" i="9"/>
  <c r="F133" i="9"/>
  <c r="H133" i="9"/>
  <c r="E133" i="9"/>
  <c r="L277" i="9"/>
  <c r="K277" i="9"/>
  <c r="I277" i="9"/>
  <c r="F277" i="9"/>
  <c r="H277" i="9"/>
  <c r="E277" i="9"/>
  <c r="K324" i="9"/>
  <c r="H324" i="9"/>
  <c r="F324" i="9"/>
  <c r="L324" i="9"/>
  <c r="I324" i="9"/>
  <c r="E324" i="9"/>
  <c r="K262" i="9"/>
  <c r="I262" i="9"/>
  <c r="E262" i="9"/>
  <c r="H262" i="9"/>
  <c r="L262" i="9"/>
  <c r="F262" i="9"/>
  <c r="K180" i="9"/>
  <c r="L180" i="9"/>
  <c r="I180" i="9"/>
  <c r="F180" i="9"/>
  <c r="E180" i="9"/>
  <c r="H180" i="9"/>
  <c r="L91" i="9"/>
  <c r="K91" i="9"/>
  <c r="I91" i="9"/>
  <c r="F91" i="9"/>
  <c r="H91" i="9"/>
  <c r="E91" i="9"/>
  <c r="K108" i="9"/>
  <c r="I108" i="9"/>
  <c r="L108" i="9"/>
  <c r="F108" i="9"/>
  <c r="E108" i="9"/>
  <c r="H108" i="9"/>
  <c r="L235" i="9"/>
  <c r="I235" i="9"/>
  <c r="F235" i="9"/>
  <c r="H235" i="9"/>
  <c r="E235" i="9"/>
  <c r="K235" i="9"/>
  <c r="K248" i="9"/>
  <c r="I248" i="9"/>
  <c r="F248" i="9"/>
  <c r="L248" i="9"/>
  <c r="H248" i="9"/>
  <c r="E248" i="9"/>
  <c r="K148" i="9"/>
  <c r="L148" i="9"/>
  <c r="I148" i="9"/>
  <c r="F148" i="9"/>
  <c r="E148" i="9"/>
  <c r="L329" i="9"/>
  <c r="I329" i="9"/>
  <c r="K329" i="9"/>
  <c r="H329" i="9"/>
  <c r="F329" i="9"/>
  <c r="E329" i="9"/>
  <c r="K72" i="9"/>
  <c r="L72" i="9"/>
  <c r="I72" i="9"/>
  <c r="H72" i="9"/>
  <c r="F72" i="9"/>
  <c r="E72" i="9"/>
  <c r="L29" i="9"/>
  <c r="K29" i="9"/>
  <c r="I29" i="9"/>
  <c r="H29" i="9"/>
  <c r="F29" i="9"/>
  <c r="E29" i="9"/>
  <c r="K142" i="9"/>
  <c r="L142" i="9"/>
  <c r="I142" i="9"/>
  <c r="H142" i="9"/>
  <c r="F142" i="9"/>
  <c r="E142" i="9"/>
  <c r="L255" i="9"/>
  <c r="K255" i="9"/>
  <c r="I255" i="9"/>
  <c r="F255" i="9"/>
  <c r="H255" i="9"/>
  <c r="E255" i="9"/>
  <c r="L197" i="9"/>
  <c r="K197" i="9"/>
  <c r="I197" i="9"/>
  <c r="F197" i="9"/>
  <c r="H197" i="9"/>
  <c r="E197" i="9"/>
  <c r="K210" i="9"/>
  <c r="L210" i="9"/>
  <c r="F210" i="9"/>
  <c r="I210" i="9"/>
  <c r="E210" i="9"/>
  <c r="H210" i="9"/>
  <c r="K154" i="9"/>
  <c r="L154" i="9"/>
  <c r="H154" i="9"/>
  <c r="F154" i="9"/>
  <c r="E154" i="9"/>
  <c r="I154" i="9"/>
  <c r="K208" i="9"/>
  <c r="I208" i="9"/>
  <c r="F208" i="9"/>
  <c r="L208" i="9"/>
  <c r="E208" i="9"/>
  <c r="H208" i="9"/>
  <c r="L309" i="9"/>
  <c r="K309" i="9"/>
  <c r="H309" i="9"/>
  <c r="F309" i="9"/>
  <c r="I309" i="9"/>
  <c r="E309" i="9"/>
  <c r="K294" i="9"/>
  <c r="L294" i="9"/>
  <c r="I294" i="9"/>
  <c r="E294" i="9"/>
  <c r="H294" i="9"/>
  <c r="F294" i="9"/>
  <c r="K212" i="9"/>
  <c r="L212" i="9"/>
  <c r="I212" i="9"/>
  <c r="F212" i="9"/>
  <c r="E212" i="9"/>
  <c r="H212" i="9"/>
  <c r="L49" i="9"/>
  <c r="K49" i="9"/>
  <c r="I49" i="9"/>
  <c r="H49" i="9"/>
  <c r="F49" i="9"/>
  <c r="E49" i="9"/>
  <c r="K246" i="9"/>
  <c r="L246" i="9"/>
  <c r="E246" i="9"/>
  <c r="I246" i="9"/>
  <c r="H246" i="9"/>
  <c r="F246" i="9"/>
  <c r="K106" i="9"/>
  <c r="L106" i="9"/>
  <c r="E106" i="9"/>
  <c r="F106" i="9"/>
  <c r="I106" i="9"/>
  <c r="H106" i="9"/>
  <c r="K62" i="9"/>
  <c r="L62" i="9"/>
  <c r="F62" i="9"/>
  <c r="E62" i="9"/>
  <c r="I62" i="9"/>
  <c r="K162" i="9"/>
  <c r="I162" i="9"/>
  <c r="H162" i="9"/>
  <c r="L162" i="9"/>
  <c r="E162" i="9"/>
  <c r="F162" i="9"/>
  <c r="K22" i="9"/>
  <c r="L22" i="9"/>
  <c r="H22" i="9"/>
  <c r="I22" i="9"/>
  <c r="F22" i="9"/>
  <c r="E22" i="9"/>
  <c r="K146" i="9"/>
  <c r="L146" i="9"/>
  <c r="F146" i="9"/>
  <c r="H146" i="9"/>
  <c r="E146" i="9"/>
  <c r="I146" i="9"/>
  <c r="K84" i="9"/>
  <c r="L84" i="9"/>
  <c r="I84" i="9"/>
  <c r="F84" i="9"/>
  <c r="E84" i="9"/>
  <c r="H84" i="9"/>
  <c r="L206" i="9"/>
  <c r="I206" i="9"/>
  <c r="H206" i="9"/>
  <c r="F206" i="9"/>
  <c r="E206" i="9"/>
  <c r="L15" i="9"/>
  <c r="I15" i="9"/>
  <c r="K15" i="9"/>
  <c r="H15" i="9"/>
  <c r="F15" i="9"/>
  <c r="E15" i="9"/>
  <c r="L223" i="9"/>
  <c r="K223" i="9"/>
  <c r="I223" i="9"/>
  <c r="F223" i="9"/>
  <c r="H223" i="9"/>
  <c r="E223" i="9"/>
  <c r="K64" i="9"/>
  <c r="L64" i="9"/>
  <c r="I64" i="9"/>
  <c r="F64" i="9"/>
  <c r="H64" i="9"/>
  <c r="E64" i="9"/>
  <c r="K16" i="9"/>
  <c r="I16" i="9"/>
  <c r="L16" i="9"/>
  <c r="F16" i="9"/>
  <c r="H16" i="9"/>
  <c r="E16" i="9"/>
  <c r="K74" i="9"/>
  <c r="L74" i="9"/>
  <c r="E74" i="9"/>
  <c r="I74" i="9"/>
  <c r="H74" i="9"/>
  <c r="F74" i="9"/>
  <c r="L141" i="9"/>
  <c r="K141" i="9"/>
  <c r="I141" i="9"/>
  <c r="F141" i="9"/>
  <c r="H141" i="9"/>
  <c r="E141" i="9"/>
  <c r="L221" i="9"/>
  <c r="K221" i="9"/>
  <c r="I221" i="9"/>
  <c r="F221" i="9"/>
  <c r="H221" i="9"/>
  <c r="E221" i="9"/>
  <c r="L243" i="9"/>
  <c r="K243" i="9"/>
  <c r="I243" i="9"/>
  <c r="F243" i="9"/>
  <c r="H243" i="9"/>
  <c r="E243" i="9"/>
  <c r="L27" i="9"/>
  <c r="K27" i="9"/>
  <c r="I27" i="9"/>
  <c r="H27" i="9"/>
  <c r="F27" i="9"/>
  <c r="E27" i="9"/>
  <c r="L225" i="9"/>
  <c r="K225" i="9"/>
  <c r="I225" i="9"/>
  <c r="F225" i="9"/>
  <c r="H225" i="9"/>
  <c r="E225" i="9"/>
  <c r="K304" i="9"/>
  <c r="I304" i="9"/>
  <c r="F304" i="9"/>
  <c r="E304" i="9"/>
  <c r="H304" i="9"/>
  <c r="L304" i="9"/>
  <c r="L61" i="9"/>
  <c r="K61" i="9"/>
  <c r="I61" i="9"/>
  <c r="H61" i="9"/>
  <c r="F61" i="9"/>
  <c r="E61" i="9"/>
  <c r="K26" i="9"/>
  <c r="L26" i="9"/>
  <c r="H26" i="9"/>
  <c r="E26" i="9"/>
  <c r="I26" i="9"/>
  <c r="F26" i="9"/>
  <c r="L67" i="9"/>
  <c r="I67" i="9"/>
  <c r="H67" i="9"/>
  <c r="F67" i="9"/>
  <c r="E67" i="9"/>
  <c r="L303" i="9"/>
  <c r="K303" i="9"/>
  <c r="I303" i="9"/>
  <c r="F303" i="9"/>
  <c r="H303" i="9"/>
  <c r="E303" i="9"/>
  <c r="K244" i="9"/>
  <c r="L244" i="9"/>
  <c r="I244" i="9"/>
  <c r="F244" i="9"/>
  <c r="E244" i="9"/>
  <c r="H244" i="9"/>
  <c r="K44" i="9"/>
  <c r="I44" i="9"/>
  <c r="L44" i="9"/>
  <c r="F44" i="9"/>
  <c r="H44" i="9"/>
  <c r="E44" i="9"/>
  <c r="L65" i="9"/>
  <c r="K65" i="9"/>
  <c r="I65" i="9"/>
  <c r="H65" i="9"/>
  <c r="F65" i="9"/>
  <c r="E65" i="9"/>
  <c r="L23" i="9"/>
  <c r="I23" i="9"/>
  <c r="K23" i="9"/>
  <c r="F23" i="9"/>
  <c r="E23" i="9"/>
  <c r="K126" i="9"/>
  <c r="L126" i="9"/>
  <c r="F126" i="9"/>
  <c r="E126" i="9"/>
  <c r="I126" i="9"/>
  <c r="H126" i="9"/>
  <c r="K20" i="9"/>
  <c r="L20" i="9"/>
  <c r="I20" i="9"/>
  <c r="H20" i="9"/>
  <c r="F20" i="9"/>
  <c r="E20" i="9"/>
  <c r="L241" i="9"/>
  <c r="K241" i="9"/>
  <c r="I241" i="9"/>
  <c r="F241" i="9"/>
  <c r="H241" i="9"/>
  <c r="E241" i="9"/>
  <c r="K196" i="9"/>
  <c r="I196" i="9"/>
  <c r="F196" i="9"/>
  <c r="L196" i="9"/>
  <c r="H196" i="9"/>
  <c r="E196" i="9"/>
  <c r="L179" i="9"/>
  <c r="K179" i="9"/>
  <c r="I179" i="9"/>
  <c r="F179" i="9"/>
  <c r="H179" i="9"/>
  <c r="E179" i="9"/>
  <c r="L57" i="9"/>
  <c r="K57" i="9"/>
  <c r="I57" i="9"/>
  <c r="H57" i="9"/>
  <c r="F57" i="9"/>
  <c r="E57" i="9"/>
  <c r="L75" i="9"/>
  <c r="K75" i="9"/>
  <c r="I75" i="9"/>
  <c r="H75" i="9"/>
  <c r="F75" i="9"/>
  <c r="E75" i="9"/>
  <c r="K150" i="9"/>
  <c r="E150" i="9"/>
  <c r="H150" i="9"/>
  <c r="I150" i="9"/>
  <c r="F150" i="9"/>
  <c r="L150" i="9"/>
  <c r="L213" i="9"/>
  <c r="K213" i="9"/>
  <c r="I213" i="9"/>
  <c r="F213" i="9"/>
  <c r="H213" i="9"/>
  <c r="E213" i="9"/>
  <c r="K254" i="9"/>
  <c r="L254" i="9"/>
  <c r="F254" i="9"/>
  <c r="E254" i="9"/>
  <c r="H254" i="9"/>
  <c r="I254" i="9"/>
  <c r="K272" i="9"/>
  <c r="I272" i="9"/>
  <c r="F272" i="9"/>
  <c r="L272" i="9"/>
  <c r="E272" i="9"/>
  <c r="H272" i="9"/>
  <c r="L279" i="9"/>
  <c r="I279" i="9"/>
  <c r="F279" i="9"/>
  <c r="H279" i="9"/>
  <c r="E279" i="9"/>
  <c r="K279" i="9"/>
  <c r="L171" i="9"/>
  <c r="I171" i="9"/>
  <c r="F171" i="9"/>
  <c r="H171" i="9"/>
  <c r="E171" i="9"/>
  <c r="K171" i="9"/>
  <c r="L31" i="9"/>
  <c r="K31" i="9"/>
  <c r="I31" i="9"/>
  <c r="H31" i="9"/>
  <c r="F31" i="9"/>
  <c r="E31" i="9"/>
  <c r="L139" i="9"/>
  <c r="I139" i="9"/>
  <c r="F139" i="9"/>
  <c r="H139" i="9"/>
  <c r="E139" i="9"/>
  <c r="K139" i="9"/>
  <c r="K296" i="9"/>
  <c r="L296" i="9"/>
  <c r="I296" i="9"/>
  <c r="F296" i="9"/>
  <c r="E296" i="9"/>
  <c r="H296" i="9"/>
  <c r="K32" i="9"/>
  <c r="L32" i="9"/>
  <c r="I32" i="9"/>
  <c r="F32" i="9"/>
  <c r="H32" i="9"/>
  <c r="E32" i="9"/>
  <c r="L19" i="9"/>
  <c r="K19" i="9"/>
  <c r="I19" i="9"/>
  <c r="H19" i="9"/>
  <c r="F19" i="9"/>
  <c r="E19" i="9"/>
  <c r="L47" i="9"/>
  <c r="I47" i="9"/>
  <c r="K47" i="9"/>
  <c r="F47" i="9"/>
  <c r="E47" i="9"/>
  <c r="K282" i="9"/>
  <c r="L282" i="9"/>
  <c r="F282" i="9"/>
  <c r="I282" i="9"/>
  <c r="E282" i="9"/>
  <c r="L183" i="9"/>
  <c r="I183" i="9"/>
  <c r="F183" i="9"/>
  <c r="H183" i="9"/>
  <c r="E183" i="9"/>
  <c r="K183" i="9"/>
  <c r="L167" i="9"/>
  <c r="K167" i="9"/>
  <c r="I167" i="9"/>
  <c r="F167" i="9"/>
  <c r="H167" i="9"/>
  <c r="E167" i="9"/>
  <c r="L109" i="9"/>
  <c r="K109" i="9"/>
  <c r="I109" i="9"/>
  <c r="E109" i="9"/>
  <c r="F109" i="9"/>
  <c r="L177" i="9"/>
  <c r="K177" i="9"/>
  <c r="I177" i="9"/>
  <c r="F177" i="9"/>
  <c r="H177" i="9"/>
  <c r="E177" i="9"/>
  <c r="K110" i="9"/>
  <c r="I110" i="9"/>
  <c r="F110" i="9"/>
  <c r="L110" i="9"/>
  <c r="E110" i="9"/>
  <c r="H110" i="9"/>
  <c r="L79" i="9"/>
  <c r="I79" i="9"/>
  <c r="F79" i="9"/>
  <c r="K79" i="9"/>
  <c r="H79" i="9"/>
  <c r="E79" i="9"/>
  <c r="L251" i="9"/>
  <c r="I251" i="9"/>
  <c r="F251" i="9"/>
  <c r="H251" i="9"/>
  <c r="E251" i="9"/>
  <c r="K251" i="9"/>
  <c r="L123" i="9"/>
  <c r="I123" i="9"/>
  <c r="F123" i="9"/>
  <c r="H123" i="9"/>
  <c r="E123" i="9"/>
  <c r="K123" i="9"/>
  <c r="L87" i="9"/>
  <c r="I87" i="9"/>
  <c r="F87" i="9"/>
  <c r="H87" i="9"/>
  <c r="E87" i="9"/>
  <c r="K87" i="9"/>
  <c r="L287" i="9"/>
  <c r="K287" i="9"/>
  <c r="I287" i="9"/>
  <c r="F287" i="9"/>
  <c r="H287" i="9"/>
  <c r="E287" i="9"/>
  <c r="K234" i="9"/>
  <c r="L234" i="9"/>
  <c r="F234" i="9"/>
  <c r="E234" i="9"/>
  <c r="I234" i="9"/>
  <c r="H234" i="9"/>
  <c r="K226" i="9"/>
  <c r="I226" i="9"/>
  <c r="H226" i="9"/>
  <c r="L226" i="9"/>
  <c r="F226" i="9"/>
  <c r="E226" i="9"/>
  <c r="L193" i="9"/>
  <c r="K193" i="9"/>
  <c r="I193" i="9"/>
  <c r="F193" i="9"/>
  <c r="H193" i="9"/>
  <c r="E193" i="9"/>
  <c r="K242" i="9"/>
  <c r="L242" i="9"/>
  <c r="F242" i="9"/>
  <c r="I242" i="9"/>
  <c r="H242" i="9"/>
  <c r="E242" i="9"/>
  <c r="K300" i="9"/>
  <c r="I300" i="9"/>
  <c r="F300" i="9"/>
  <c r="L300" i="9"/>
  <c r="H300" i="9"/>
  <c r="E300" i="9"/>
  <c r="L11" i="9"/>
  <c r="K11" i="9"/>
  <c r="I11" i="9"/>
  <c r="H11" i="9"/>
  <c r="F11" i="9"/>
  <c r="E11" i="9"/>
  <c r="K298" i="9"/>
  <c r="L298" i="9"/>
  <c r="F298" i="9"/>
  <c r="I298" i="9"/>
  <c r="E298" i="9"/>
  <c r="H298" i="9"/>
  <c r="L137" i="9"/>
  <c r="K137" i="9"/>
  <c r="I137" i="9"/>
  <c r="F137" i="9"/>
  <c r="E137" i="9"/>
  <c r="L125" i="9"/>
  <c r="K125" i="9"/>
  <c r="I125" i="9"/>
  <c r="F125" i="9"/>
  <c r="H125" i="9"/>
  <c r="E125" i="9"/>
  <c r="L207" i="9"/>
  <c r="K207" i="9"/>
  <c r="I207" i="9"/>
  <c r="F207" i="9"/>
  <c r="H207" i="9"/>
  <c r="E207" i="9"/>
  <c r="K236" i="9"/>
  <c r="I236" i="9"/>
  <c r="F236" i="9"/>
  <c r="H236" i="9"/>
  <c r="L236" i="9"/>
  <c r="E236" i="9"/>
  <c r="L187" i="9"/>
  <c r="I187" i="9"/>
  <c r="F187" i="9"/>
  <c r="H187" i="9"/>
  <c r="E187" i="9"/>
  <c r="K187" i="9"/>
  <c r="L99" i="9"/>
  <c r="I99" i="9"/>
  <c r="F99" i="9"/>
  <c r="H99" i="9"/>
  <c r="E99" i="9"/>
  <c r="K99" i="9"/>
  <c r="K308" i="9"/>
  <c r="L308" i="9"/>
  <c r="I308" i="9"/>
  <c r="F308" i="9"/>
  <c r="E308" i="9"/>
  <c r="H308" i="9"/>
  <c r="K82" i="9"/>
  <c r="I82" i="9"/>
  <c r="E82" i="9"/>
  <c r="H82" i="9"/>
  <c r="F82" i="9"/>
  <c r="L82" i="9"/>
  <c r="K222" i="9"/>
  <c r="L222" i="9"/>
  <c r="F222" i="9"/>
  <c r="E222" i="9"/>
  <c r="H222" i="9"/>
  <c r="I222" i="9"/>
  <c r="K80" i="9"/>
  <c r="I80" i="9"/>
  <c r="L80" i="9"/>
  <c r="H80" i="9"/>
  <c r="E80" i="9"/>
  <c r="F80" i="9"/>
  <c r="K322" i="9"/>
  <c r="H322" i="9"/>
  <c r="L322" i="9"/>
  <c r="F322" i="9"/>
  <c r="E322" i="9"/>
  <c r="I322" i="9"/>
  <c r="L205" i="9"/>
  <c r="K205" i="9"/>
  <c r="I205" i="9"/>
  <c r="F205" i="9"/>
  <c r="H205" i="9"/>
  <c r="E205" i="9"/>
  <c r="K176" i="9"/>
  <c r="I176" i="9"/>
  <c r="F176" i="9"/>
  <c r="E176" i="9"/>
  <c r="L176" i="9"/>
  <c r="H176" i="9"/>
  <c r="L265" i="9"/>
  <c r="K265" i="9"/>
  <c r="I265" i="9"/>
  <c r="F265" i="9"/>
  <c r="H265" i="9"/>
  <c r="E265" i="9"/>
  <c r="K112" i="9"/>
  <c r="I112" i="9"/>
  <c r="F112" i="9"/>
  <c r="L112" i="9"/>
  <c r="H112" i="9"/>
  <c r="E112" i="9"/>
  <c r="K140" i="9"/>
  <c r="I140" i="9"/>
  <c r="F140" i="9"/>
  <c r="L140" i="9"/>
  <c r="H140" i="9"/>
  <c r="E140" i="9"/>
  <c r="K182" i="9"/>
  <c r="E182" i="9"/>
  <c r="L182" i="9"/>
  <c r="I182" i="9"/>
  <c r="H182" i="9"/>
  <c r="F182" i="9"/>
  <c r="K232" i="9"/>
  <c r="L232" i="9"/>
  <c r="I232" i="9"/>
  <c r="F232" i="9"/>
  <c r="E232" i="9"/>
  <c r="H232" i="9"/>
  <c r="L129" i="9"/>
  <c r="K129" i="9"/>
  <c r="I129" i="9"/>
  <c r="F129" i="9"/>
  <c r="H129" i="9"/>
  <c r="E129" i="9"/>
  <c r="K76" i="9"/>
  <c r="I76" i="9"/>
  <c r="L76" i="9"/>
  <c r="F76" i="9"/>
  <c r="H76" i="9"/>
  <c r="E76" i="9"/>
  <c r="L71" i="9"/>
  <c r="I71" i="9"/>
  <c r="H71" i="9"/>
  <c r="K71" i="9"/>
  <c r="F71" i="9"/>
  <c r="E71" i="9"/>
  <c r="L69" i="9"/>
  <c r="K69" i="9"/>
  <c r="I69" i="9"/>
  <c r="H69" i="9"/>
  <c r="F69" i="9"/>
  <c r="E69" i="9"/>
  <c r="L299" i="9"/>
  <c r="I299" i="9"/>
  <c r="F299" i="9"/>
  <c r="H299" i="9"/>
  <c r="E299" i="9"/>
  <c r="K299" i="9"/>
  <c r="K230" i="9"/>
  <c r="L230" i="9"/>
  <c r="E230" i="9"/>
  <c r="I230" i="9"/>
  <c r="F230" i="9"/>
  <c r="H230" i="9"/>
  <c r="L185" i="9"/>
  <c r="K185" i="9"/>
  <c r="I185" i="9"/>
  <c r="F185" i="9"/>
  <c r="H185" i="9"/>
  <c r="E185" i="9"/>
  <c r="K86" i="9"/>
  <c r="L86" i="9"/>
  <c r="F86" i="9"/>
  <c r="E86" i="9"/>
  <c r="I86" i="9"/>
  <c r="H86" i="9"/>
  <c r="K250" i="9"/>
  <c r="L250" i="9"/>
  <c r="F250" i="9"/>
  <c r="E250" i="9"/>
  <c r="H250" i="9"/>
  <c r="I250" i="9"/>
  <c r="K172" i="9"/>
  <c r="I172" i="9"/>
  <c r="F172" i="9"/>
  <c r="H172" i="9"/>
  <c r="L172" i="9"/>
  <c r="E172" i="9"/>
  <c r="K42" i="9"/>
  <c r="L42" i="9"/>
  <c r="H42" i="9"/>
  <c r="E42" i="9"/>
  <c r="I42" i="9"/>
  <c r="F42" i="9"/>
  <c r="K96" i="9"/>
  <c r="L96" i="9"/>
  <c r="I96" i="9"/>
  <c r="E96" i="9"/>
  <c r="H96" i="9"/>
  <c r="F96" i="9"/>
  <c r="L81" i="9"/>
  <c r="K81" i="9"/>
  <c r="I81" i="9"/>
  <c r="H81" i="9"/>
  <c r="F81" i="9"/>
  <c r="E81" i="9"/>
  <c r="K136" i="9"/>
  <c r="L136" i="9"/>
  <c r="I136" i="9"/>
  <c r="F136" i="9"/>
  <c r="E136" i="9"/>
  <c r="H136" i="9"/>
  <c r="L105" i="9"/>
  <c r="K105" i="9"/>
  <c r="I105" i="9"/>
  <c r="H105" i="9"/>
  <c r="F105" i="9"/>
  <c r="E105" i="9"/>
  <c r="L149" i="9"/>
  <c r="K149" i="9"/>
  <c r="I149" i="9"/>
  <c r="F149" i="9"/>
  <c r="H149" i="9"/>
  <c r="E149" i="9"/>
  <c r="L301" i="9"/>
  <c r="K301" i="9"/>
  <c r="I301" i="9"/>
  <c r="F301" i="9"/>
  <c r="H301" i="9"/>
  <c r="E301" i="9"/>
  <c r="K192" i="9"/>
  <c r="I192" i="9"/>
  <c r="F192" i="9"/>
  <c r="E192" i="9"/>
  <c r="H192" i="9"/>
  <c r="L192" i="9"/>
  <c r="K214" i="9"/>
  <c r="E214" i="9"/>
  <c r="L214" i="9"/>
  <c r="I214" i="9"/>
  <c r="H214" i="9"/>
  <c r="F214" i="9"/>
  <c r="K144" i="9"/>
  <c r="I144" i="9"/>
  <c r="F144" i="9"/>
  <c r="H144" i="9"/>
  <c r="L144" i="9"/>
  <c r="E144" i="9"/>
  <c r="L21" i="9"/>
  <c r="K21" i="9"/>
  <c r="I21" i="9"/>
  <c r="H21" i="9"/>
  <c r="F21" i="9"/>
  <c r="E21" i="9"/>
  <c r="K198" i="9"/>
  <c r="E198" i="9"/>
  <c r="L198" i="9"/>
  <c r="F198" i="9"/>
  <c r="H198" i="9"/>
  <c r="I198" i="9"/>
  <c r="L273" i="9"/>
  <c r="K273" i="9"/>
  <c r="I273" i="9"/>
  <c r="F273" i="9"/>
  <c r="H273" i="9"/>
  <c r="E273" i="9"/>
  <c r="K174" i="9"/>
  <c r="L174" i="9"/>
  <c r="I174" i="9"/>
  <c r="H174" i="9"/>
  <c r="F174" i="9"/>
  <c r="E174" i="9"/>
  <c r="L33" i="9"/>
  <c r="K33" i="9"/>
  <c r="I33" i="9"/>
  <c r="H33" i="9"/>
  <c r="F33" i="9"/>
  <c r="E33" i="9"/>
  <c r="L201" i="9"/>
  <c r="K201" i="9"/>
  <c r="I201" i="9"/>
  <c r="F201" i="9"/>
  <c r="H201" i="9"/>
  <c r="E201" i="9"/>
  <c r="L121" i="9"/>
  <c r="I121" i="9"/>
  <c r="F121" i="9"/>
  <c r="H121" i="9"/>
  <c r="E121" i="9"/>
  <c r="K326" i="9"/>
  <c r="H326" i="9"/>
  <c r="I326" i="9"/>
  <c r="L326" i="9"/>
  <c r="E326" i="9"/>
  <c r="F326" i="9"/>
  <c r="K14" i="9"/>
  <c r="L14" i="9"/>
  <c r="I14" i="9"/>
  <c r="H14" i="9"/>
  <c r="F14" i="9"/>
  <c r="E14" i="9"/>
  <c r="K88" i="9"/>
  <c r="I88" i="9"/>
  <c r="E88" i="9"/>
  <c r="H88" i="9"/>
  <c r="L88" i="9"/>
  <c r="F88" i="9"/>
  <c r="K50" i="9"/>
  <c r="L50" i="9"/>
  <c r="I50" i="9"/>
  <c r="H50" i="9"/>
  <c r="F50" i="9"/>
  <c r="E50" i="9"/>
  <c r="L95" i="9"/>
  <c r="K95" i="9"/>
  <c r="I95" i="9"/>
  <c r="F95" i="9"/>
  <c r="H95" i="9"/>
  <c r="E95" i="9"/>
  <c r="L51" i="9"/>
  <c r="K51" i="9"/>
  <c r="I51" i="9"/>
  <c r="H51" i="9"/>
  <c r="F51" i="9"/>
  <c r="E51" i="9"/>
  <c r="L119" i="9"/>
  <c r="I119" i="9"/>
  <c r="F119" i="9"/>
  <c r="H119" i="9"/>
  <c r="E119" i="9"/>
  <c r="K119" i="9"/>
  <c r="K276" i="9"/>
  <c r="L276" i="9"/>
  <c r="I276" i="9"/>
  <c r="F276" i="9"/>
  <c r="E276" i="9"/>
  <c r="H276" i="9"/>
  <c r="L41" i="9"/>
  <c r="K41" i="9"/>
  <c r="I41" i="9"/>
  <c r="H41" i="9"/>
  <c r="F41" i="9"/>
  <c r="E41" i="9"/>
  <c r="K60" i="9"/>
  <c r="I60" i="9"/>
  <c r="H60" i="9"/>
  <c r="F60" i="9"/>
  <c r="L60" i="9"/>
  <c r="E60" i="9"/>
  <c r="L107" i="9"/>
  <c r="K107" i="9"/>
  <c r="I107" i="9"/>
  <c r="F107" i="9"/>
  <c r="H107" i="9"/>
  <c r="E107" i="9"/>
  <c r="L59" i="9"/>
  <c r="K59" i="9"/>
  <c r="I59" i="9"/>
  <c r="H59" i="9"/>
  <c r="F59" i="9"/>
  <c r="E59" i="9"/>
  <c r="K216" i="9"/>
  <c r="I216" i="9"/>
  <c r="F216" i="9"/>
  <c r="L216" i="9"/>
  <c r="H216" i="9"/>
  <c r="E216" i="9"/>
  <c r="K10" i="9"/>
  <c r="L10" i="9"/>
  <c r="I10" i="9"/>
  <c r="E10" i="9"/>
  <c r="F10" i="9"/>
  <c r="L53" i="9"/>
  <c r="K53" i="9"/>
  <c r="I53" i="9"/>
  <c r="H53" i="9"/>
  <c r="F53" i="9"/>
  <c r="E53" i="9"/>
  <c r="L319" i="9"/>
  <c r="I319" i="9"/>
  <c r="K319" i="9"/>
  <c r="H319" i="9"/>
  <c r="F319" i="9"/>
  <c r="E319" i="9"/>
  <c r="L237" i="9"/>
  <c r="K237" i="9"/>
  <c r="I237" i="9"/>
  <c r="F237" i="9"/>
  <c r="H237" i="9"/>
  <c r="E237" i="9"/>
  <c r="K194" i="9"/>
  <c r="I194" i="9"/>
  <c r="H194" i="9"/>
  <c r="F194" i="9"/>
  <c r="E194" i="9"/>
  <c r="L194" i="9"/>
  <c r="K228" i="9"/>
  <c r="I228" i="9"/>
  <c r="F228" i="9"/>
  <c r="L228" i="9"/>
  <c r="E228" i="9"/>
  <c r="H228" i="9"/>
  <c r="K218" i="9"/>
  <c r="L218" i="9"/>
  <c r="F218" i="9"/>
  <c r="E218" i="9"/>
  <c r="H218" i="9"/>
  <c r="I218" i="9"/>
  <c r="L161" i="9"/>
  <c r="K161" i="9"/>
  <c r="I161" i="9"/>
  <c r="F161" i="9"/>
  <c r="H161" i="9"/>
  <c r="E161" i="9"/>
  <c r="K288" i="9"/>
  <c r="I288" i="9"/>
  <c r="F288" i="9"/>
  <c r="E288" i="9"/>
  <c r="H288" i="9"/>
  <c r="L288" i="9"/>
  <c r="K68" i="9"/>
  <c r="I68" i="9"/>
  <c r="L68" i="9"/>
  <c r="F68" i="9"/>
  <c r="H68" i="9"/>
  <c r="E68" i="9"/>
  <c r="K58" i="9"/>
  <c r="L58" i="9"/>
  <c r="I58" i="9"/>
  <c r="H58" i="9"/>
  <c r="E58" i="9"/>
  <c r="F58" i="9"/>
  <c r="L93" i="9"/>
  <c r="K93" i="9"/>
  <c r="I93" i="9"/>
  <c r="H93" i="9"/>
  <c r="E93" i="9"/>
  <c r="F93" i="9"/>
  <c r="L305" i="9"/>
  <c r="K305" i="9"/>
  <c r="I305" i="9"/>
  <c r="F305" i="9"/>
  <c r="H305" i="9"/>
  <c r="E305" i="9"/>
  <c r="L135" i="9"/>
  <c r="K135" i="9"/>
  <c r="I135" i="9"/>
  <c r="F135" i="9"/>
  <c r="H135" i="9"/>
  <c r="E135" i="9"/>
  <c r="K168" i="9"/>
  <c r="L168" i="9"/>
  <c r="I168" i="9"/>
  <c r="F168" i="9"/>
  <c r="E168" i="9"/>
  <c r="H168" i="9"/>
  <c r="L191" i="9"/>
  <c r="K191" i="9"/>
  <c r="I191" i="9"/>
  <c r="F191" i="9"/>
  <c r="H191" i="9"/>
  <c r="E191" i="9"/>
  <c r="L275" i="9"/>
  <c r="K275" i="9"/>
  <c r="I275" i="9"/>
  <c r="F275" i="9"/>
  <c r="H275" i="9"/>
  <c r="E275" i="9"/>
  <c r="L267" i="9"/>
  <c r="I267" i="9"/>
  <c r="F267" i="9"/>
  <c r="H267" i="9"/>
  <c r="E267" i="9"/>
  <c r="K267" i="9"/>
  <c r="K134" i="9"/>
  <c r="I134" i="9"/>
  <c r="H134" i="9"/>
  <c r="E134" i="9"/>
  <c r="L134" i="9"/>
  <c r="F134" i="9"/>
  <c r="L25" i="9"/>
  <c r="K25" i="9"/>
  <c r="I25" i="9"/>
  <c r="H25" i="9"/>
  <c r="F25" i="9"/>
  <c r="E25" i="9"/>
  <c r="L231" i="9"/>
  <c r="K231" i="9"/>
  <c r="I231" i="9"/>
  <c r="F231" i="9"/>
  <c r="H231" i="9"/>
  <c r="E231" i="9"/>
  <c r="L175" i="9"/>
  <c r="K175" i="9"/>
  <c r="I175" i="9"/>
  <c r="F175" i="9"/>
  <c r="H175" i="9"/>
  <c r="E175" i="9"/>
  <c r="J7" i="9" l="1"/>
  <c r="J7" i="2"/>
  <c r="G7" i="9"/>
  <c r="H9" i="2"/>
  <c r="G7" i="2"/>
  <c r="D7" i="9"/>
  <c r="D7" i="2"/>
  <c r="F9" i="2"/>
  <c r="K9" i="2"/>
  <c r="E9" i="2"/>
  <c r="L9" i="2"/>
  <c r="I9" i="2"/>
  <c r="K9" i="9" l="1"/>
  <c r="H9" i="9"/>
  <c r="I9" i="9"/>
  <c r="L9" i="9"/>
  <c r="F9" i="9"/>
  <c r="E9" i="9"/>
  <c r="C7" i="9"/>
  <c r="L7" i="2" l="1"/>
  <c r="K7" i="2"/>
  <c r="F7" i="2"/>
  <c r="I7" i="2"/>
  <c r="E7" i="2"/>
  <c r="H7" i="2"/>
  <c r="H7" i="9"/>
  <c r="I7" i="9"/>
  <c r="E7" i="9"/>
  <c r="K7" i="9"/>
  <c r="L7" i="9"/>
  <c r="F7" i="9"/>
</calcChain>
</file>

<file path=xl/sharedStrings.xml><?xml version="1.0" encoding="utf-8"?>
<sst xmlns="http://schemas.openxmlformats.org/spreadsheetml/2006/main" count="8606" uniqueCount="750">
  <si>
    <t>Table 45: Comparison of Certificated and Classified FTE Staff in Basic Education with FTE Students</t>
  </si>
  <si>
    <t>Certificated Instructional Staff</t>
  </si>
  <si>
    <t>Certificated Administrative Staff</t>
  </si>
  <si>
    <t>--------- Classified Staff ---------</t>
  </si>
  <si>
    <t>Average</t>
  </si>
  <si>
    <t>Staff per</t>
  </si>
  <si>
    <t>District Name</t>
  </si>
  <si>
    <t>Students</t>
  </si>
  <si>
    <t>(Report 1251)</t>
  </si>
  <si>
    <t>Staff</t>
  </si>
  <si>
    <t>per Staff</t>
  </si>
  <si>
    <t xml:space="preserve">State Summary  </t>
  </si>
  <si>
    <t>01109</t>
  </si>
  <si>
    <t>Washtucna</t>
  </si>
  <si>
    <t>01122</t>
  </si>
  <si>
    <t>Benge</t>
  </si>
  <si>
    <t>01147</t>
  </si>
  <si>
    <t>Othello</t>
  </si>
  <si>
    <t>01158</t>
  </si>
  <si>
    <t>Lind</t>
  </si>
  <si>
    <t>01160</t>
  </si>
  <si>
    <t>Ritzville</t>
  </si>
  <si>
    <t>02250</t>
  </si>
  <si>
    <t>Clarkston</t>
  </si>
  <si>
    <t>02420</t>
  </si>
  <si>
    <t>Asotin-Anatone</t>
  </si>
  <si>
    <t>03017</t>
  </si>
  <si>
    <t>Kennewick</t>
  </si>
  <si>
    <t>03050</t>
  </si>
  <si>
    <t>Paterson</t>
  </si>
  <si>
    <t>03052</t>
  </si>
  <si>
    <t>Kiona-Benton City</t>
  </si>
  <si>
    <t>03053</t>
  </si>
  <si>
    <t>Finley</t>
  </si>
  <si>
    <t>03116</t>
  </si>
  <si>
    <t>Prosser</t>
  </si>
  <si>
    <t>03400</t>
  </si>
  <si>
    <t>Richland</t>
  </si>
  <si>
    <t>04019</t>
  </si>
  <si>
    <t>Manson</t>
  </si>
  <si>
    <t>04069</t>
  </si>
  <si>
    <t>Stehekin</t>
  </si>
  <si>
    <t>04127</t>
  </si>
  <si>
    <t>Entiat</t>
  </si>
  <si>
    <t>04129</t>
  </si>
  <si>
    <t>Lake Chelan</t>
  </si>
  <si>
    <t>04222</t>
  </si>
  <si>
    <t>Cashmere</t>
  </si>
  <si>
    <t>04228</t>
  </si>
  <si>
    <t>Cascade</t>
  </si>
  <si>
    <t>04246</t>
  </si>
  <si>
    <t>Wenatchee</t>
  </si>
  <si>
    <t>04901</t>
  </si>
  <si>
    <t>Pinnacles Prep Charter</t>
  </si>
  <si>
    <t>05121</t>
  </si>
  <si>
    <t>Port Angeles</t>
  </si>
  <si>
    <t>05313</t>
  </si>
  <si>
    <t>Crescent</t>
  </si>
  <si>
    <t>05323</t>
  </si>
  <si>
    <t>Sequim</t>
  </si>
  <si>
    <t>05401</t>
  </si>
  <si>
    <t>Cape Flattery</t>
  </si>
  <si>
    <t>05402</t>
  </si>
  <si>
    <t>Quillayute Valley</t>
  </si>
  <si>
    <t>05903</t>
  </si>
  <si>
    <t>Quileute Tribal</t>
  </si>
  <si>
    <t>06037</t>
  </si>
  <si>
    <t>Vancouver</t>
  </si>
  <si>
    <t>06098</t>
  </si>
  <si>
    <t>Hockinson</t>
  </si>
  <si>
    <t>06101</t>
  </si>
  <si>
    <t>La Center</t>
  </si>
  <si>
    <t>06103</t>
  </si>
  <si>
    <t>Green Mountain</t>
  </si>
  <si>
    <t>06112</t>
  </si>
  <si>
    <t>Washougal</t>
  </si>
  <si>
    <t>06114</t>
  </si>
  <si>
    <t>Evergreen (Clark)</t>
  </si>
  <si>
    <t>06117</t>
  </si>
  <si>
    <t>Camas</t>
  </si>
  <si>
    <t>06119</t>
  </si>
  <si>
    <t>Battle Ground</t>
  </si>
  <si>
    <t>06122</t>
  </si>
  <si>
    <t>Ridgefield</t>
  </si>
  <si>
    <t>06901</t>
  </si>
  <si>
    <t>Rooted School</t>
  </si>
  <si>
    <t>07002</t>
  </si>
  <si>
    <t>Dayton</t>
  </si>
  <si>
    <t>07035</t>
  </si>
  <si>
    <t>Starbuck</t>
  </si>
  <si>
    <t>08122</t>
  </si>
  <si>
    <t>Longview</t>
  </si>
  <si>
    <t>08130</t>
  </si>
  <si>
    <t>Toutle Lake</t>
  </si>
  <si>
    <t>08401</t>
  </si>
  <si>
    <t>Castle Rock</t>
  </si>
  <si>
    <t>08402</t>
  </si>
  <si>
    <t>Kalama</t>
  </si>
  <si>
    <t>08404</t>
  </si>
  <si>
    <t>Woodland</t>
  </si>
  <si>
    <t>08458</t>
  </si>
  <si>
    <t>Kelso</t>
  </si>
  <si>
    <t>09013</t>
  </si>
  <si>
    <t>Orondo</t>
  </si>
  <si>
    <t>09075</t>
  </si>
  <si>
    <t>Bridgeport</t>
  </si>
  <si>
    <t>09102</t>
  </si>
  <si>
    <t>Palisades</t>
  </si>
  <si>
    <t>09206</t>
  </si>
  <si>
    <t>Eastmont</t>
  </si>
  <si>
    <t>09207</t>
  </si>
  <si>
    <t>Mansfield</t>
  </si>
  <si>
    <t>09209</t>
  </si>
  <si>
    <t>Waterville</t>
  </si>
  <si>
    <t>Keller</t>
  </si>
  <si>
    <t>Curlew</t>
  </si>
  <si>
    <t>Orient</t>
  </si>
  <si>
    <t>Inchelium</t>
  </si>
  <si>
    <t>Republic</t>
  </si>
  <si>
    <t>Pasco</t>
  </si>
  <si>
    <t>North Franklin</t>
  </si>
  <si>
    <t>Star</t>
  </si>
  <si>
    <t>Kahlotus</t>
  </si>
  <si>
    <t>Pomeroy</t>
  </si>
  <si>
    <t>Wahluke</t>
  </si>
  <si>
    <t>Quincy</t>
  </si>
  <si>
    <t>Warden</t>
  </si>
  <si>
    <t>Coulee-Hartline</t>
  </si>
  <si>
    <t>Soap Lake</t>
  </si>
  <si>
    <t>Royal</t>
  </si>
  <si>
    <t>Moses Lake</t>
  </si>
  <si>
    <t>Ephrata</t>
  </si>
  <si>
    <t>Wilson Creek</t>
  </si>
  <si>
    <t>Grand Coulee Dam</t>
  </si>
  <si>
    <t>Aberdeen</t>
  </si>
  <si>
    <t>Hoquiam</t>
  </si>
  <si>
    <t>North Beach</t>
  </si>
  <si>
    <t>McCleary</t>
  </si>
  <si>
    <t>Montesano</t>
  </si>
  <si>
    <t>Elma</t>
  </si>
  <si>
    <t>Taholah</t>
  </si>
  <si>
    <t>Lake Quinault</t>
  </si>
  <si>
    <t>Cosmopolis</t>
  </si>
  <si>
    <t>Satsop</t>
  </si>
  <si>
    <t>Wishkah Valley</t>
  </si>
  <si>
    <t>Ocosta</t>
  </si>
  <si>
    <t>Oakville</t>
  </si>
  <si>
    <t>Oak Harbor</t>
  </si>
  <si>
    <t>Coupeville</t>
  </si>
  <si>
    <t>South Whidbey</t>
  </si>
  <si>
    <t>Queets-Clearwater</t>
  </si>
  <si>
    <t>Brinnon</t>
  </si>
  <si>
    <t>Quilcene</t>
  </si>
  <si>
    <t>Chimacum</t>
  </si>
  <si>
    <t>Port Townsend</t>
  </si>
  <si>
    <t>Seattle</t>
  </si>
  <si>
    <t>Federal Way</t>
  </si>
  <si>
    <t>Enumclaw</t>
  </si>
  <si>
    <t>Mercer Island</t>
  </si>
  <si>
    <t>Highline</t>
  </si>
  <si>
    <t>Vashon Island</t>
  </si>
  <si>
    <t>Renton</t>
  </si>
  <si>
    <t>Skykomish</t>
  </si>
  <si>
    <t>Bellevue</t>
  </si>
  <si>
    <t>Tukwila</t>
  </si>
  <si>
    <t>Riverview</t>
  </si>
  <si>
    <t>Auburn</t>
  </si>
  <si>
    <t>Tahoma</t>
  </si>
  <si>
    <t>Snoqualmie Valley</t>
  </si>
  <si>
    <t>Issaquah</t>
  </si>
  <si>
    <t>Shoreline</t>
  </si>
  <si>
    <t>Lake Washington</t>
  </si>
  <si>
    <t>Kent</t>
  </si>
  <si>
    <t>Northshore</t>
  </si>
  <si>
    <t>17902</t>
  </si>
  <si>
    <t>Summit Sierra</t>
  </si>
  <si>
    <t>17903</t>
  </si>
  <si>
    <t>Muckleshoot Tribal</t>
  </si>
  <si>
    <t>17905</t>
  </si>
  <si>
    <t>Summit Atlas</t>
  </si>
  <si>
    <t>17908</t>
  </si>
  <si>
    <t>Rainier Prep</t>
  </si>
  <si>
    <t>17910</t>
  </si>
  <si>
    <t>Rainier Valley LA</t>
  </si>
  <si>
    <t>17911</t>
  </si>
  <si>
    <t>Impact Puget Sound</t>
  </si>
  <si>
    <t>17916</t>
  </si>
  <si>
    <t>Impact Salish Sea</t>
  </si>
  <si>
    <t>17917</t>
  </si>
  <si>
    <t>Why Not You Charter</t>
  </si>
  <si>
    <t>17919</t>
  </si>
  <si>
    <t>Impact BR Charter</t>
  </si>
  <si>
    <t>Bremerton</t>
  </si>
  <si>
    <t>Bainbridge Island</t>
  </si>
  <si>
    <t>North Kitsap</t>
  </si>
  <si>
    <t>Central Kitsap</t>
  </si>
  <si>
    <t>South Kitsap</t>
  </si>
  <si>
    <t>18901</t>
  </si>
  <si>
    <t>Catalyst Bremerton</t>
  </si>
  <si>
    <t>Suquamish Tribal</t>
  </si>
  <si>
    <t>Damman</t>
  </si>
  <si>
    <t>Easton</t>
  </si>
  <si>
    <t>Thorp</t>
  </si>
  <si>
    <t>Ellensburg</t>
  </si>
  <si>
    <t>Kittitas</t>
  </si>
  <si>
    <t>Cle Elum-Roslyn</t>
  </si>
  <si>
    <t>Wishram</t>
  </si>
  <si>
    <t>Bickleton</t>
  </si>
  <si>
    <t>Centerville</t>
  </si>
  <si>
    <t>Trout Lake</t>
  </si>
  <si>
    <t>Glenwood</t>
  </si>
  <si>
    <t>Klickitat</t>
  </si>
  <si>
    <t>Roosevelt</t>
  </si>
  <si>
    <t>Goldendale</t>
  </si>
  <si>
    <t>White Salmon</t>
  </si>
  <si>
    <t>Lyle</t>
  </si>
  <si>
    <t>Napavine</t>
  </si>
  <si>
    <t>Evaline</t>
  </si>
  <si>
    <t>Mossyrock</t>
  </si>
  <si>
    <t>Morton</t>
  </si>
  <si>
    <t>Adna</t>
  </si>
  <si>
    <t>Winlock</t>
  </si>
  <si>
    <t>Boistfort</t>
  </si>
  <si>
    <t>Toledo</t>
  </si>
  <si>
    <t>Onalaska</t>
  </si>
  <si>
    <t>Pe Ell</t>
  </si>
  <si>
    <t>Chehalis</t>
  </si>
  <si>
    <t>White Pass</t>
  </si>
  <si>
    <t>Centralia</t>
  </si>
  <si>
    <t>Sprague</t>
  </si>
  <si>
    <t>Reardan-Edwall</t>
  </si>
  <si>
    <t>Almira</t>
  </si>
  <si>
    <t>Creston</t>
  </si>
  <si>
    <t>Odessa</t>
  </si>
  <si>
    <t>Wilbur</t>
  </si>
  <si>
    <t>Harrington</t>
  </si>
  <si>
    <t>Davenport</t>
  </si>
  <si>
    <t>Southside</t>
  </si>
  <si>
    <t>Grapeview</t>
  </si>
  <si>
    <t>Shelton</t>
  </si>
  <si>
    <t>Mary M. Knight</t>
  </si>
  <si>
    <t>Pioneer</t>
  </si>
  <si>
    <t>North Mason</t>
  </si>
  <si>
    <t>Hood Canal</t>
  </si>
  <si>
    <t>Nespelem</t>
  </si>
  <si>
    <t>Omak</t>
  </si>
  <si>
    <t>Okanogan</t>
  </si>
  <si>
    <t>Brewster</t>
  </si>
  <si>
    <t>Pateros</t>
  </si>
  <si>
    <t>Methow Valley</t>
  </si>
  <si>
    <t>Tonasket</t>
  </si>
  <si>
    <t>Oroville</t>
  </si>
  <si>
    <t>24915</t>
  </si>
  <si>
    <t>Pascal Sherman Tribal</t>
  </si>
  <si>
    <t>Ocean Beach</t>
  </si>
  <si>
    <t>Raymond</t>
  </si>
  <si>
    <t>South Bend</t>
  </si>
  <si>
    <t>Naselle Grays R.</t>
  </si>
  <si>
    <t>Willapa Valley</t>
  </si>
  <si>
    <t>North River</t>
  </si>
  <si>
    <t>Newport</t>
  </si>
  <si>
    <t>Cusick</t>
  </si>
  <si>
    <t>Selkirk</t>
  </si>
  <si>
    <t>Steilacoom Hist.</t>
  </si>
  <si>
    <t>Puyallup</t>
  </si>
  <si>
    <t>Tacoma</t>
  </si>
  <si>
    <t>Carbonado</t>
  </si>
  <si>
    <t>University Place</t>
  </si>
  <si>
    <t>Sumner</t>
  </si>
  <si>
    <t>Dieringer</t>
  </si>
  <si>
    <t>Orting</t>
  </si>
  <si>
    <t>Clover Park</t>
  </si>
  <si>
    <t>Peninsula</t>
  </si>
  <si>
    <t>Franklin Pierce</t>
  </si>
  <si>
    <t>Bethel</t>
  </si>
  <si>
    <t>Eatonville</t>
  </si>
  <si>
    <t>White River</t>
  </si>
  <si>
    <t>Fife</t>
  </si>
  <si>
    <t>27901</t>
  </si>
  <si>
    <t>Chief Leschi Tribal</t>
  </si>
  <si>
    <t>27902</t>
  </si>
  <si>
    <t>Impact CB Charter</t>
  </si>
  <si>
    <t>27905</t>
  </si>
  <si>
    <t>Summit Olympus</t>
  </si>
  <si>
    <t>Shaw Island</t>
  </si>
  <si>
    <t>Orcas Island</t>
  </si>
  <si>
    <t>Lopez Island</t>
  </si>
  <si>
    <t>San Juan Island</t>
  </si>
  <si>
    <t>Concrete</t>
  </si>
  <si>
    <t>Burlington-Edison</t>
  </si>
  <si>
    <t>Sedro-Woolley</t>
  </si>
  <si>
    <t>Anacortes</t>
  </si>
  <si>
    <t>La Conner</t>
  </si>
  <si>
    <t>Conway</t>
  </si>
  <si>
    <t>Mount Vernon</t>
  </si>
  <si>
    <t>Skamania</t>
  </si>
  <si>
    <t>Mount Pleasant</t>
  </si>
  <si>
    <t>Mill A</t>
  </si>
  <si>
    <t>Stevenson-Carson</t>
  </si>
  <si>
    <t>Everett</t>
  </si>
  <si>
    <t>Lake Stevens</t>
  </si>
  <si>
    <t>Mukilteo</t>
  </si>
  <si>
    <t>Edmonds</t>
  </si>
  <si>
    <t>Arlington</t>
  </si>
  <si>
    <t>Marysville</t>
  </si>
  <si>
    <t>Index</t>
  </si>
  <si>
    <t>Monroe</t>
  </si>
  <si>
    <t>Snohomish</t>
  </si>
  <si>
    <t>Lakewood</t>
  </si>
  <si>
    <t>Sultan</t>
  </si>
  <si>
    <t>Darrington</t>
  </si>
  <si>
    <t>Granite Falls</t>
  </si>
  <si>
    <t>Stanwood-Camano</t>
  </si>
  <si>
    <t>Spokane</t>
  </si>
  <si>
    <t>Orchard Prairie</t>
  </si>
  <si>
    <t>Great Northern</t>
  </si>
  <si>
    <t>Nine Mile Falls</t>
  </si>
  <si>
    <t>Medical Lake</t>
  </si>
  <si>
    <t>Mead</t>
  </si>
  <si>
    <t>Central Valley</t>
  </si>
  <si>
    <t>Freeman</t>
  </si>
  <si>
    <t>Cheney</t>
  </si>
  <si>
    <t>East Valley (Spo)</t>
  </si>
  <si>
    <t>Liberty</t>
  </si>
  <si>
    <t>West Valley (Spo)</t>
  </si>
  <si>
    <t>Deer Park</t>
  </si>
  <si>
    <t>Riverside</t>
  </si>
  <si>
    <t>32901</t>
  </si>
  <si>
    <t>Spokane Int'l Acad</t>
  </si>
  <si>
    <t>32903</t>
  </si>
  <si>
    <t>Lumen Charter</t>
  </si>
  <si>
    <t>32907</t>
  </si>
  <si>
    <t>PRIDE Prep</t>
  </si>
  <si>
    <t>Onion Creek</t>
  </si>
  <si>
    <t>Chewelah</t>
  </si>
  <si>
    <t>Wellpinit</t>
  </si>
  <si>
    <t>Valley</t>
  </si>
  <si>
    <t>Colville</t>
  </si>
  <si>
    <t>Loon Lake</t>
  </si>
  <si>
    <t>Summit Valley</t>
  </si>
  <si>
    <t>Evergreen (Ste)</t>
  </si>
  <si>
    <t>Columbia (Ste)</t>
  </si>
  <si>
    <t>Mary Walker</t>
  </si>
  <si>
    <t>Northport</t>
  </si>
  <si>
    <t>Kettle Falls</t>
  </si>
  <si>
    <t>Yelm</t>
  </si>
  <si>
    <t>North Thurston</t>
  </si>
  <si>
    <t>Tumwater</t>
  </si>
  <si>
    <t>Olympia</t>
  </si>
  <si>
    <t>Rainier</t>
  </si>
  <si>
    <t>Griffin</t>
  </si>
  <si>
    <t>Rochester</t>
  </si>
  <si>
    <t>Tenino</t>
  </si>
  <si>
    <t>Wa He Lut Tribal</t>
  </si>
  <si>
    <t>Wahkiakum</t>
  </si>
  <si>
    <t>Dixie</t>
  </si>
  <si>
    <t>Walla Walla</t>
  </si>
  <si>
    <t>College Place</t>
  </si>
  <si>
    <t>Touchet</t>
  </si>
  <si>
    <t>Columbia (Wal)</t>
  </si>
  <si>
    <t>Waitsburg</t>
  </si>
  <si>
    <t>Prescott</t>
  </si>
  <si>
    <t>Bellingham</t>
  </si>
  <si>
    <t>Ferndale</t>
  </si>
  <si>
    <t>Blaine</t>
  </si>
  <si>
    <t>Lynden</t>
  </si>
  <si>
    <t>Meridian</t>
  </si>
  <si>
    <t>Nooksack Valley</t>
  </si>
  <si>
    <t>Mount Baker</t>
  </si>
  <si>
    <t>37902</t>
  </si>
  <si>
    <t>Whatcom Interg'l Chr</t>
  </si>
  <si>
    <t>Lummi Tribal</t>
  </si>
  <si>
    <t>Lacrosse</t>
  </si>
  <si>
    <t>Lamont</t>
  </si>
  <si>
    <t>Tekoa</t>
  </si>
  <si>
    <t>Pullman</t>
  </si>
  <si>
    <t>Colfax</t>
  </si>
  <si>
    <t>Palouse</t>
  </si>
  <si>
    <t>Garfield</t>
  </si>
  <si>
    <t>Steptoe</t>
  </si>
  <si>
    <t>Colton</t>
  </si>
  <si>
    <t>Endicott</t>
  </si>
  <si>
    <t>Rosalia</t>
  </si>
  <si>
    <t>St. John</t>
  </si>
  <si>
    <t>Oakesdale</t>
  </si>
  <si>
    <t>38901</t>
  </si>
  <si>
    <t>Pullman Comm Mon C</t>
  </si>
  <si>
    <t>Union Gap</t>
  </si>
  <si>
    <t>Naches Valley</t>
  </si>
  <si>
    <t>Yakima</t>
  </si>
  <si>
    <t>East Valley (Yak)</t>
  </si>
  <si>
    <t>Selah</t>
  </si>
  <si>
    <t>Mabton</t>
  </si>
  <si>
    <t>Grandview</t>
  </si>
  <si>
    <t>Sunnyside</t>
  </si>
  <si>
    <t>Toppenish</t>
  </si>
  <si>
    <t>Highland</t>
  </si>
  <si>
    <t>Granger</t>
  </si>
  <si>
    <t>Zillah</t>
  </si>
  <si>
    <t>Wapato</t>
  </si>
  <si>
    <t>West Valley (Yak)</t>
  </si>
  <si>
    <t>Mount Adams</t>
  </si>
  <si>
    <t>39901</t>
  </si>
  <si>
    <t>Yakama Nation</t>
  </si>
  <si>
    <t>Basic education includes programs 01, 02, 03, 31, 34, 45, and 97. Certificated administrative staff includes duty roots 11–25. Certificated</t>
  </si>
  <si>
    <t>instructional staff includes duty roots 31–49, 63, and 64.  Classified staff includes duty roots 90–99. The annual average FTE student count</t>
  </si>
  <si>
    <t>includes Report P-223 and P-240 FTE student counts less Running Start student counts on Report P-223.  Beginning in 1995–96, special education</t>
  </si>
  <si>
    <t>program FTE student counts are no longer deducted from Report P-223 student counts.</t>
  </si>
  <si>
    <t>Table 45B: Comparison of Certificated and Classified FTE Staff in All Programs with FTE Students</t>
  </si>
  <si>
    <t>Paschal Sherman Tribal</t>
  </si>
  <si>
    <t>&gt;999.99</t>
  </si>
  <si>
    <t xml:space="preserve">Certificated administrative staff includes duty roots 11–25. Certificated instructional staff includes duty roots 31–49, 63, and 64. Classified staff </t>
  </si>
  <si>
    <t xml:space="preserve">includes duty roots 90–99. The annual average FTE student count includes Report P-223 and P-240 FTE student counts less Running Start student </t>
  </si>
  <si>
    <t xml:space="preserve">counts on Report P-223. Beginning in 1995–96, special education program FTE student counts are no longer deducted from Report P-223 student </t>
  </si>
  <si>
    <t>counts.</t>
  </si>
  <si>
    <t>SOURCE:  2023–24 Table 34:  Certificated Instructional Staff in Basic Education Programs</t>
  </si>
  <si>
    <t>this column</t>
  </si>
  <si>
    <t>includes all</t>
  </si>
  <si>
    <t>Total FTE</t>
  </si>
  <si>
    <t>State Totals</t>
  </si>
  <si>
    <t>sch dists</t>
  </si>
  <si>
    <t>Kiona Benton</t>
  </si>
  <si>
    <t>Lacenter</t>
  </si>
  <si>
    <t>Rooted School Vancouver</t>
  </si>
  <si>
    <t>10003</t>
  </si>
  <si>
    <t>10050</t>
  </si>
  <si>
    <t>10065</t>
  </si>
  <si>
    <t>10070</t>
  </si>
  <si>
    <t>10309</t>
  </si>
  <si>
    <t>11001</t>
  </si>
  <si>
    <t>11051</t>
  </si>
  <si>
    <t>11054</t>
  </si>
  <si>
    <t>11056</t>
  </si>
  <si>
    <t>12110</t>
  </si>
  <si>
    <t>13073</t>
  </si>
  <si>
    <t>13144</t>
  </si>
  <si>
    <t>13146</t>
  </si>
  <si>
    <t>Coulee/Hartline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</si>
  <si>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</si>
  <si>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</si>
  <si>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</si>
  <si>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</si>
  <si>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</si>
  <si>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</si>
  <si>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</si>
  <si>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</si>
  <si>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</si>
  <si>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</si>
  <si>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Mc Cleary</t>
  </si>
  <si>
    <t>14065</t>
  </si>
  <si>
    <t>14066</t>
  </si>
  <si>
    <t>14068</t>
  </si>
  <si>
    <t>14077</t>
  </si>
  <si>
    <t>Quinault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</si>
  <si>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</si>
  <si>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</si>
  <si>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</si>
  <si>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</si>
  <si>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</si>
  <si>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</si>
  <si>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</si>
  <si>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</si>
  <si>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</si>
  <si>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</si>
  <si>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</si>
  <si>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16048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</si>
  <si>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</si>
  <si>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</si>
  <si>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</si>
  <si>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</si>
  <si>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</si>
  <si>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</si>
  <si>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</si>
  <si>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</si>
  <si>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</si>
  <si>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</si>
  <si>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</si>
  <si>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</si>
  <si>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</si>
  <si>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</si>
  <si>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</si>
  <si>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</si>
  <si>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</si>
  <si>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</si>
  <si>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</si>
  <si>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</si>
  <si>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</si>
  <si>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Summit Sierra Charter</t>
  </si>
  <si>
    <t>Summit Atlas Charter</t>
  </si>
  <si>
    <t>Rainier Prep Charter</t>
  </si>
  <si>
    <t>Rainier Valley LA Ch</t>
  </si>
  <si>
    <t>Impact Puget Sound Chr</t>
  </si>
  <si>
    <t>Impact Salish Sea Charter</t>
  </si>
  <si>
    <t>18100</t>
  </si>
  <si>
    <t>Bainbridge</t>
  </si>
  <si>
    <t>18303</t>
  </si>
  <si>
    <t>18400</t>
  </si>
  <si>
    <t>18401</t>
  </si>
  <si>
    <t>18402</t>
  </si>
  <si>
    <t>Catalyst Charter</t>
  </si>
  <si>
    <t>18902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</si>
  <si>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</si>
  <si>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</si>
  <si>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</si>
  <si>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</si>
  <si>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</si>
  <si>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</si>
  <si>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</si>
  <si>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</si>
  <si>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</si>
  <si>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</si>
  <si>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</si>
  <si>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</si>
  <si>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</si>
  <si>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</si>
  <si>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</si>
  <si>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</si>
  <si>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</si>
  <si>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</si>
  <si>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</si>
  <si>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</si>
  <si>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</si>
  <si>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</si>
  <si>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</si>
  <si>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</si>
  <si>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</si>
  <si>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</si>
  <si>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</si>
  <si>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</si>
  <si>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</si>
  <si>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</si>
  <si>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Reardan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</si>
  <si>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</si>
  <si>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</si>
  <si>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</si>
  <si>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</si>
  <si>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</si>
  <si>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</si>
  <si>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</si>
  <si>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</si>
  <si>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</si>
  <si>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</si>
  <si>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Mary M Knight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</si>
  <si>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</si>
  <si>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</si>
  <si>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</si>
  <si>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</si>
  <si>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</si>
  <si>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</si>
  <si>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</si>
  <si>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</si>
  <si>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</si>
  <si>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</si>
  <si>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</si>
  <si>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</si>
  <si>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</si>
  <si>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</si>
  <si>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</si>
  <si>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Naselle Grays Riv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</si>
  <si>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</si>
  <si>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</si>
  <si>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</si>
  <si>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</si>
  <si>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</si>
  <si>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</si>
  <si>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</si>
  <si>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</si>
  <si>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</si>
  <si>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</si>
  <si>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</si>
  <si>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</si>
  <si>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</si>
  <si>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</si>
  <si>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</si>
  <si>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</si>
  <si>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</si>
  <si>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</si>
  <si>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</si>
  <si>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</si>
  <si>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</si>
  <si>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Impact Comm Bay Chr</t>
  </si>
  <si>
    <t>Summit Olympus Charter</t>
  </si>
  <si>
    <t>Shaw</t>
  </si>
  <si>
    <t>28010</t>
  </si>
  <si>
    <t>Orcas</t>
  </si>
  <si>
    <t>28137</t>
  </si>
  <si>
    <t>Lopez</t>
  </si>
  <si>
    <t>28144</t>
  </si>
  <si>
    <t>San Juan</t>
  </si>
  <si>
    <t>28149</t>
  </si>
  <si>
    <t>29011</t>
  </si>
  <si>
    <t>Burlington Edison</t>
  </si>
  <si>
    <t>29100</t>
  </si>
  <si>
    <t>Sedro Woolley</t>
  </si>
  <si>
    <t>29101</t>
  </si>
  <si>
    <t>29103</t>
  </si>
  <si>
    <t>29311</t>
  </si>
  <si>
    <t>29317</t>
  </si>
  <si>
    <t>Mt Vernon</t>
  </si>
  <si>
    <t>29320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</si>
  <si>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</si>
  <si>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</si>
  <si>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</si>
  <si>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</si>
  <si>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</si>
  <si>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</si>
  <si>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</si>
  <si>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</si>
  <si>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</si>
  <si>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</si>
  <si>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</si>
  <si>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</si>
  <si>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</si>
  <si>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</si>
  <si>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</si>
  <si>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</si>
  <si>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</si>
  <si>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Stanwood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</si>
  <si>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</si>
  <si>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</si>
  <si>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</si>
  <si>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</si>
  <si>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</si>
  <si>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</si>
  <si>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</si>
  <si>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</si>
  <si>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</si>
  <si>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</si>
  <si>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East Valley (Spok</t>
  </si>
  <si>
    <t>32361</t>
  </si>
  <si>
    <t>32362</t>
  </si>
  <si>
    <t>West Valley (Spok</t>
  </si>
  <si>
    <t>32363</t>
  </si>
  <si>
    <t>32414</t>
  </si>
  <si>
    <t>32416</t>
  </si>
  <si>
    <t>Spokane Int'l Charter</t>
  </si>
  <si>
    <t>Pride Prep Charter</t>
  </si>
  <si>
    <t>33030</t>
  </si>
  <si>
    <t>33036</t>
  </si>
  <si>
    <t>33049</t>
  </si>
  <si>
    <t>33070</t>
  </si>
  <si>
    <t>33115</t>
  </si>
  <si>
    <t>33183</t>
  </si>
  <si>
    <t>33202</t>
  </si>
  <si>
    <t>Evergreen (Stev)</t>
  </si>
  <si>
    <t>33205</t>
  </si>
  <si>
    <t>Columbia (Stev)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</si>
  <si>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</si>
  <si>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</si>
  <si>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</si>
  <si>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</si>
  <si>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</si>
  <si>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</si>
  <si>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</si>
  <si>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</si>
  <si>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</si>
  <si>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</si>
  <si>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</si>
  <si>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</si>
  <si>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34901</t>
  </si>
  <si>
    <t>35200</t>
  </si>
  <si>
    <t>36101</t>
  </si>
  <si>
    <t>36140</t>
  </si>
  <si>
    <t>36250</t>
  </si>
  <si>
    <t>36300</t>
  </si>
  <si>
    <t>Columbia (Walla)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</si>
  <si>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</si>
  <si>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</si>
  <si>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</si>
  <si>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</si>
  <si>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</si>
  <si>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</si>
  <si>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</si>
  <si>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</si>
  <si>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</si>
  <si>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</si>
  <si>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37903</t>
  </si>
  <si>
    <t>Lacrosse Joint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</si>
  <si>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</si>
  <si>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</si>
  <si>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</si>
  <si>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</si>
  <si>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</si>
  <si>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</si>
  <si>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</si>
  <si>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</si>
  <si>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</si>
  <si>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</si>
  <si>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</si>
  <si>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St John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</si>
  <si>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</si>
  <si>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</si>
  <si>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</si>
  <si>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</si>
  <si>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</si>
  <si>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</si>
  <si>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</si>
  <si>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</si>
  <si>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</si>
  <si>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</si>
  <si>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</si>
  <si>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</si>
  <si>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</si>
  <si>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</si>
  <si>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</si>
  <si>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</si>
  <si>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</si>
  <si>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Yakama Nation Tribal</t>
  </si>
  <si>
    <t>SOURCE:  2023–24 Table 34B:  Certificated Instructional Staff in All Programs</t>
  </si>
  <si>
    <t>SOURCE:  2023–24 Table 36:  Certificated Administrative Staff in Basic Education Programs</t>
  </si>
  <si>
    <t>SOURCE:  2023–24 Table 36B:  Certificated Administrative Staff in All Programs</t>
  </si>
  <si>
    <t>SOURCE:  2023–24 Table 38:  Classified Staff in Basic Education Programs</t>
  </si>
  <si>
    <t>SOURCE:  2023–24 Table 38B:  Classified Staff in All Programs</t>
  </si>
  <si>
    <t># of Months to Average</t>
  </si>
  <si>
    <t>incl P-223S</t>
  </si>
  <si>
    <t>1251 #s:</t>
  </si>
  <si>
    <t>CCDDD</t>
  </si>
  <si>
    <t>K-12</t>
  </si>
  <si>
    <t>TK</t>
  </si>
  <si>
    <t>ALE</t>
  </si>
  <si>
    <t>OD</t>
  </si>
  <si>
    <t>Total K-12</t>
  </si>
  <si>
    <t>00000</t>
  </si>
  <si>
    <t>State Total</t>
  </si>
  <si>
    <t>Pinnacle Prep Charter</t>
  </si>
  <si>
    <t>Rooted Schools Charter</t>
  </si>
  <si>
    <t>Rainier Valley Charter</t>
  </si>
  <si>
    <t>Impact Puget Sound Charter</t>
  </si>
  <si>
    <t>Impact Black River Charter</t>
  </si>
  <si>
    <t>Impact Com Bay Charter</t>
  </si>
  <si>
    <t>Whatcom Interg'l Charter</t>
  </si>
  <si>
    <t>Pullman Com Monte Charter</t>
  </si>
  <si>
    <t>Table 46: Ratio of Students to Classroom Staff</t>
  </si>
  <si>
    <t>Certificated Teacher</t>
  </si>
  <si>
    <t>Classified Instructional Assistant</t>
  </si>
  <si>
    <t>Duty Roots 31–34 (Table 19)</t>
  </si>
  <si>
    <t>Assignment PP-27-910 (Table 29)</t>
  </si>
  <si>
    <t>Teachers</t>
  </si>
  <si>
    <t>Aides</t>
  </si>
  <si>
    <t>per</t>
  </si>
  <si>
    <t>per 1000</t>
  </si>
  <si>
    <t>Teacher</t>
  </si>
  <si>
    <t>Aide</t>
  </si>
  <si>
    <t>State Summary</t>
  </si>
  <si>
    <t>Sumner-Bonney Lake</t>
  </si>
  <si>
    <t>Table 47: School Districts Ranked by FTE Enrollment (Report P-223)</t>
  </si>
  <si>
    <t>Annual Average</t>
  </si>
  <si>
    <t>Rank</t>
  </si>
  <si>
    <t>FTE Students</t>
  </si>
  <si>
    <t>Rooted School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</si>
</sst>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0000"/>
    <numFmt numFmtId="165" formatCode="_(* #,##0_);_(* \(#,##0\);_(* &quot;-&quot;??_);_(@_)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sz val="11"/>
      <name val="Segoe UI"/>
      <family val="2"/>
    </font>
    <font>
      <b/>
      <sz val="11"/>
      <color theme="1"/>
      <name val="Calibri"/>
      <family val="2"/>
      <scheme val="minor"/>
    </font>
    <font>
      <sz val="10"/>
      <color indexed="10"/>
      <name val="Segoe UI"/>
      <family val="2"/>
    </font>
    <font>
      <b/>
      <sz val="10"/>
      <color indexed="10"/>
      <name val="Segoe UI"/>
      <family val="2"/>
    </font>
    <font>
      <sz val="10"/>
      <color rgb="FFFF0000"/>
      <name val="Segoe UI"/>
      <family val="2"/>
    </font>
    <font>
      <sz val="10"/>
      <color indexed="8"/>
      <name val="Segoe UI"/>
      <family val="2"/>
    </font>
    <font>
      <b/>
      <sz val="10"/>
      <color indexed="16"/>
      <name val="Segoe U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9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4" fillId="0" borderId="0" xfId="1" applyFont="1"/>
    <xf numFmtId="0" fontId="7" fillId="0" borderId="0" xfId="0" applyFont="1"/>
    <xf numFmtId="0" fontId="8" fillId="0" borderId="0" xfId="0" applyFont="1"/>
    <xf numFmtId="0" fontId="7" fillId="0" borderId="5" xfId="0" applyFont="1" applyBorder="1"/>
    <xf numFmtId="39" fontId="4" fillId="0" borderId="6" xfId="1" applyNumberFormat="1" applyFont="1" applyBorder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4" fillId="0" borderId="0" xfId="0" applyNumberFormat="1" applyFont="1"/>
    <xf numFmtId="41" fontId="5" fillId="0" borderId="0" xfId="1" applyNumberFormat="1" applyFont="1"/>
    <xf numFmtId="43" fontId="5" fillId="0" borderId="0" xfId="1" applyFont="1"/>
    <xf numFmtId="43" fontId="5" fillId="0" borderId="0" xfId="1" applyFont="1" applyFill="1" applyBorder="1"/>
    <xf numFmtId="41" fontId="5" fillId="2" borderId="1" xfId="1" applyNumberFormat="1" applyFont="1" applyFill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43" fontId="5" fillId="0" borderId="3" xfId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2" xfId="0" applyFont="1" applyBorder="1"/>
    <xf numFmtId="41" fontId="5" fillId="2" borderId="2" xfId="1" applyNumberFormat="1" applyFont="1" applyFill="1" applyBorder="1"/>
    <xf numFmtId="43" fontId="5" fillId="0" borderId="4" xfId="1" applyFont="1" applyBorder="1"/>
    <xf numFmtId="43" fontId="5" fillId="2" borderId="2" xfId="1" applyFont="1" applyFill="1" applyBorder="1"/>
    <xf numFmtId="43" fontId="5" fillId="0" borderId="2" xfId="1" applyFont="1" applyBorder="1"/>
    <xf numFmtId="49" fontId="5" fillId="0" borderId="0" xfId="0" applyNumberFormat="1" applyFont="1" applyAlignment="1">
      <alignment horizontal="left"/>
    </xf>
    <xf numFmtId="43" fontId="5" fillId="0" borderId="0" xfId="1" applyFont="1" applyAlignment="1"/>
    <xf numFmtId="41" fontId="5" fillId="2" borderId="1" xfId="1" applyNumberFormat="1" applyFont="1" applyFill="1" applyBorder="1"/>
    <xf numFmtId="43" fontId="5" fillId="0" borderId="0" xfId="1" applyFont="1" applyBorder="1"/>
    <xf numFmtId="43" fontId="5" fillId="2" borderId="1" xfId="1" applyFont="1" applyFill="1" applyBorder="1"/>
    <xf numFmtId="43" fontId="5" fillId="0" borderId="1" xfId="1" applyFont="1" applyBorder="1"/>
    <xf numFmtId="43" fontId="5" fillId="0" borderId="3" xfId="1" applyFont="1" applyBorder="1"/>
    <xf numFmtId="0" fontId="6" fillId="0" borderId="0" xfId="0" applyFont="1" applyAlignment="1">
      <alignment horizontal="right"/>
    </xf>
    <xf numFmtId="43" fontId="12" fillId="0" borderId="0" xfId="1" applyFont="1"/>
    <xf numFmtId="0" fontId="6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49" fontId="14" fillId="0" borderId="0" xfId="0" quotePrefix="1" applyNumberFormat="1" applyFont="1"/>
    <xf numFmtId="0" fontId="15" fillId="0" borderId="0" xfId="0" applyFont="1" applyAlignment="1">
      <alignment horizontal="left"/>
    </xf>
    <xf numFmtId="43" fontId="12" fillId="0" borderId="0" xfId="1" applyFont="1" applyBorder="1"/>
    <xf numFmtId="0" fontId="14" fillId="0" borderId="0" xfId="0" quotePrefix="1" applyFont="1" applyAlignment="1">
      <alignment horizontal="left"/>
    </xf>
    <xf numFmtId="165" fontId="13" fillId="3" borderId="0" xfId="1" applyNumberFormat="1" applyFont="1" applyFill="1" applyAlignment="1"/>
    <xf numFmtId="165" fontId="13" fillId="0" borderId="0" xfId="1" applyNumberFormat="1" applyFont="1" applyFill="1" applyAlignment="1"/>
    <xf numFmtId="43" fontId="13" fillId="0" borderId="0" xfId="1" applyFont="1" applyFill="1" applyAlignment="1"/>
    <xf numFmtId="43" fontId="12" fillId="0" borderId="0" xfId="1" applyFont="1" applyFill="1" applyAlignment="1"/>
    <xf numFmtId="0" fontId="6" fillId="0" borderId="8" xfId="0" quotePrefix="1" applyFont="1" applyBorder="1" applyAlignment="1">
      <alignment vertical="top"/>
    </xf>
    <xf numFmtId="0" fontId="6" fillId="0" borderId="8" xfId="0" applyFont="1" applyBorder="1" applyAlignment="1">
      <alignment vertical="top"/>
    </xf>
    <xf numFmtId="43" fontId="13" fillId="0" borderId="8" xfId="1" applyFont="1" applyBorder="1" applyAlignment="1">
      <alignment vertical="top"/>
    </xf>
    <xf numFmtId="0" fontId="14" fillId="0" borderId="0" xfId="0" quotePrefix="1" applyFont="1"/>
    <xf numFmtId="0" fontId="14" fillId="0" borderId="0" xfId="0" applyFont="1" applyAlignment="1">
      <alignment horizontal="left"/>
    </xf>
    <xf numFmtId="43" fontId="5" fillId="2" borderId="1" xfId="1" applyFont="1" applyFill="1" applyBorder="1" applyAlignment="1">
      <alignment horizontal="right"/>
    </xf>
    <xf numFmtId="164" fontId="5" fillId="0" borderId="0" xfId="0" applyNumberFormat="1" applyFont="1" applyAlignment="1">
      <alignment horizontal="left"/>
    </xf>
    <xf numFmtId="43" fontId="5" fillId="0" borderId="0" xfId="0" applyNumberFormat="1" applyFont="1"/>
    <xf numFmtId="43" fontId="5" fillId="0" borderId="0" xfId="1" applyFont="1" applyAlignment="1">
      <alignment horizontal="center"/>
    </xf>
    <xf numFmtId="41" fontId="5" fillId="0" borderId="1" xfId="1" applyNumberFormat="1" applyFont="1" applyBorder="1" applyAlignment="1">
      <alignment horizontal="center"/>
    </xf>
    <xf numFmtId="43" fontId="5" fillId="0" borderId="0" xfId="1" applyFont="1" applyFill="1" applyBorder="1" applyAlignment="1">
      <alignment horizontal="centerContinuous"/>
    </xf>
    <xf numFmtId="43" fontId="5" fillId="0" borderId="0" xfId="1" applyFont="1" applyFill="1" applyAlignment="1">
      <alignment horizontal="centerContinuous"/>
    </xf>
    <xf numFmtId="43" fontId="5" fillId="0" borderId="3" xfId="1" applyFont="1" applyFill="1" applyBorder="1" applyAlignment="1">
      <alignment horizontal="centerContinuous"/>
    </xf>
    <xf numFmtId="43" fontId="5" fillId="0" borderId="0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5" fillId="0" borderId="9" xfId="0" applyFont="1" applyBorder="1"/>
    <xf numFmtId="41" fontId="5" fillId="0" borderId="2" xfId="1" applyNumberFormat="1" applyFont="1" applyBorder="1"/>
    <xf numFmtId="43" fontId="5" fillId="0" borderId="2" xfId="1" applyFont="1" applyBorder="1" applyAlignment="1">
      <alignment horizontal="right"/>
    </xf>
    <xf numFmtId="43" fontId="5" fillId="0" borderId="2" xfId="0" applyNumberFormat="1" applyFont="1" applyBorder="1"/>
    <xf numFmtId="43" fontId="5" fillId="0" borderId="4" xfId="1" applyFont="1" applyBorder="1" applyAlignment="1">
      <alignment horizontal="right"/>
    </xf>
    <xf numFmtId="43" fontId="5" fillId="0" borderId="4" xfId="0" applyNumberFormat="1" applyFont="1" applyBorder="1"/>
    <xf numFmtId="41" fontId="5" fillId="0" borderId="1" xfId="1" applyNumberFormat="1" applyFont="1" applyBorder="1"/>
    <xf numFmtId="43" fontId="5" fillId="0" borderId="1" xfId="0" applyNumberFormat="1" applyFont="1" applyBorder="1"/>
    <xf numFmtId="43" fontId="5" fillId="0" borderId="3" xfId="0" applyNumberFormat="1" applyFont="1" applyBorder="1"/>
    <xf numFmtId="164" fontId="5" fillId="0" borderId="0" xfId="1" applyNumberFormat="1" applyFont="1" applyFill="1" applyBorder="1" applyAlignment="1">
      <alignment horizontal="left"/>
    </xf>
    <xf numFmtId="43" fontId="16" fillId="0" borderId="1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1" fontId="5" fillId="0" borderId="0" xfId="1" applyNumberFormat="1" applyFont="1" applyFill="1" applyBorder="1"/>
    <xf numFmtId="41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43" fontId="5" fillId="0" borderId="2" xfId="1" applyFont="1" applyBorder="1" applyAlignment="1"/>
    <xf numFmtId="37" fontId="5" fillId="0" borderId="4" xfId="0" applyNumberFormat="1" applyFont="1" applyBorder="1"/>
    <xf numFmtId="49" fontId="5" fillId="0" borderId="0" xfId="0" applyNumberFormat="1" applyFont="1" applyAlignment="1">
      <alignment horizontal="right"/>
    </xf>
    <xf numFmtId="43" fontId="5" fillId="0" borderId="0" xfId="1" applyFont="1" applyBorder="1" applyAlignment="1"/>
    <xf numFmtId="41" fontId="5" fillId="0" borderId="0" xfId="0" applyNumberFormat="1" applyFont="1"/>
    <xf numFmtId="43" fontId="5" fillId="2" borderId="7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7" xfId="1" quotePrefix="1" applyFont="1" applyFill="1" applyBorder="1" applyAlignment="1">
      <alignment horizontal="center"/>
    </xf>
    <xf numFmtId="43" fontId="5" fillId="2" borderId="0" xfId="1" quotePrefix="1" applyFont="1" applyFill="1" applyBorder="1" applyAlignment="1">
      <alignment horizontal="center"/>
    </xf>
    <xf numFmtId="43" fontId="5" fillId="2" borderId="3" xfId="1" quotePrefix="1" applyFont="1" applyFill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ortionment/Apport/APPORT/1011/K4/K-3%20G4%20K-12%20Numbers%2010%20Month%20Op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s' Sheet"/>
      <sheetName val="District AAFTE"/>
      <sheetName val="Grade k-4 Pivot"/>
      <sheetName val="Grade 4"/>
      <sheetName val="Grade K-12 Pivot"/>
      <sheetName val="Ancill"/>
      <sheetName val="Month"/>
      <sheetName val="ns"/>
      <sheetName val="A"/>
      <sheetName val="Offset"/>
      <sheetName val="Backout Number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4"/>
  <sheetViews>
    <sheetView zoomScaleNormal="100" workbookViewId="0">
      <pane ySplit="8" topLeftCell="A9" activePane="bottomLeft" state="frozen"/>
      <selection pane="bottomLeft" activeCell="J29" sqref="J29"/>
    </sheetView>
  </sheetViews>
  <sheetFormatPr defaultColWidth="9.140625" defaultRowHeight="16.5"/>
  <cols>
    <col min="1" max="1" width="6.7109375" style="3" customWidth="1"/>
    <col min="2" max="2" width="19.7109375" style="2" customWidth="1"/>
    <col min="3" max="3" width="13.28515625" style="19" customWidth="1"/>
    <col min="4" max="4" width="11" style="20" customWidth="1"/>
    <col min="5" max="5" width="9.5703125" style="20" customWidth="1"/>
    <col min="6" max="6" width="9.28515625" style="20" customWidth="1"/>
    <col min="7" max="7" width="11" style="20" customWidth="1"/>
    <col min="8" max="8" width="9.5703125" style="20" customWidth="1"/>
    <col min="9" max="9" width="9.28515625" style="20" customWidth="1"/>
    <col min="10" max="10" width="11" style="20" customWidth="1"/>
    <col min="11" max="11" width="9.5703125" style="20" customWidth="1"/>
    <col min="12" max="12" width="9.28515625" style="20" customWidth="1"/>
    <col min="13" max="16384" width="9.140625" style="2"/>
  </cols>
  <sheetData>
    <row r="1" spans="1:12">
      <c r="A1" s="3" t="s">
        <v>0</v>
      </c>
      <c r="J1" s="21"/>
      <c r="K1" s="21"/>
      <c r="L1" s="21"/>
    </row>
    <row r="3" spans="1:12">
      <c r="C3" s="22"/>
      <c r="D3" s="92" t="s">
        <v>1</v>
      </c>
      <c r="E3" s="93"/>
      <c r="F3" s="94"/>
      <c r="G3" s="92" t="s">
        <v>2</v>
      </c>
      <c r="H3" s="93"/>
      <c r="I3" s="94"/>
      <c r="J3" s="95" t="s">
        <v>3</v>
      </c>
      <c r="K3" s="96"/>
      <c r="L3" s="97"/>
    </row>
    <row r="4" spans="1:12">
      <c r="C4" s="22" t="s">
        <v>4</v>
      </c>
      <c r="D4" s="23"/>
      <c r="E4" s="24"/>
      <c r="F4" s="25" t="s">
        <v>5</v>
      </c>
      <c r="G4" s="23"/>
      <c r="H4" s="24"/>
      <c r="I4" s="25" t="s">
        <v>5</v>
      </c>
      <c r="J4" s="23"/>
      <c r="K4" s="24"/>
      <c r="L4" s="25" t="s">
        <v>5</v>
      </c>
    </row>
    <row r="5" spans="1:12">
      <c r="A5" s="3" t="s">
        <v>6</v>
      </c>
      <c r="C5" s="22" t="s">
        <v>7</v>
      </c>
      <c r="D5" s="23"/>
      <c r="E5" s="24" t="s">
        <v>7</v>
      </c>
      <c r="F5" s="26">
        <v>1000</v>
      </c>
      <c r="G5" s="23"/>
      <c r="H5" s="24" t="s">
        <v>7</v>
      </c>
      <c r="I5" s="26">
        <v>1000</v>
      </c>
      <c r="J5" s="23"/>
      <c r="K5" s="24" t="s">
        <v>7</v>
      </c>
      <c r="L5" s="27">
        <v>1000</v>
      </c>
    </row>
    <row r="6" spans="1:12">
      <c r="C6" s="22" t="s">
        <v>8</v>
      </c>
      <c r="D6" s="23" t="s">
        <v>9</v>
      </c>
      <c r="E6" s="24" t="s">
        <v>10</v>
      </c>
      <c r="F6" s="25" t="s">
        <v>7</v>
      </c>
      <c r="G6" s="23" t="s">
        <v>9</v>
      </c>
      <c r="H6" s="24" t="s">
        <v>10</v>
      </c>
      <c r="I6" s="25" t="s">
        <v>7</v>
      </c>
      <c r="J6" s="23" t="s">
        <v>9</v>
      </c>
      <c r="K6" s="24" t="s">
        <v>10</v>
      </c>
      <c r="L6" s="28" t="s">
        <v>7</v>
      </c>
    </row>
    <row r="7" spans="1:12">
      <c r="B7" s="29" t="s">
        <v>11</v>
      </c>
      <c r="C7" s="30">
        <f>SUM(C9:C329)</f>
        <v>1043670.9129100002</v>
      </c>
      <c r="D7" s="31">
        <f>SUM(D9:D329)</f>
        <v>55464.04</v>
      </c>
      <c r="E7" s="32">
        <f>C7/D7</f>
        <v>18.817073421085087</v>
      </c>
      <c r="F7" s="33">
        <f>(+D7/C7)*1000</f>
        <v>53.143226771888472</v>
      </c>
      <c r="G7" s="31">
        <f>SUM(G9:G329)</f>
        <v>4448.5799999999981</v>
      </c>
      <c r="H7" s="32">
        <f>C7/G7</f>
        <v>234.60765298364885</v>
      </c>
      <c r="I7" s="33">
        <f>(+G7/C7)*1000</f>
        <v>4.2624355483821139</v>
      </c>
      <c r="J7" s="31">
        <f>SUM(J9:J329)</f>
        <v>22925.950000000012</v>
      </c>
      <c r="K7" s="32">
        <f>C7/J7</f>
        <v>45.523562291202751</v>
      </c>
      <c r="L7" s="33">
        <f>(+J7/C7)*1000</f>
        <v>21.966646494034279</v>
      </c>
    </row>
    <row r="8" spans="1:12">
      <c r="C8" s="36"/>
      <c r="D8" s="37"/>
      <c r="E8" s="38"/>
      <c r="F8" s="39"/>
      <c r="G8" s="37"/>
      <c r="H8" s="38"/>
      <c r="I8" s="40"/>
      <c r="J8" s="37"/>
      <c r="K8" s="38"/>
      <c r="L8" s="39"/>
    </row>
    <row r="9" spans="1:12">
      <c r="A9" s="34" t="s">
        <v>12</v>
      </c>
      <c r="B9" s="35" t="s">
        <v>13</v>
      </c>
      <c r="C9" s="36">
        <f>enrollextractws!G7</f>
        <v>64.926999999999992</v>
      </c>
      <c r="D9" s="37">
        <f>table34ws!D5</f>
        <v>9.1</v>
      </c>
      <c r="E9" s="38">
        <f>IF(D9=0,0,C9/D9)</f>
        <v>7.134835164835164</v>
      </c>
      <c r="F9" s="39">
        <f>(+D9/C9)*1000</f>
        <v>140.15740755001772</v>
      </c>
      <c r="G9" s="37">
        <f>table36ws!D5</f>
        <v>1.32</v>
      </c>
      <c r="H9" s="38">
        <f>IF(G9=0,0,C9/G9)</f>
        <v>49.187121212121205</v>
      </c>
      <c r="I9" s="40">
        <f>(+G9/C9)*1000</f>
        <v>20.330525051211364</v>
      </c>
      <c r="J9" s="37">
        <f>table38ws!D5</f>
        <v>3.41</v>
      </c>
      <c r="K9" s="38">
        <f>IF(J9=0,0,C9/J9)</f>
        <v>19.040175953079174</v>
      </c>
      <c r="L9" s="39">
        <f>(+J9/C9)*1000</f>
        <v>52.520523048962687</v>
      </c>
    </row>
    <row r="10" spans="1:12">
      <c r="A10" s="34" t="s">
        <v>14</v>
      </c>
      <c r="B10" s="35" t="s">
        <v>15</v>
      </c>
      <c r="C10" s="36">
        <f>enrollextractws!G8</f>
        <v>11</v>
      </c>
      <c r="D10" s="37">
        <f>table34ws!D6</f>
        <v>2</v>
      </c>
      <c r="E10" s="38">
        <f t="shared" ref="E10:E73" si="0">IF(D10=0,0,C10/D10)</f>
        <v>5.5</v>
      </c>
      <c r="F10" s="39">
        <f t="shared" ref="F10:F73" si="1">(+D10/C10)*1000</f>
        <v>181.81818181818181</v>
      </c>
      <c r="G10" s="37">
        <f>table36ws!D6</f>
        <v>0</v>
      </c>
      <c r="H10" s="38">
        <f t="shared" ref="H10:H73" si="2">IF(G10=0,0,C10/G10)</f>
        <v>0</v>
      </c>
      <c r="I10" s="40">
        <f t="shared" ref="I10:I73" si="3">(+G10/C10)*1000</f>
        <v>0</v>
      </c>
      <c r="J10" s="37">
        <f>table38ws!D6</f>
        <v>0.25</v>
      </c>
      <c r="K10" s="38">
        <f t="shared" ref="K10:K73" si="4">IF(J10=0,0,C10/J10)</f>
        <v>44</v>
      </c>
      <c r="L10" s="39">
        <f t="shared" ref="L10:L73" si="5">(+J10/C10)*1000</f>
        <v>22.727272727272727</v>
      </c>
    </row>
    <row r="11" spans="1:12">
      <c r="A11" s="34" t="s">
        <v>16</v>
      </c>
      <c r="B11" s="35" t="s">
        <v>17</v>
      </c>
      <c r="C11" s="36">
        <f>enrollextractws!G9</f>
        <v>4431.1460000000006</v>
      </c>
      <c r="D11" s="37">
        <f>table34ws!D7</f>
        <v>216.58</v>
      </c>
      <c r="E11" s="38">
        <f t="shared" si="0"/>
        <v>20.459626927694156</v>
      </c>
      <c r="F11" s="39">
        <f t="shared" si="1"/>
        <v>48.876746557211156</v>
      </c>
      <c r="G11" s="37">
        <f>table36ws!D7</f>
        <v>17.25</v>
      </c>
      <c r="H11" s="38">
        <f t="shared" si="2"/>
        <v>256.87802898550729</v>
      </c>
      <c r="I11" s="40">
        <f t="shared" si="3"/>
        <v>3.8928981351551037</v>
      </c>
      <c r="J11" s="37">
        <f>table38ws!D7</f>
        <v>86.69</v>
      </c>
      <c r="K11" s="38">
        <f t="shared" si="4"/>
        <v>51.114846002999201</v>
      </c>
      <c r="L11" s="39">
        <f t="shared" si="5"/>
        <v>19.563787787628751</v>
      </c>
    </row>
    <row r="12" spans="1:12">
      <c r="A12" s="34" t="s">
        <v>18</v>
      </c>
      <c r="B12" s="35" t="s">
        <v>19</v>
      </c>
      <c r="C12" s="36">
        <f>enrollextractws!G10</f>
        <v>180.66799999999998</v>
      </c>
      <c r="D12" s="37">
        <f>table34ws!D8</f>
        <v>14.33</v>
      </c>
      <c r="E12" s="38">
        <f t="shared" si="0"/>
        <v>12.607676203768317</v>
      </c>
      <c r="F12" s="39">
        <f t="shared" si="1"/>
        <v>79.316757809905482</v>
      </c>
      <c r="G12" s="37">
        <f>table36ws!D8</f>
        <v>1.76</v>
      </c>
      <c r="H12" s="38">
        <f t="shared" si="2"/>
        <v>102.65227272727272</v>
      </c>
      <c r="I12" s="40">
        <f t="shared" si="3"/>
        <v>9.74162552305887</v>
      </c>
      <c r="J12" s="37">
        <f>table38ws!D8</f>
        <v>7.31</v>
      </c>
      <c r="K12" s="38">
        <f t="shared" si="4"/>
        <v>24.715184678522569</v>
      </c>
      <c r="L12" s="39">
        <f t="shared" si="5"/>
        <v>40.460956007704745</v>
      </c>
    </row>
    <row r="13" spans="1:12">
      <c r="A13" s="34" t="s">
        <v>20</v>
      </c>
      <c r="B13" s="35" t="s">
        <v>21</v>
      </c>
      <c r="C13" s="36">
        <f>enrollextractws!G11</f>
        <v>391.47399999999993</v>
      </c>
      <c r="D13" s="37">
        <f>table34ws!D9</f>
        <v>20.94</v>
      </c>
      <c r="E13" s="38">
        <f t="shared" si="0"/>
        <v>18.695033428844312</v>
      </c>
      <c r="F13" s="39">
        <f t="shared" si="1"/>
        <v>53.490142384934899</v>
      </c>
      <c r="G13" s="37">
        <f>table36ws!D9</f>
        <v>2.91</v>
      </c>
      <c r="H13" s="38">
        <f t="shared" si="2"/>
        <v>134.527147766323</v>
      </c>
      <c r="I13" s="40">
        <f t="shared" si="3"/>
        <v>7.4334438557860825</v>
      </c>
      <c r="J13" s="37">
        <f>table38ws!D9</f>
        <v>10.28</v>
      </c>
      <c r="K13" s="38">
        <f t="shared" si="4"/>
        <v>38.081128404669258</v>
      </c>
      <c r="L13" s="39">
        <f t="shared" si="5"/>
        <v>26.259726060990005</v>
      </c>
    </row>
    <row r="14" spans="1:12">
      <c r="A14" s="34" t="s">
        <v>22</v>
      </c>
      <c r="B14" s="35" t="s">
        <v>23</v>
      </c>
      <c r="C14" s="36">
        <f>enrollextractws!G12</f>
        <v>2439.3739999999993</v>
      </c>
      <c r="D14" s="37">
        <f>table34ws!D10</f>
        <v>124.9</v>
      </c>
      <c r="E14" s="38">
        <f t="shared" si="0"/>
        <v>19.53061649319455</v>
      </c>
      <c r="F14" s="39">
        <f t="shared" si="1"/>
        <v>51.201660753947543</v>
      </c>
      <c r="G14" s="37">
        <f>table36ws!D10</f>
        <v>12</v>
      </c>
      <c r="H14" s="38">
        <f t="shared" si="2"/>
        <v>203.28116666666662</v>
      </c>
      <c r="I14" s="40">
        <f t="shared" si="3"/>
        <v>4.9192948682735826</v>
      </c>
      <c r="J14" s="37">
        <f>table38ws!D10</f>
        <v>60.82</v>
      </c>
      <c r="K14" s="38">
        <f t="shared" si="4"/>
        <v>40.108089444261743</v>
      </c>
      <c r="L14" s="39">
        <f t="shared" si="5"/>
        <v>24.932626157366609</v>
      </c>
    </row>
    <row r="15" spans="1:12">
      <c r="A15" s="34" t="s">
        <v>24</v>
      </c>
      <c r="B15" s="35" t="s">
        <v>25</v>
      </c>
      <c r="C15" s="36">
        <f>enrollextractws!G13</f>
        <v>608.27600000000007</v>
      </c>
      <c r="D15" s="37">
        <f>table34ws!D11</f>
        <v>32.119999999999997</v>
      </c>
      <c r="E15" s="38">
        <f t="shared" si="0"/>
        <v>18.937608966376093</v>
      </c>
      <c r="F15" s="39">
        <f t="shared" si="1"/>
        <v>52.804976688213891</v>
      </c>
      <c r="G15" s="37">
        <f>table36ws!D11</f>
        <v>3.5</v>
      </c>
      <c r="H15" s="38">
        <f t="shared" si="2"/>
        <v>173.79314285714287</v>
      </c>
      <c r="I15" s="40">
        <f t="shared" si="3"/>
        <v>5.7539669492138428</v>
      </c>
      <c r="J15" s="37">
        <f>table38ws!D11</f>
        <v>13.58</v>
      </c>
      <c r="K15" s="38">
        <f t="shared" si="4"/>
        <v>44.79204712812961</v>
      </c>
      <c r="L15" s="39">
        <f t="shared" si="5"/>
        <v>22.32539176294971</v>
      </c>
    </row>
    <row r="16" spans="1:12">
      <c r="A16" s="34" t="s">
        <v>26</v>
      </c>
      <c r="B16" s="35" t="s">
        <v>27</v>
      </c>
      <c r="C16" s="36">
        <f>enrollextractws!G14</f>
        <v>18271.978999999999</v>
      </c>
      <c r="D16" s="37">
        <f>table34ws!D12</f>
        <v>885.6</v>
      </c>
      <c r="E16" s="38">
        <f t="shared" si="0"/>
        <v>20.632315943992772</v>
      </c>
      <c r="F16" s="39">
        <f t="shared" si="1"/>
        <v>48.467656404377436</v>
      </c>
      <c r="G16" s="37">
        <f>table36ws!D12</f>
        <v>73.489999999999995</v>
      </c>
      <c r="H16" s="38">
        <f t="shared" si="2"/>
        <v>248.63218124914954</v>
      </c>
      <c r="I16" s="40">
        <f t="shared" si="3"/>
        <v>4.0220054981455489</v>
      </c>
      <c r="J16" s="37">
        <f>table38ws!D12</f>
        <v>324.17</v>
      </c>
      <c r="K16" s="38">
        <f t="shared" si="4"/>
        <v>56.365422463522222</v>
      </c>
      <c r="L16" s="39">
        <f t="shared" si="5"/>
        <v>17.741373279818244</v>
      </c>
    </row>
    <row r="17" spans="1:12">
      <c r="A17" s="34" t="s">
        <v>28</v>
      </c>
      <c r="B17" s="35" t="s">
        <v>29</v>
      </c>
      <c r="C17" s="36">
        <f>enrollextractws!G15</f>
        <v>140.80000000000001</v>
      </c>
      <c r="D17" s="37">
        <f>table34ws!D13</f>
        <v>10.96</v>
      </c>
      <c r="E17" s="38">
        <f t="shared" si="0"/>
        <v>12.846715328467154</v>
      </c>
      <c r="F17" s="39">
        <f t="shared" si="1"/>
        <v>77.840909090909079</v>
      </c>
      <c r="G17" s="37">
        <f>table36ws!D13</f>
        <v>0.35</v>
      </c>
      <c r="H17" s="38">
        <f t="shared" si="2"/>
        <v>402.28571428571433</v>
      </c>
      <c r="I17" s="40">
        <f t="shared" si="3"/>
        <v>2.4857954545454541</v>
      </c>
      <c r="J17" s="37">
        <f>table38ws!D13</f>
        <v>2.75</v>
      </c>
      <c r="K17" s="38">
        <f t="shared" si="4"/>
        <v>51.2</v>
      </c>
      <c r="L17" s="39">
        <f t="shared" si="5"/>
        <v>19.53125</v>
      </c>
    </row>
    <row r="18" spans="1:12">
      <c r="A18" s="34" t="s">
        <v>30</v>
      </c>
      <c r="B18" s="35" t="s">
        <v>31</v>
      </c>
      <c r="C18" s="36">
        <f>enrollextractws!G16</f>
        <v>1328.771</v>
      </c>
      <c r="D18" s="37">
        <f>table34ws!D14</f>
        <v>71.53</v>
      </c>
      <c r="E18" s="38">
        <f t="shared" si="0"/>
        <v>18.576415490004194</v>
      </c>
      <c r="F18" s="39">
        <f t="shared" si="1"/>
        <v>53.831698614734968</v>
      </c>
      <c r="G18" s="37">
        <f>table36ws!D14</f>
        <v>5.7</v>
      </c>
      <c r="H18" s="38">
        <f t="shared" si="2"/>
        <v>233.11771929824559</v>
      </c>
      <c r="I18" s="40">
        <f t="shared" si="3"/>
        <v>4.2896782064027583</v>
      </c>
      <c r="J18" s="37">
        <f>table38ws!D14</f>
        <v>29.24</v>
      </c>
      <c r="K18" s="38">
        <f t="shared" si="4"/>
        <v>45.443604651162794</v>
      </c>
      <c r="L18" s="39">
        <f t="shared" si="5"/>
        <v>22.00529662372222</v>
      </c>
    </row>
    <row r="19" spans="1:12">
      <c r="A19" s="34" t="s">
        <v>32</v>
      </c>
      <c r="B19" s="35" t="s">
        <v>33</v>
      </c>
      <c r="C19" s="36">
        <f>enrollextractws!G17</f>
        <v>840.67199999999991</v>
      </c>
      <c r="D19" s="37">
        <f>table34ws!D15</f>
        <v>44.6</v>
      </c>
      <c r="E19" s="38">
        <f t="shared" si="0"/>
        <v>18.849147982062778</v>
      </c>
      <c r="F19" s="39">
        <f t="shared" si="1"/>
        <v>53.052795858551264</v>
      </c>
      <c r="G19" s="37">
        <f>table36ws!D15</f>
        <v>4.43</v>
      </c>
      <c r="H19" s="38">
        <f t="shared" si="2"/>
        <v>189.76794582392776</v>
      </c>
      <c r="I19" s="40">
        <f t="shared" si="3"/>
        <v>5.2695938487305396</v>
      </c>
      <c r="J19" s="37">
        <f>table38ws!D15</f>
        <v>20.39</v>
      </c>
      <c r="K19" s="38">
        <f t="shared" si="4"/>
        <v>41.229622363903871</v>
      </c>
      <c r="L19" s="39">
        <f t="shared" si="5"/>
        <v>24.25440599901032</v>
      </c>
    </row>
    <row r="20" spans="1:12">
      <c r="A20" s="34" t="s">
        <v>34</v>
      </c>
      <c r="B20" s="35" t="s">
        <v>35</v>
      </c>
      <c r="C20" s="36">
        <f>enrollextractws!G18</f>
        <v>2379.6210000000005</v>
      </c>
      <c r="D20" s="37">
        <f>table34ws!D16</f>
        <v>124.77</v>
      </c>
      <c r="E20" s="38">
        <f t="shared" si="0"/>
        <v>19.072060591488345</v>
      </c>
      <c r="F20" s="39">
        <f t="shared" si="1"/>
        <v>52.432719327993816</v>
      </c>
      <c r="G20" s="37">
        <f>table36ws!D16</f>
        <v>9</v>
      </c>
      <c r="H20" s="38">
        <f t="shared" si="2"/>
        <v>264.40233333333339</v>
      </c>
      <c r="I20" s="40">
        <f t="shared" si="3"/>
        <v>3.7821148830002755</v>
      </c>
      <c r="J20" s="37">
        <f>table38ws!D16</f>
        <v>61.07</v>
      </c>
      <c r="K20" s="38">
        <f t="shared" si="4"/>
        <v>38.965465858850507</v>
      </c>
      <c r="L20" s="39">
        <f t="shared" si="5"/>
        <v>25.663750656091867</v>
      </c>
    </row>
    <row r="21" spans="1:12">
      <c r="A21" s="34" t="s">
        <v>36</v>
      </c>
      <c r="B21" s="35" t="s">
        <v>37</v>
      </c>
      <c r="C21" s="36">
        <f>enrollextractws!G19</f>
        <v>13521.082999999999</v>
      </c>
      <c r="D21" s="37">
        <f>table34ws!D17</f>
        <v>717.1</v>
      </c>
      <c r="E21" s="38">
        <f t="shared" si="0"/>
        <v>18.855226607167758</v>
      </c>
      <c r="F21" s="39">
        <f t="shared" si="1"/>
        <v>53.035692481142235</v>
      </c>
      <c r="G21" s="37">
        <f>table36ws!D17</f>
        <v>62.35</v>
      </c>
      <c r="H21" s="38">
        <f t="shared" si="2"/>
        <v>216.85778668805131</v>
      </c>
      <c r="I21" s="40">
        <f t="shared" si="3"/>
        <v>4.6113170076686911</v>
      </c>
      <c r="J21" s="37">
        <f>table38ws!D17</f>
        <v>320.33</v>
      </c>
      <c r="K21" s="38">
        <f t="shared" si="4"/>
        <v>42.209855461555271</v>
      </c>
      <c r="L21" s="39">
        <f t="shared" si="5"/>
        <v>23.691149592085193</v>
      </c>
    </row>
    <row r="22" spans="1:12">
      <c r="A22" s="34" t="s">
        <v>38</v>
      </c>
      <c r="B22" s="35" t="s">
        <v>39</v>
      </c>
      <c r="C22" s="36">
        <f>enrollextractws!G20</f>
        <v>647.75000000000011</v>
      </c>
      <c r="D22" s="37">
        <f>table34ws!D18</f>
        <v>37.61</v>
      </c>
      <c r="E22" s="38">
        <f t="shared" si="0"/>
        <v>17.22281308162723</v>
      </c>
      <c r="F22" s="39">
        <f t="shared" si="1"/>
        <v>58.062524121960621</v>
      </c>
      <c r="G22" s="37">
        <f>table36ws!D18</f>
        <v>3.88</v>
      </c>
      <c r="H22" s="38">
        <f t="shared" si="2"/>
        <v>166.94587628865983</v>
      </c>
      <c r="I22" s="40">
        <f t="shared" si="3"/>
        <v>5.9899652643766874</v>
      </c>
      <c r="J22" s="37">
        <f>table38ws!D18</f>
        <v>18.72</v>
      </c>
      <c r="K22" s="38">
        <f t="shared" si="4"/>
        <v>34.602029914529922</v>
      </c>
      <c r="L22" s="39">
        <f t="shared" si="5"/>
        <v>28.900038595137005</v>
      </c>
    </row>
    <row r="23" spans="1:12">
      <c r="A23" s="34" t="s">
        <v>40</v>
      </c>
      <c r="B23" s="35" t="s">
        <v>41</v>
      </c>
      <c r="C23" s="36">
        <f>enrollextractws!G21</f>
        <v>10.36</v>
      </c>
      <c r="D23" s="37">
        <f>table34ws!D19</f>
        <v>2</v>
      </c>
      <c r="E23" s="38">
        <f t="shared" si="0"/>
        <v>5.18</v>
      </c>
      <c r="F23" s="39">
        <f t="shared" si="1"/>
        <v>193.05019305019306</v>
      </c>
      <c r="G23" s="37">
        <f>table36ws!D19</f>
        <v>0</v>
      </c>
      <c r="H23" s="38">
        <f t="shared" si="2"/>
        <v>0</v>
      </c>
      <c r="I23" s="40">
        <f t="shared" si="3"/>
        <v>0</v>
      </c>
      <c r="J23" s="37">
        <f>table38ws!D19</f>
        <v>0.25</v>
      </c>
      <c r="K23" s="38">
        <f t="shared" si="4"/>
        <v>41.44</v>
      </c>
      <c r="L23" s="39">
        <f t="shared" si="5"/>
        <v>24.131274131274132</v>
      </c>
    </row>
    <row r="24" spans="1:12">
      <c r="A24" s="34" t="s">
        <v>42</v>
      </c>
      <c r="B24" s="35" t="s">
        <v>43</v>
      </c>
      <c r="C24" s="36">
        <f>enrollextractws!G22</f>
        <v>375.44200000000001</v>
      </c>
      <c r="D24" s="37">
        <f>table34ws!D20</f>
        <v>22.83</v>
      </c>
      <c r="E24" s="38">
        <f t="shared" si="0"/>
        <v>16.445116075339467</v>
      </c>
      <c r="F24" s="39">
        <f t="shared" si="1"/>
        <v>60.808327251612759</v>
      </c>
      <c r="G24" s="37">
        <f>table36ws!D20</f>
        <v>2.85</v>
      </c>
      <c r="H24" s="38">
        <f t="shared" si="2"/>
        <v>131.73403508771929</v>
      </c>
      <c r="I24" s="40">
        <f t="shared" si="3"/>
        <v>7.5910526792420674</v>
      </c>
      <c r="J24" s="37">
        <f>table38ws!D20</f>
        <v>7.7</v>
      </c>
      <c r="K24" s="38">
        <f t="shared" si="4"/>
        <v>48.758701298701297</v>
      </c>
      <c r="L24" s="39">
        <f t="shared" si="5"/>
        <v>20.509159870232949</v>
      </c>
    </row>
    <row r="25" spans="1:12">
      <c r="A25" s="34" t="s">
        <v>44</v>
      </c>
      <c r="B25" s="35" t="s">
        <v>45</v>
      </c>
      <c r="C25" s="36">
        <f>enrollextractws!G23</f>
        <v>1252.3409999999999</v>
      </c>
      <c r="D25" s="37">
        <f>table34ws!D21</f>
        <v>76.38</v>
      </c>
      <c r="E25" s="38">
        <f t="shared" si="0"/>
        <v>16.396190102120972</v>
      </c>
      <c r="F25" s="39">
        <f t="shared" si="1"/>
        <v>60.989778343119006</v>
      </c>
      <c r="G25" s="37">
        <f>table36ws!D21</f>
        <v>6.44</v>
      </c>
      <c r="H25" s="38">
        <f t="shared" si="2"/>
        <v>194.46288819875772</v>
      </c>
      <c r="I25" s="40">
        <f t="shared" si="3"/>
        <v>5.1423693706426619</v>
      </c>
      <c r="J25" s="37">
        <f>table38ws!D21</f>
        <v>31.9</v>
      </c>
      <c r="K25" s="38">
        <f t="shared" si="4"/>
        <v>39.258338557993731</v>
      </c>
      <c r="L25" s="39">
        <f t="shared" si="5"/>
        <v>25.47229548501566</v>
      </c>
    </row>
    <row r="26" spans="1:12">
      <c r="A26" s="34" t="s">
        <v>46</v>
      </c>
      <c r="B26" s="35" t="s">
        <v>47</v>
      </c>
      <c r="C26" s="36">
        <f>enrollextractws!G24</f>
        <v>1575.2529999999999</v>
      </c>
      <c r="D26" s="37">
        <f>table34ws!D22</f>
        <v>87.27</v>
      </c>
      <c r="E26" s="38">
        <f t="shared" si="0"/>
        <v>18.050338031396816</v>
      </c>
      <c r="F26" s="39">
        <f t="shared" si="1"/>
        <v>55.40062453459857</v>
      </c>
      <c r="G26" s="37">
        <f>table36ws!D22</f>
        <v>7.15</v>
      </c>
      <c r="H26" s="38">
        <f t="shared" si="2"/>
        <v>220.31510489510487</v>
      </c>
      <c r="I26" s="40">
        <f t="shared" si="3"/>
        <v>4.538953425259308</v>
      </c>
      <c r="J26" s="37">
        <f>table38ws!D22</f>
        <v>30.23</v>
      </c>
      <c r="K26" s="38">
        <f t="shared" si="4"/>
        <v>52.108931524975191</v>
      </c>
      <c r="L26" s="39">
        <f t="shared" si="5"/>
        <v>19.190568118264178</v>
      </c>
    </row>
    <row r="27" spans="1:12">
      <c r="A27" s="34" t="s">
        <v>48</v>
      </c>
      <c r="B27" s="35" t="s">
        <v>49</v>
      </c>
      <c r="C27" s="36">
        <f>enrollextractws!G25</f>
        <v>1186.4110000000001</v>
      </c>
      <c r="D27" s="37">
        <f>table34ws!D23</f>
        <v>71.77</v>
      </c>
      <c r="E27" s="38">
        <f t="shared" si="0"/>
        <v>16.530737076773026</v>
      </c>
      <c r="F27" s="39">
        <f t="shared" si="1"/>
        <v>60.493370341306672</v>
      </c>
      <c r="G27" s="37">
        <f>table36ws!D23</f>
        <v>8</v>
      </c>
      <c r="H27" s="38">
        <f t="shared" si="2"/>
        <v>148.30137500000001</v>
      </c>
      <c r="I27" s="40">
        <f t="shared" si="3"/>
        <v>6.7430258148314541</v>
      </c>
      <c r="J27" s="37">
        <f>table38ws!D23</f>
        <v>30.38</v>
      </c>
      <c r="K27" s="38">
        <f t="shared" si="4"/>
        <v>39.05236998025017</v>
      </c>
      <c r="L27" s="39">
        <f t="shared" si="5"/>
        <v>25.606640531822443</v>
      </c>
    </row>
    <row r="28" spans="1:12">
      <c r="A28" s="34" t="s">
        <v>50</v>
      </c>
      <c r="B28" s="35" t="s">
        <v>51</v>
      </c>
      <c r="C28" s="36">
        <f>enrollextractws!G26</f>
        <v>6829.2540000000017</v>
      </c>
      <c r="D28" s="37">
        <f>table34ws!D24</f>
        <v>370.52</v>
      </c>
      <c r="E28" s="38">
        <f t="shared" si="0"/>
        <v>18.43153945805895</v>
      </c>
      <c r="F28" s="39">
        <f t="shared" si="1"/>
        <v>54.254827833318231</v>
      </c>
      <c r="G28" s="37">
        <f>table36ws!D24</f>
        <v>29.1</v>
      </c>
      <c r="H28" s="38">
        <f t="shared" si="2"/>
        <v>234.68226804123717</v>
      </c>
      <c r="I28" s="40">
        <f t="shared" si="3"/>
        <v>4.2610803464038671</v>
      </c>
      <c r="J28" s="37">
        <f>table38ws!D24</f>
        <v>164.12</v>
      </c>
      <c r="K28" s="38">
        <f t="shared" si="4"/>
        <v>41.611345357055825</v>
      </c>
      <c r="L28" s="39">
        <f t="shared" si="5"/>
        <v>24.031907438206275</v>
      </c>
    </row>
    <row r="29" spans="1:12">
      <c r="A29" s="34" t="s">
        <v>52</v>
      </c>
      <c r="B29" s="35" t="s">
        <v>53</v>
      </c>
      <c r="C29" s="36">
        <f>enrollextractws!G27</f>
        <v>217.75</v>
      </c>
      <c r="D29" s="37">
        <f>table34ws!D25</f>
        <v>10.16</v>
      </c>
      <c r="E29" s="38">
        <f t="shared" si="0"/>
        <v>21.43208661417323</v>
      </c>
      <c r="F29" s="39">
        <f t="shared" si="1"/>
        <v>46.659012629161879</v>
      </c>
      <c r="G29" s="37">
        <f>table36ws!D25</f>
        <v>0.95</v>
      </c>
      <c r="H29" s="38">
        <f t="shared" si="2"/>
        <v>229.21052631578948</v>
      </c>
      <c r="I29" s="40">
        <f t="shared" si="3"/>
        <v>4.3628013777267505</v>
      </c>
      <c r="J29" s="37">
        <f>table38ws!D25</f>
        <v>7.35</v>
      </c>
      <c r="K29" s="38">
        <f t="shared" si="4"/>
        <v>29.625850340136054</v>
      </c>
      <c r="L29" s="39">
        <f t="shared" si="5"/>
        <v>33.754305396096441</v>
      </c>
    </row>
    <row r="30" spans="1:12">
      <c r="A30" s="34" t="s">
        <v>54</v>
      </c>
      <c r="B30" s="35" t="s">
        <v>55</v>
      </c>
      <c r="C30" s="36">
        <f>enrollextractws!G28</f>
        <v>3365.9180000000001</v>
      </c>
      <c r="D30" s="37">
        <f>table34ws!D26</f>
        <v>179.73</v>
      </c>
      <c r="E30" s="38">
        <f t="shared" si="0"/>
        <v>18.727635898291883</v>
      </c>
      <c r="F30" s="39">
        <f t="shared" si="1"/>
        <v>53.39702274386957</v>
      </c>
      <c r="G30" s="37">
        <f>table36ws!D26</f>
        <v>14.35</v>
      </c>
      <c r="H30" s="38">
        <f t="shared" si="2"/>
        <v>234.55874564459933</v>
      </c>
      <c r="I30" s="40">
        <f t="shared" si="3"/>
        <v>4.2633242996412868</v>
      </c>
      <c r="J30" s="37">
        <f>table38ws!D26</f>
        <v>76.47</v>
      </c>
      <c r="K30" s="38">
        <f t="shared" si="4"/>
        <v>44.016189355302735</v>
      </c>
      <c r="L30" s="39">
        <f t="shared" si="5"/>
        <v>22.718913532652905</v>
      </c>
    </row>
    <row r="31" spans="1:12">
      <c r="A31" s="34" t="s">
        <v>56</v>
      </c>
      <c r="B31" s="35" t="s">
        <v>57</v>
      </c>
      <c r="C31" s="36">
        <f>enrollextractws!G29</f>
        <v>344.36799999999994</v>
      </c>
      <c r="D31" s="37">
        <f>table34ws!D27</f>
        <v>20.82</v>
      </c>
      <c r="E31" s="38">
        <f t="shared" si="0"/>
        <v>16.540249759846297</v>
      </c>
      <c r="F31" s="39">
        <f t="shared" si="1"/>
        <v>60.458579194350243</v>
      </c>
      <c r="G31" s="37">
        <f>table36ws!D27</f>
        <v>2.8</v>
      </c>
      <c r="H31" s="38">
        <f t="shared" si="2"/>
        <v>122.98857142857142</v>
      </c>
      <c r="I31" s="40">
        <f t="shared" si="3"/>
        <v>8.130836779259397</v>
      </c>
      <c r="J31" s="37">
        <f>table38ws!D27</f>
        <v>8.3699999999999992</v>
      </c>
      <c r="K31" s="38">
        <f t="shared" si="4"/>
        <v>41.143130227001194</v>
      </c>
      <c r="L31" s="39">
        <f t="shared" si="5"/>
        <v>24.305394229428984</v>
      </c>
    </row>
    <row r="32" spans="1:12">
      <c r="A32" s="34" t="s">
        <v>58</v>
      </c>
      <c r="B32" s="35" t="s">
        <v>59</v>
      </c>
      <c r="C32" s="36">
        <f>enrollextractws!G30</f>
        <v>2508.1379999999999</v>
      </c>
      <c r="D32" s="37">
        <f>table34ws!D28</f>
        <v>132.79</v>
      </c>
      <c r="E32" s="38">
        <f t="shared" si="0"/>
        <v>18.888003614730025</v>
      </c>
      <c r="F32" s="39">
        <f t="shared" si="1"/>
        <v>52.943657805112792</v>
      </c>
      <c r="G32" s="37">
        <f>table36ws!D28</f>
        <v>10.37</v>
      </c>
      <c r="H32" s="38">
        <f t="shared" si="2"/>
        <v>241.86480231436838</v>
      </c>
      <c r="I32" s="40">
        <f t="shared" si="3"/>
        <v>4.1345412413511538</v>
      </c>
      <c r="J32" s="37">
        <f>table38ws!D28</f>
        <v>65.2</v>
      </c>
      <c r="K32" s="38">
        <f t="shared" si="4"/>
        <v>38.468374233128834</v>
      </c>
      <c r="L32" s="39">
        <f t="shared" si="5"/>
        <v>25.99537983954631</v>
      </c>
    </row>
    <row r="33" spans="1:12">
      <c r="A33" s="34" t="s">
        <v>60</v>
      </c>
      <c r="B33" s="35" t="s">
        <v>61</v>
      </c>
      <c r="C33" s="36">
        <f>enrollextractws!G31</f>
        <v>470.17399999999998</v>
      </c>
      <c r="D33" s="37">
        <f>table34ws!D29</f>
        <v>35.94</v>
      </c>
      <c r="E33" s="38">
        <f t="shared" si="0"/>
        <v>13.082192543127436</v>
      </c>
      <c r="F33" s="39">
        <f t="shared" si="1"/>
        <v>76.439786121733661</v>
      </c>
      <c r="G33" s="37">
        <f>table36ws!D29</f>
        <v>4.97</v>
      </c>
      <c r="H33" s="38">
        <f t="shared" si="2"/>
        <v>94.602414486921532</v>
      </c>
      <c r="I33" s="40">
        <f t="shared" si="3"/>
        <v>10.570554730801788</v>
      </c>
      <c r="J33" s="37">
        <f>table38ws!D29</f>
        <v>19.71</v>
      </c>
      <c r="K33" s="38">
        <f t="shared" si="4"/>
        <v>23.854591577879248</v>
      </c>
      <c r="L33" s="39">
        <f t="shared" si="5"/>
        <v>41.920650652737073</v>
      </c>
    </row>
    <row r="34" spans="1:12">
      <c r="A34" s="34" t="s">
        <v>62</v>
      </c>
      <c r="B34" s="35" t="s">
        <v>63</v>
      </c>
      <c r="C34" s="36">
        <f>enrollextractws!G32</f>
        <v>3492.7760000000003</v>
      </c>
      <c r="D34" s="37">
        <f>table34ws!D30</f>
        <v>118.11</v>
      </c>
      <c r="E34" s="38">
        <f t="shared" si="0"/>
        <v>29.572229277791891</v>
      </c>
      <c r="F34" s="39">
        <f t="shared" si="1"/>
        <v>33.815509497316746</v>
      </c>
      <c r="G34" s="37">
        <f>table36ws!D30</f>
        <v>4.1100000000000003</v>
      </c>
      <c r="H34" s="38">
        <f t="shared" si="2"/>
        <v>849.8238442822385</v>
      </c>
      <c r="I34" s="40">
        <f t="shared" si="3"/>
        <v>1.1767144529165341</v>
      </c>
      <c r="J34" s="37">
        <f>table38ws!D30</f>
        <v>29.71</v>
      </c>
      <c r="K34" s="38">
        <f t="shared" si="4"/>
        <v>117.56230225513296</v>
      </c>
      <c r="L34" s="39">
        <f t="shared" si="5"/>
        <v>8.5061280769221952</v>
      </c>
    </row>
    <row r="35" spans="1:12">
      <c r="A35" s="34" t="s">
        <v>64</v>
      </c>
      <c r="B35" s="35" t="s">
        <v>65</v>
      </c>
      <c r="C35" s="36">
        <f>enrollextractws!G33</f>
        <v>123.271</v>
      </c>
      <c r="D35" s="37">
        <f>table34ws!D31</f>
        <v>9.25</v>
      </c>
      <c r="E35" s="38">
        <f t="shared" si="0"/>
        <v>13.326594594594594</v>
      </c>
      <c r="F35" s="39">
        <f t="shared" si="1"/>
        <v>75.037924572689448</v>
      </c>
      <c r="G35" s="37">
        <f>table36ws!D31</f>
        <v>2</v>
      </c>
      <c r="H35" s="38">
        <f t="shared" si="2"/>
        <v>61.6355</v>
      </c>
      <c r="I35" s="40">
        <f t="shared" si="3"/>
        <v>16.224416123824746</v>
      </c>
      <c r="J35" s="37">
        <f>table38ws!D31</f>
        <v>7.99</v>
      </c>
      <c r="K35" s="38">
        <f t="shared" si="4"/>
        <v>15.428160200250312</v>
      </c>
      <c r="L35" s="39">
        <f t="shared" si="5"/>
        <v>64.816542414679844</v>
      </c>
    </row>
    <row r="36" spans="1:12">
      <c r="A36" s="34" t="s">
        <v>66</v>
      </c>
      <c r="B36" s="35" t="s">
        <v>67</v>
      </c>
      <c r="C36" s="36">
        <f>enrollextractws!G34</f>
        <v>21045.639999999996</v>
      </c>
      <c r="D36" s="37">
        <f>table34ws!D32</f>
        <v>1139.3699999999999</v>
      </c>
      <c r="E36" s="38">
        <f t="shared" si="0"/>
        <v>18.471295540518003</v>
      </c>
      <c r="F36" s="39">
        <f t="shared" si="1"/>
        <v>54.138054247815703</v>
      </c>
      <c r="G36" s="37">
        <f>table36ws!D32</f>
        <v>90.24</v>
      </c>
      <c r="H36" s="38">
        <f t="shared" si="2"/>
        <v>233.2185283687943</v>
      </c>
      <c r="I36" s="40">
        <f t="shared" si="3"/>
        <v>4.2878239863458658</v>
      </c>
      <c r="J36" s="37">
        <f>table38ws!D32</f>
        <v>562.07000000000005</v>
      </c>
      <c r="K36" s="38">
        <f t="shared" si="4"/>
        <v>37.443094276513591</v>
      </c>
      <c r="L36" s="39">
        <f t="shared" si="5"/>
        <v>26.707194459279933</v>
      </c>
    </row>
    <row r="37" spans="1:12">
      <c r="A37" s="34" t="s">
        <v>68</v>
      </c>
      <c r="B37" s="35" t="s">
        <v>69</v>
      </c>
      <c r="C37" s="36">
        <f>enrollextractws!G35</f>
        <v>1973.087</v>
      </c>
      <c r="D37" s="37">
        <f>table34ws!D33</f>
        <v>96.56</v>
      </c>
      <c r="E37" s="38">
        <f t="shared" si="0"/>
        <v>20.433792460646231</v>
      </c>
      <c r="F37" s="39">
        <f t="shared" si="1"/>
        <v>48.938541483472349</v>
      </c>
      <c r="G37" s="37">
        <f>table36ws!D33</f>
        <v>7.65</v>
      </c>
      <c r="H37" s="38">
        <f t="shared" si="2"/>
        <v>257.91986928104575</v>
      </c>
      <c r="I37" s="40">
        <f t="shared" si="3"/>
        <v>3.8771731809089012</v>
      </c>
      <c r="J37" s="37">
        <f>table38ws!D33</f>
        <v>41.43</v>
      </c>
      <c r="K37" s="38">
        <f t="shared" si="4"/>
        <v>47.624595703596427</v>
      </c>
      <c r="L37" s="39">
        <f t="shared" si="5"/>
        <v>20.997553579745851</v>
      </c>
    </row>
    <row r="38" spans="1:12">
      <c r="A38" s="34" t="s">
        <v>70</v>
      </c>
      <c r="B38" s="35" t="s">
        <v>71</v>
      </c>
      <c r="C38" s="36">
        <f>enrollextractws!G36</f>
        <v>1761.5960000000005</v>
      </c>
      <c r="D38" s="37">
        <f>table34ws!D34</f>
        <v>91.57</v>
      </c>
      <c r="E38" s="38">
        <f t="shared" si="0"/>
        <v>19.237697936005247</v>
      </c>
      <c r="F38" s="39">
        <f t="shared" si="1"/>
        <v>51.981271528772758</v>
      </c>
      <c r="G38" s="37">
        <f>table36ws!D34</f>
        <v>9.19</v>
      </c>
      <c r="H38" s="38">
        <f t="shared" si="2"/>
        <v>191.68618063112083</v>
      </c>
      <c r="I38" s="40">
        <f t="shared" si="3"/>
        <v>5.2168601654408828</v>
      </c>
      <c r="J38" s="37">
        <f>table38ws!D34</f>
        <v>37.44</v>
      </c>
      <c r="K38" s="38">
        <f t="shared" si="4"/>
        <v>47.051175213675229</v>
      </c>
      <c r="L38" s="39">
        <f t="shared" si="5"/>
        <v>21.25345425398331</v>
      </c>
    </row>
    <row r="39" spans="1:12">
      <c r="A39" s="34" t="s">
        <v>72</v>
      </c>
      <c r="B39" s="35" t="s">
        <v>73</v>
      </c>
      <c r="C39" s="36">
        <f>enrollextractws!G37</f>
        <v>167.7</v>
      </c>
      <c r="D39" s="37">
        <f>table34ws!D35</f>
        <v>10.46</v>
      </c>
      <c r="E39" s="38">
        <f t="shared" si="0"/>
        <v>16.032504780114721</v>
      </c>
      <c r="F39" s="39">
        <f t="shared" si="1"/>
        <v>62.373285629099591</v>
      </c>
      <c r="G39" s="37">
        <f>table36ws!D35</f>
        <v>1.18</v>
      </c>
      <c r="H39" s="38">
        <f t="shared" si="2"/>
        <v>142.11864406779659</v>
      </c>
      <c r="I39" s="40">
        <f t="shared" si="3"/>
        <v>7.0363744782349436</v>
      </c>
      <c r="J39" s="37">
        <f>table38ws!D35</f>
        <v>5.7</v>
      </c>
      <c r="K39" s="38">
        <f t="shared" si="4"/>
        <v>29.421052631578945</v>
      </c>
      <c r="L39" s="39">
        <f t="shared" si="5"/>
        <v>33.989266547406082</v>
      </c>
    </row>
    <row r="40" spans="1:12">
      <c r="A40" s="34" t="s">
        <v>74</v>
      </c>
      <c r="B40" s="35" t="s">
        <v>75</v>
      </c>
      <c r="C40" s="36">
        <f>enrollextractws!G38</f>
        <v>2662.3580099999999</v>
      </c>
      <c r="D40" s="37">
        <f>table34ws!D36</f>
        <v>136.63999999999999</v>
      </c>
      <c r="E40" s="38">
        <f t="shared" si="0"/>
        <v>19.484470213700234</v>
      </c>
      <c r="F40" s="39">
        <f t="shared" si="1"/>
        <v>51.32292482332231</v>
      </c>
      <c r="G40" s="37">
        <f>table36ws!D36</f>
        <v>13.88</v>
      </c>
      <c r="H40" s="38">
        <f t="shared" si="2"/>
        <v>191.81253674351584</v>
      </c>
      <c r="I40" s="40">
        <f t="shared" si="3"/>
        <v>5.2134235695822149</v>
      </c>
      <c r="J40" s="37">
        <f>table38ws!D36</f>
        <v>56.98</v>
      </c>
      <c r="K40" s="38">
        <f t="shared" si="4"/>
        <v>46.724429799929801</v>
      </c>
      <c r="L40" s="39">
        <f t="shared" si="5"/>
        <v>21.40208033103707</v>
      </c>
    </row>
    <row r="41" spans="1:12">
      <c r="A41" s="34" t="s">
        <v>76</v>
      </c>
      <c r="B41" s="35" t="s">
        <v>77</v>
      </c>
      <c r="C41" s="36">
        <f>enrollextractws!G39</f>
        <v>22047.492000000002</v>
      </c>
      <c r="D41" s="37">
        <f>table34ws!D37</f>
        <v>1100.1500000000001</v>
      </c>
      <c r="E41" s="38">
        <f t="shared" si="0"/>
        <v>20.040441757942098</v>
      </c>
      <c r="F41" s="39">
        <f t="shared" si="1"/>
        <v>49.899099634552535</v>
      </c>
      <c r="G41" s="37">
        <f>table36ws!D37</f>
        <v>82.1</v>
      </c>
      <c r="H41" s="38">
        <f t="shared" si="2"/>
        <v>268.54436053593184</v>
      </c>
      <c r="I41" s="40">
        <f t="shared" si="3"/>
        <v>3.7237795573301482</v>
      </c>
      <c r="J41" s="37">
        <f>table38ws!D37</f>
        <v>347.63</v>
      </c>
      <c r="K41" s="38">
        <f t="shared" si="4"/>
        <v>63.422293818139984</v>
      </c>
      <c r="L41" s="39">
        <f t="shared" si="5"/>
        <v>15.767326279106937</v>
      </c>
    </row>
    <row r="42" spans="1:12">
      <c r="A42" s="34" t="s">
        <v>78</v>
      </c>
      <c r="B42" s="35" t="s">
        <v>79</v>
      </c>
      <c r="C42" s="36">
        <f>enrollextractws!G40</f>
        <v>6956.3410000000003</v>
      </c>
      <c r="D42" s="37">
        <f>table34ws!D38</f>
        <v>357.83</v>
      </c>
      <c r="E42" s="38">
        <f t="shared" si="0"/>
        <v>19.440351563591651</v>
      </c>
      <c r="F42" s="39">
        <f t="shared" si="1"/>
        <v>51.439398959884223</v>
      </c>
      <c r="G42" s="37">
        <f>table36ws!D38</f>
        <v>29.46</v>
      </c>
      <c r="H42" s="38">
        <f t="shared" si="2"/>
        <v>236.12834351663273</v>
      </c>
      <c r="I42" s="40">
        <f t="shared" si="3"/>
        <v>4.2349850302048164</v>
      </c>
      <c r="J42" s="37">
        <f>table38ws!D38</f>
        <v>145.19999999999999</v>
      </c>
      <c r="K42" s="38">
        <f t="shared" si="4"/>
        <v>47.908684573002759</v>
      </c>
      <c r="L42" s="39">
        <f t="shared" si="5"/>
        <v>20.873042307730454</v>
      </c>
    </row>
    <row r="43" spans="1:12">
      <c r="A43" s="34" t="s">
        <v>80</v>
      </c>
      <c r="B43" s="35" t="s">
        <v>81</v>
      </c>
      <c r="C43" s="36">
        <f>enrollextractws!G41</f>
        <v>12105.798000000001</v>
      </c>
      <c r="D43" s="37">
        <f>table34ws!D39</f>
        <v>636.38</v>
      </c>
      <c r="E43" s="38">
        <f t="shared" si="0"/>
        <v>19.022907696659232</v>
      </c>
      <c r="F43" s="39">
        <f t="shared" si="1"/>
        <v>52.568199138958043</v>
      </c>
      <c r="G43" s="37">
        <f>table36ws!D39</f>
        <v>36.75</v>
      </c>
      <c r="H43" s="38">
        <f t="shared" si="2"/>
        <v>329.40946938775511</v>
      </c>
      <c r="I43" s="40">
        <f t="shared" si="3"/>
        <v>3.0357354385064084</v>
      </c>
      <c r="J43" s="37">
        <f>table38ws!D39</f>
        <v>305.76</v>
      </c>
      <c r="K43" s="38">
        <f t="shared" si="4"/>
        <v>39.592484301412874</v>
      </c>
      <c r="L43" s="39">
        <f t="shared" si="5"/>
        <v>25.257318848373313</v>
      </c>
    </row>
    <row r="44" spans="1:12">
      <c r="A44" s="34" t="s">
        <v>82</v>
      </c>
      <c r="B44" s="35" t="s">
        <v>83</v>
      </c>
      <c r="C44" s="36">
        <f>enrollextractws!G42</f>
        <v>3963.3250000000003</v>
      </c>
      <c r="D44" s="37">
        <f>table34ws!D40</f>
        <v>207.36</v>
      </c>
      <c r="E44" s="38">
        <f t="shared" si="0"/>
        <v>19.113257137345681</v>
      </c>
      <c r="F44" s="39">
        <f t="shared" si="1"/>
        <v>52.319706307204179</v>
      </c>
      <c r="G44" s="37">
        <f>table36ws!D40</f>
        <v>14.2</v>
      </c>
      <c r="H44" s="38">
        <f t="shared" si="2"/>
        <v>279.10739436619724</v>
      </c>
      <c r="I44" s="40">
        <f t="shared" si="3"/>
        <v>3.5828502583058413</v>
      </c>
      <c r="J44" s="37">
        <f>table38ws!D40</f>
        <v>69.92</v>
      </c>
      <c r="K44" s="38">
        <f t="shared" si="4"/>
        <v>56.683709954233414</v>
      </c>
      <c r="L44" s="39">
        <f t="shared" si="5"/>
        <v>17.641752821179189</v>
      </c>
    </row>
    <row r="45" spans="1:12">
      <c r="A45" s="34" t="s">
        <v>84</v>
      </c>
      <c r="B45" s="35" t="s">
        <v>85</v>
      </c>
      <c r="C45" s="36">
        <f>enrollextractws!G43</f>
        <v>26.4</v>
      </c>
      <c r="D45" s="37">
        <f>table34ws!D41</f>
        <v>2.87</v>
      </c>
      <c r="E45" s="38">
        <f t="shared" si="0"/>
        <v>9.1986062717770025</v>
      </c>
      <c r="F45" s="39">
        <f t="shared" si="1"/>
        <v>108.71212121212122</v>
      </c>
      <c r="G45" s="37">
        <f>table36ws!D41</f>
        <v>0.7</v>
      </c>
      <c r="H45" s="38">
        <f t="shared" si="2"/>
        <v>37.714285714285715</v>
      </c>
      <c r="I45" s="40">
        <f t="shared" si="3"/>
        <v>26.515151515151516</v>
      </c>
      <c r="J45" s="37">
        <f>table38ws!D41</f>
        <v>1.95</v>
      </c>
      <c r="K45" s="38">
        <f t="shared" si="4"/>
        <v>13.538461538461538</v>
      </c>
      <c r="L45" s="39">
        <f t="shared" si="5"/>
        <v>73.863636363636374</v>
      </c>
    </row>
    <row r="46" spans="1:12">
      <c r="A46" s="34" t="s">
        <v>86</v>
      </c>
      <c r="B46" s="35" t="s">
        <v>87</v>
      </c>
      <c r="C46" s="36">
        <f>enrollextractws!G44</f>
        <v>333.55</v>
      </c>
      <c r="D46" s="37">
        <f>table34ws!D42</f>
        <v>27.2</v>
      </c>
      <c r="E46" s="38">
        <f t="shared" si="0"/>
        <v>12.262867647058824</v>
      </c>
      <c r="F46" s="39">
        <f t="shared" si="1"/>
        <v>81.546994453605151</v>
      </c>
      <c r="G46" s="37">
        <f>table36ws!D42</f>
        <v>2.41</v>
      </c>
      <c r="H46" s="38">
        <f t="shared" si="2"/>
        <v>138.40248962655602</v>
      </c>
      <c r="I46" s="40">
        <f t="shared" si="3"/>
        <v>7.2253035526907512</v>
      </c>
      <c r="J46" s="37">
        <f>table38ws!D42</f>
        <v>13.23</v>
      </c>
      <c r="K46" s="38">
        <f t="shared" si="4"/>
        <v>25.211640211640212</v>
      </c>
      <c r="L46" s="39">
        <f t="shared" si="5"/>
        <v>39.664218258132209</v>
      </c>
    </row>
    <row r="47" spans="1:12">
      <c r="A47" s="34" t="s">
        <v>88</v>
      </c>
      <c r="B47" s="35" t="s">
        <v>89</v>
      </c>
      <c r="C47" s="36">
        <f>enrollextractws!G45</f>
        <v>751.37000000000012</v>
      </c>
      <c r="D47" s="37">
        <f>table34ws!D43</f>
        <v>1.79</v>
      </c>
      <c r="E47" s="38">
        <f t="shared" si="0"/>
        <v>419.75977653631293</v>
      </c>
      <c r="F47" s="39">
        <f t="shared" si="1"/>
        <v>2.3823149713190568</v>
      </c>
      <c r="G47" s="37">
        <f>table36ws!D43</f>
        <v>0</v>
      </c>
      <c r="H47" s="38">
        <f t="shared" si="2"/>
        <v>0</v>
      </c>
      <c r="I47" s="40">
        <f t="shared" si="3"/>
        <v>0</v>
      </c>
      <c r="J47" s="37">
        <f>table38ws!D43</f>
        <v>1.05</v>
      </c>
      <c r="K47" s="38">
        <f t="shared" si="4"/>
        <v>715.59047619047624</v>
      </c>
      <c r="L47" s="39">
        <f t="shared" si="5"/>
        <v>1.3974473295446981</v>
      </c>
    </row>
    <row r="48" spans="1:12">
      <c r="A48" s="34" t="s">
        <v>90</v>
      </c>
      <c r="B48" s="35" t="s">
        <v>91</v>
      </c>
      <c r="C48" s="36">
        <f>enrollextractws!G46</f>
        <v>6080.3410000000003</v>
      </c>
      <c r="D48" s="37">
        <f>table34ws!D44</f>
        <v>325.14999999999998</v>
      </c>
      <c r="E48" s="38">
        <f t="shared" si="0"/>
        <v>18.700110718130095</v>
      </c>
      <c r="F48" s="39">
        <f t="shared" si="1"/>
        <v>53.475619212804013</v>
      </c>
      <c r="G48" s="37">
        <f>table36ws!D44</f>
        <v>26.96</v>
      </c>
      <c r="H48" s="38">
        <f t="shared" si="2"/>
        <v>225.53193620178041</v>
      </c>
      <c r="I48" s="40">
        <f t="shared" si="3"/>
        <v>4.4339618452320355</v>
      </c>
      <c r="J48" s="37">
        <f>table38ws!D44</f>
        <v>158.18</v>
      </c>
      <c r="K48" s="38">
        <f t="shared" si="4"/>
        <v>38.439379188266535</v>
      </c>
      <c r="L48" s="39">
        <f t="shared" si="5"/>
        <v>26.014988304109917</v>
      </c>
    </row>
    <row r="49" spans="1:12">
      <c r="A49" s="34" t="s">
        <v>92</v>
      </c>
      <c r="B49" s="35" t="s">
        <v>93</v>
      </c>
      <c r="C49" s="36">
        <f>enrollextractws!G47</f>
        <v>643.30099999999993</v>
      </c>
      <c r="D49" s="37">
        <f>table34ws!D45</f>
        <v>38</v>
      </c>
      <c r="E49" s="38">
        <f t="shared" si="0"/>
        <v>16.928973684210526</v>
      </c>
      <c r="F49" s="39">
        <f t="shared" si="1"/>
        <v>59.070326332463345</v>
      </c>
      <c r="G49" s="37">
        <f>table36ws!D45</f>
        <v>3</v>
      </c>
      <c r="H49" s="38">
        <f t="shared" si="2"/>
        <v>214.43366666666665</v>
      </c>
      <c r="I49" s="40">
        <f t="shared" si="3"/>
        <v>4.66344681572079</v>
      </c>
      <c r="J49" s="37">
        <f>table38ws!D45</f>
        <v>23.55</v>
      </c>
      <c r="K49" s="38">
        <f t="shared" si="4"/>
        <v>27.316390658174093</v>
      </c>
      <c r="L49" s="39">
        <f t="shared" si="5"/>
        <v>36.608057503408212</v>
      </c>
    </row>
    <row r="50" spans="1:12">
      <c r="A50" s="34" t="s">
        <v>94</v>
      </c>
      <c r="B50" s="35" t="s">
        <v>95</v>
      </c>
      <c r="C50" s="36">
        <f>enrollextractws!G48</f>
        <v>1366.019</v>
      </c>
      <c r="D50" s="37">
        <f>table34ws!D46</f>
        <v>74.66</v>
      </c>
      <c r="E50" s="38">
        <f t="shared" si="0"/>
        <v>18.296530940262524</v>
      </c>
      <c r="F50" s="39">
        <f t="shared" si="1"/>
        <v>54.655169510819391</v>
      </c>
      <c r="G50" s="37">
        <f>table36ws!D46</f>
        <v>7.25</v>
      </c>
      <c r="H50" s="38">
        <f t="shared" si="2"/>
        <v>188.41641379310346</v>
      </c>
      <c r="I50" s="40">
        <f t="shared" si="3"/>
        <v>5.3073932353795961</v>
      </c>
      <c r="J50" s="37">
        <f>table38ws!D46</f>
        <v>37.44</v>
      </c>
      <c r="K50" s="38">
        <f t="shared" si="4"/>
        <v>36.485550213675218</v>
      </c>
      <c r="L50" s="39">
        <f t="shared" si="5"/>
        <v>27.408110721739593</v>
      </c>
    </row>
    <row r="51" spans="1:12">
      <c r="A51" s="34" t="s">
        <v>96</v>
      </c>
      <c r="B51" s="35" t="s">
        <v>97</v>
      </c>
      <c r="C51" s="36">
        <f>enrollextractws!G49</f>
        <v>1101.0819999999999</v>
      </c>
      <c r="D51" s="37">
        <f>table34ws!D47</f>
        <v>63.09</v>
      </c>
      <c r="E51" s="38">
        <f t="shared" si="0"/>
        <v>17.452559835156123</v>
      </c>
      <c r="F51" s="39">
        <f t="shared" si="1"/>
        <v>57.298184876330744</v>
      </c>
      <c r="G51" s="37">
        <f>table36ws!D47</f>
        <v>5</v>
      </c>
      <c r="H51" s="38">
        <f t="shared" si="2"/>
        <v>220.21639999999996</v>
      </c>
      <c r="I51" s="40">
        <f t="shared" si="3"/>
        <v>4.5409878646640314</v>
      </c>
      <c r="J51" s="37">
        <f>table38ws!D47</f>
        <v>33.909999999999997</v>
      </c>
      <c r="K51" s="38">
        <f t="shared" si="4"/>
        <v>32.470716602772043</v>
      </c>
      <c r="L51" s="39">
        <f t="shared" si="5"/>
        <v>30.796979698151457</v>
      </c>
    </row>
    <row r="52" spans="1:12">
      <c r="A52" s="34" t="s">
        <v>98</v>
      </c>
      <c r="B52" s="35" t="s">
        <v>99</v>
      </c>
      <c r="C52" s="36">
        <f>enrollextractws!G50</f>
        <v>2290.5709999999999</v>
      </c>
      <c r="D52" s="37">
        <f>table34ws!D48</f>
        <v>119.88</v>
      </c>
      <c r="E52" s="38">
        <f t="shared" si="0"/>
        <v>19.107198865532197</v>
      </c>
      <c r="F52" s="39">
        <f t="shared" si="1"/>
        <v>52.336295185785552</v>
      </c>
      <c r="G52" s="37">
        <f>table36ws!D48</f>
        <v>8</v>
      </c>
      <c r="H52" s="38">
        <f t="shared" si="2"/>
        <v>286.32137499999999</v>
      </c>
      <c r="I52" s="40">
        <f t="shared" si="3"/>
        <v>3.4925789246436807</v>
      </c>
      <c r="J52" s="37">
        <f>table38ws!D48</f>
        <v>47.87</v>
      </c>
      <c r="K52" s="38">
        <f t="shared" si="4"/>
        <v>47.849822435763528</v>
      </c>
      <c r="L52" s="39">
        <f t="shared" si="5"/>
        <v>20.898719140336624</v>
      </c>
    </row>
    <row r="53" spans="1:12">
      <c r="A53" s="34" t="s">
        <v>100</v>
      </c>
      <c r="B53" s="35" t="s">
        <v>101</v>
      </c>
      <c r="C53" s="36">
        <f>enrollextractws!G51</f>
        <v>4912.8739999999998</v>
      </c>
      <c r="D53" s="37">
        <f>table34ws!D49</f>
        <v>271.39</v>
      </c>
      <c r="E53" s="38">
        <f t="shared" si="0"/>
        <v>18.1026345849147</v>
      </c>
      <c r="F53" s="39">
        <f t="shared" si="1"/>
        <v>55.240578121889556</v>
      </c>
      <c r="G53" s="37">
        <f>table36ws!D49</f>
        <v>23.85</v>
      </c>
      <c r="H53" s="38">
        <f t="shared" si="2"/>
        <v>205.99052410901464</v>
      </c>
      <c r="I53" s="40">
        <f t="shared" si="3"/>
        <v>4.8545922407128703</v>
      </c>
      <c r="J53" s="37">
        <f>table38ws!D49</f>
        <v>111.32</v>
      </c>
      <c r="K53" s="38">
        <f t="shared" si="4"/>
        <v>44.132896155228174</v>
      </c>
      <c r="L53" s="39">
        <f t="shared" si="5"/>
        <v>22.65883472688288</v>
      </c>
    </row>
    <row r="54" spans="1:12">
      <c r="A54" s="34" t="s">
        <v>102</v>
      </c>
      <c r="B54" s="35" t="s">
        <v>103</v>
      </c>
      <c r="C54" s="36">
        <f>enrollextractws!G52</f>
        <v>109.06199999999998</v>
      </c>
      <c r="D54" s="37">
        <f>table34ws!D50</f>
        <v>8.5399999999999991</v>
      </c>
      <c r="E54" s="38">
        <f t="shared" si="0"/>
        <v>12.770725995316159</v>
      </c>
      <c r="F54" s="39">
        <f t="shared" si="1"/>
        <v>78.304083915570956</v>
      </c>
      <c r="G54" s="37">
        <f>table36ws!D50</f>
        <v>0.46</v>
      </c>
      <c r="H54" s="38">
        <f t="shared" si="2"/>
        <v>237.09130434782605</v>
      </c>
      <c r="I54" s="40">
        <f t="shared" si="3"/>
        <v>4.2177843795272425</v>
      </c>
      <c r="J54" s="37">
        <f>table38ws!D50</f>
        <v>5.55</v>
      </c>
      <c r="K54" s="38">
        <f t="shared" si="4"/>
        <v>19.650810810810807</v>
      </c>
      <c r="L54" s="39">
        <f t="shared" si="5"/>
        <v>50.888485448643898</v>
      </c>
    </row>
    <row r="55" spans="1:12">
      <c r="A55" s="34" t="s">
        <v>104</v>
      </c>
      <c r="B55" s="35" t="s">
        <v>105</v>
      </c>
      <c r="C55" s="36">
        <f>enrollextractws!G53</f>
        <v>735.82</v>
      </c>
      <c r="D55" s="37">
        <f>table34ws!D51</f>
        <v>40.81</v>
      </c>
      <c r="E55" s="38">
        <f t="shared" si="0"/>
        <v>18.030384709629992</v>
      </c>
      <c r="F55" s="39">
        <f t="shared" si="1"/>
        <v>55.461933625071346</v>
      </c>
      <c r="G55" s="37">
        <f>table36ws!D51</f>
        <v>4.25</v>
      </c>
      <c r="H55" s="38">
        <f t="shared" si="2"/>
        <v>173.13411764705884</v>
      </c>
      <c r="I55" s="40">
        <f t="shared" si="3"/>
        <v>5.7758690984208094</v>
      </c>
      <c r="J55" s="37">
        <f>table38ws!D51</f>
        <v>19.72</v>
      </c>
      <c r="K55" s="38">
        <f t="shared" si="4"/>
        <v>37.313387423935097</v>
      </c>
      <c r="L55" s="39">
        <f t="shared" si="5"/>
        <v>26.800032616672553</v>
      </c>
    </row>
    <row r="56" spans="1:12">
      <c r="A56" s="34" t="s">
        <v>106</v>
      </c>
      <c r="B56" s="35" t="s">
        <v>107</v>
      </c>
      <c r="C56" s="36">
        <f>enrollextractws!G54</f>
        <v>26.7</v>
      </c>
      <c r="D56" s="37">
        <f>table34ws!D52</f>
        <v>2.16</v>
      </c>
      <c r="E56" s="38">
        <f t="shared" si="0"/>
        <v>12.361111111111111</v>
      </c>
      <c r="F56" s="39">
        <f t="shared" si="1"/>
        <v>80.898876404494388</v>
      </c>
      <c r="G56" s="37">
        <f>table36ws!D52</f>
        <v>0</v>
      </c>
      <c r="H56" s="38">
        <f t="shared" si="2"/>
        <v>0</v>
      </c>
      <c r="I56" s="40">
        <f t="shared" si="3"/>
        <v>0</v>
      </c>
      <c r="J56" s="37">
        <f>table38ws!D52</f>
        <v>2.57</v>
      </c>
      <c r="K56" s="38">
        <f t="shared" si="4"/>
        <v>10.389105058365759</v>
      </c>
      <c r="L56" s="39">
        <f t="shared" si="5"/>
        <v>96.254681647940075</v>
      </c>
    </row>
    <row r="57" spans="1:12">
      <c r="A57" s="34" t="s">
        <v>108</v>
      </c>
      <c r="B57" s="35" t="s">
        <v>109</v>
      </c>
      <c r="C57" s="36">
        <f>enrollextractws!G55</f>
        <v>5734.31</v>
      </c>
      <c r="D57" s="37">
        <f>table34ws!D53</f>
        <v>292.95999999999998</v>
      </c>
      <c r="E57" s="38">
        <f t="shared" si="0"/>
        <v>19.573696067722558</v>
      </c>
      <c r="F57" s="39">
        <f t="shared" si="1"/>
        <v>51.088971471720214</v>
      </c>
      <c r="G57" s="37">
        <f>table36ws!D53</f>
        <v>18.07</v>
      </c>
      <c r="H57" s="38">
        <f t="shared" si="2"/>
        <v>317.338682899834</v>
      </c>
      <c r="I57" s="40">
        <f t="shared" si="3"/>
        <v>3.1512073815332622</v>
      </c>
      <c r="J57" s="37">
        <f>table38ws!D53</f>
        <v>141.21</v>
      </c>
      <c r="K57" s="38">
        <f t="shared" si="4"/>
        <v>40.608384675306283</v>
      </c>
      <c r="L57" s="39">
        <f t="shared" si="5"/>
        <v>24.625456244953622</v>
      </c>
    </row>
    <row r="58" spans="1:12">
      <c r="A58" s="34" t="s">
        <v>110</v>
      </c>
      <c r="B58" s="35" t="s">
        <v>111</v>
      </c>
      <c r="C58" s="36">
        <f>enrollextractws!G56</f>
        <v>99.947999999999993</v>
      </c>
      <c r="D58" s="37">
        <f>table34ws!D54</f>
        <v>12.02</v>
      </c>
      <c r="E58" s="38">
        <f t="shared" si="0"/>
        <v>8.3151414309484188</v>
      </c>
      <c r="F58" s="39">
        <f t="shared" si="1"/>
        <v>120.26253651898988</v>
      </c>
      <c r="G58" s="37">
        <f>table36ws!D54</f>
        <v>1.44</v>
      </c>
      <c r="H58" s="38">
        <f t="shared" si="2"/>
        <v>69.408333333333331</v>
      </c>
      <c r="I58" s="40">
        <f t="shared" si="3"/>
        <v>14.40749189578581</v>
      </c>
      <c r="J58" s="37">
        <f>table38ws!D54</f>
        <v>6.11</v>
      </c>
      <c r="K58" s="38">
        <f t="shared" si="4"/>
        <v>16.358101472995088</v>
      </c>
      <c r="L58" s="39">
        <f t="shared" si="5"/>
        <v>61.131788530035628</v>
      </c>
    </row>
    <row r="59" spans="1:12">
      <c r="A59" s="34" t="s">
        <v>112</v>
      </c>
      <c r="B59" s="35" t="s">
        <v>113</v>
      </c>
      <c r="C59" s="36">
        <f>enrollextractws!G57</f>
        <v>251.69299999999998</v>
      </c>
      <c r="D59" s="37">
        <f>table34ws!D55</f>
        <v>17.18</v>
      </c>
      <c r="E59" s="38">
        <f t="shared" si="0"/>
        <v>14.650349243306168</v>
      </c>
      <c r="F59" s="39">
        <f t="shared" si="1"/>
        <v>68.257758459710843</v>
      </c>
      <c r="G59" s="37">
        <f>table36ws!D55</f>
        <v>1.88</v>
      </c>
      <c r="H59" s="38">
        <f t="shared" si="2"/>
        <v>133.87925531914894</v>
      </c>
      <c r="I59" s="40">
        <f t="shared" si="3"/>
        <v>7.4694171073490327</v>
      </c>
      <c r="J59" s="37">
        <f>table38ws!D55</f>
        <v>9.8800000000000008</v>
      </c>
      <c r="K59" s="38">
        <f t="shared" si="4"/>
        <v>25.474999999999998</v>
      </c>
      <c r="L59" s="39">
        <f t="shared" si="5"/>
        <v>39.254170755642789</v>
      </c>
    </row>
    <row r="60" spans="1:12">
      <c r="A60" s="34">
        <v>10003</v>
      </c>
      <c r="B60" s="35" t="s">
        <v>114</v>
      </c>
      <c r="C60" s="36">
        <f>enrollextractws!G58</f>
        <v>43.6</v>
      </c>
      <c r="D60" s="37">
        <f>table34ws!D56</f>
        <v>1.9</v>
      </c>
      <c r="E60" s="38">
        <f t="shared" si="0"/>
        <v>22.947368421052634</v>
      </c>
      <c r="F60" s="39">
        <f t="shared" si="1"/>
        <v>43.577981651376142</v>
      </c>
      <c r="G60" s="37">
        <f>table36ws!D56</f>
        <v>1</v>
      </c>
      <c r="H60" s="38">
        <f t="shared" si="2"/>
        <v>43.6</v>
      </c>
      <c r="I60" s="40">
        <f t="shared" si="3"/>
        <v>22.935779816513758</v>
      </c>
      <c r="J60" s="37">
        <f>table38ws!D56</f>
        <v>2.12</v>
      </c>
      <c r="K60" s="38">
        <f t="shared" si="4"/>
        <v>20.566037735849058</v>
      </c>
      <c r="L60" s="39">
        <f t="shared" si="5"/>
        <v>48.623853211009177</v>
      </c>
    </row>
    <row r="61" spans="1:12">
      <c r="A61" s="34">
        <v>10050</v>
      </c>
      <c r="B61" s="35" t="s">
        <v>115</v>
      </c>
      <c r="C61" s="36">
        <f>enrollextractws!G59</f>
        <v>258.02699999999999</v>
      </c>
      <c r="D61" s="37">
        <f>table34ws!D57</f>
        <v>15.33</v>
      </c>
      <c r="E61" s="38">
        <f t="shared" si="0"/>
        <v>16.831506849315069</v>
      </c>
      <c r="F61" s="39">
        <f t="shared" si="1"/>
        <v>59.412387075771143</v>
      </c>
      <c r="G61" s="37">
        <f>table36ws!D57</f>
        <v>1.53</v>
      </c>
      <c r="H61" s="38">
        <f t="shared" si="2"/>
        <v>168.64509803921567</v>
      </c>
      <c r="I61" s="40">
        <f t="shared" si="3"/>
        <v>5.9296120173470221</v>
      </c>
      <c r="J61" s="37">
        <f>table38ws!D57</f>
        <v>8.19</v>
      </c>
      <c r="K61" s="38">
        <f t="shared" si="4"/>
        <v>31.505128205128205</v>
      </c>
      <c r="L61" s="39">
        <f t="shared" si="5"/>
        <v>31.740864328151709</v>
      </c>
    </row>
    <row r="62" spans="1:12">
      <c r="A62" s="34">
        <v>10065</v>
      </c>
      <c r="B62" s="35" t="s">
        <v>116</v>
      </c>
      <c r="C62" s="36">
        <f>enrollextractws!G60</f>
        <v>34.200000000000003</v>
      </c>
      <c r="D62" s="37">
        <f>table34ws!D58</f>
        <v>2.85</v>
      </c>
      <c r="E62" s="38">
        <f t="shared" si="0"/>
        <v>12</v>
      </c>
      <c r="F62" s="39">
        <f t="shared" si="1"/>
        <v>83.333333333333329</v>
      </c>
      <c r="G62" s="37">
        <f>table36ws!D58</f>
        <v>0</v>
      </c>
      <c r="H62" s="38">
        <f t="shared" si="2"/>
        <v>0</v>
      </c>
      <c r="I62" s="40">
        <f t="shared" si="3"/>
        <v>0</v>
      </c>
      <c r="J62" s="37">
        <f>table38ws!D58</f>
        <v>1.32</v>
      </c>
      <c r="K62" s="38">
        <f t="shared" si="4"/>
        <v>25.90909090909091</v>
      </c>
      <c r="L62" s="39">
        <f t="shared" si="5"/>
        <v>38.596491228070178</v>
      </c>
    </row>
    <row r="63" spans="1:12">
      <c r="A63" s="34">
        <v>10070</v>
      </c>
      <c r="B63" s="35" t="s">
        <v>117</v>
      </c>
      <c r="C63" s="36">
        <f>enrollextractws!G61</f>
        <v>174.02100000000002</v>
      </c>
      <c r="D63" s="37">
        <f>table34ws!D59</f>
        <v>14.12</v>
      </c>
      <c r="E63" s="38">
        <f t="shared" si="0"/>
        <v>12.324433427762042</v>
      </c>
      <c r="F63" s="39">
        <f t="shared" si="1"/>
        <v>81.139632573080249</v>
      </c>
      <c r="G63" s="37">
        <f>table36ws!D59</f>
        <v>2</v>
      </c>
      <c r="H63" s="38">
        <f t="shared" si="2"/>
        <v>87.010500000000008</v>
      </c>
      <c r="I63" s="40">
        <f t="shared" si="3"/>
        <v>11.492865803552442</v>
      </c>
      <c r="J63" s="37">
        <f>table38ws!D59</f>
        <v>6.7</v>
      </c>
      <c r="K63" s="38">
        <f t="shared" si="4"/>
        <v>25.973283582089554</v>
      </c>
      <c r="L63" s="39">
        <f t="shared" si="5"/>
        <v>38.501100441900689</v>
      </c>
    </row>
    <row r="64" spans="1:12">
      <c r="A64" s="34">
        <v>10309</v>
      </c>
      <c r="B64" s="35" t="s">
        <v>118</v>
      </c>
      <c r="C64" s="36">
        <f>enrollextractws!G62</f>
        <v>413.41199999999998</v>
      </c>
      <c r="D64" s="37">
        <f>table34ws!D60</f>
        <v>19.71</v>
      </c>
      <c r="E64" s="38">
        <f t="shared" si="0"/>
        <v>20.974733637747335</v>
      </c>
      <c r="F64" s="39">
        <f t="shared" si="1"/>
        <v>47.676409973585677</v>
      </c>
      <c r="G64" s="37">
        <f>table36ws!D60</f>
        <v>2.4700000000000002</v>
      </c>
      <c r="H64" s="38">
        <f t="shared" si="2"/>
        <v>167.37327935222669</v>
      </c>
      <c r="I64" s="40">
        <f t="shared" si="3"/>
        <v>5.9746693371261603</v>
      </c>
      <c r="J64" s="37">
        <f>table38ws!D60</f>
        <v>9.8800000000000008</v>
      </c>
      <c r="K64" s="38">
        <f t="shared" si="4"/>
        <v>41.843319838056672</v>
      </c>
      <c r="L64" s="39">
        <f t="shared" si="5"/>
        <v>23.898677348504641</v>
      </c>
    </row>
    <row r="65" spans="1:12">
      <c r="A65" s="34">
        <v>11001</v>
      </c>
      <c r="B65" s="35" t="s">
        <v>119</v>
      </c>
      <c r="C65" s="36">
        <f>enrollextractws!G63</f>
        <v>17757.527000000002</v>
      </c>
      <c r="D65" s="37">
        <f>table34ws!D61</f>
        <v>982.51</v>
      </c>
      <c r="E65" s="38">
        <f t="shared" si="0"/>
        <v>18.073634873945306</v>
      </c>
      <c r="F65" s="39">
        <f t="shared" si="1"/>
        <v>55.329213352737682</v>
      </c>
      <c r="G65" s="37">
        <f>table36ws!D61</f>
        <v>79.08</v>
      </c>
      <c r="H65" s="38">
        <f t="shared" si="2"/>
        <v>224.5514289327264</v>
      </c>
      <c r="I65" s="40">
        <f t="shared" si="3"/>
        <v>4.4533228078436817</v>
      </c>
      <c r="J65" s="37">
        <f>table38ws!D61</f>
        <v>362.2</v>
      </c>
      <c r="K65" s="38">
        <f t="shared" si="4"/>
        <v>49.026855328547768</v>
      </c>
      <c r="L65" s="39">
        <f t="shared" si="5"/>
        <v>20.39698433233411</v>
      </c>
    </row>
    <row r="66" spans="1:12">
      <c r="A66" s="34">
        <v>11051</v>
      </c>
      <c r="B66" s="35" t="s">
        <v>120</v>
      </c>
      <c r="C66" s="36">
        <f>enrollextractws!G64</f>
        <v>1954.3400000000001</v>
      </c>
      <c r="D66" s="37">
        <f>table34ws!D62</f>
        <v>104.73</v>
      </c>
      <c r="E66" s="38">
        <f t="shared" si="0"/>
        <v>18.660746681944048</v>
      </c>
      <c r="F66" s="39">
        <f t="shared" si="1"/>
        <v>53.588423713376379</v>
      </c>
      <c r="G66" s="37">
        <f>table36ws!D62</f>
        <v>8.24</v>
      </c>
      <c r="H66" s="38">
        <f t="shared" si="2"/>
        <v>237.17718446601944</v>
      </c>
      <c r="I66" s="40">
        <f t="shared" si="3"/>
        <v>4.2162571507516606</v>
      </c>
      <c r="J66" s="37">
        <f>table38ws!D62</f>
        <v>41.17</v>
      </c>
      <c r="K66" s="38">
        <f t="shared" si="4"/>
        <v>47.470002428953123</v>
      </c>
      <c r="L66" s="39">
        <f t="shared" si="5"/>
        <v>21.065935302966729</v>
      </c>
    </row>
    <row r="67" spans="1:12">
      <c r="A67" s="34">
        <v>11054</v>
      </c>
      <c r="B67" s="35" t="s">
        <v>121</v>
      </c>
      <c r="C67" s="36">
        <f>enrollextractws!G65</f>
        <v>10.4</v>
      </c>
      <c r="D67" s="37">
        <f>table34ws!D63</f>
        <v>2</v>
      </c>
      <c r="E67" s="38">
        <f t="shared" si="0"/>
        <v>5.2</v>
      </c>
      <c r="F67" s="39">
        <f t="shared" si="1"/>
        <v>192.30769230769229</v>
      </c>
      <c r="G67" s="37">
        <f>table36ws!D63</f>
        <v>0.9</v>
      </c>
      <c r="H67" s="38">
        <f t="shared" si="2"/>
        <v>11.555555555555555</v>
      </c>
      <c r="I67" s="40">
        <f t="shared" si="3"/>
        <v>86.538461538461533</v>
      </c>
      <c r="J67" s="37">
        <f>table38ws!D63</f>
        <v>0</v>
      </c>
      <c r="K67" s="38">
        <f t="shared" si="4"/>
        <v>0</v>
      </c>
      <c r="L67" s="39">
        <f t="shared" si="5"/>
        <v>0</v>
      </c>
    </row>
    <row r="68" spans="1:12">
      <c r="A68" s="34">
        <v>11056</v>
      </c>
      <c r="B68" s="35" t="s">
        <v>122</v>
      </c>
      <c r="C68" s="36">
        <f>enrollextractws!G66</f>
        <v>47.780000000000015</v>
      </c>
      <c r="D68" s="37">
        <f>table34ws!D64</f>
        <v>9.4499999999999993</v>
      </c>
      <c r="E68" s="38">
        <f t="shared" si="0"/>
        <v>5.056084656084658</v>
      </c>
      <c r="F68" s="39">
        <f t="shared" si="1"/>
        <v>197.78149853495177</v>
      </c>
      <c r="G68" s="37">
        <f>table36ws!D64</f>
        <v>1.05</v>
      </c>
      <c r="H68" s="38">
        <f t="shared" si="2"/>
        <v>45.504761904761921</v>
      </c>
      <c r="I68" s="40">
        <f t="shared" si="3"/>
        <v>21.975722059439089</v>
      </c>
      <c r="J68" s="37">
        <f>table38ws!D64</f>
        <v>5.62</v>
      </c>
      <c r="K68" s="38">
        <f t="shared" si="4"/>
        <v>8.501779359430607</v>
      </c>
      <c r="L68" s="39">
        <f t="shared" si="5"/>
        <v>117.62243616575969</v>
      </c>
    </row>
    <row r="69" spans="1:12">
      <c r="A69" s="34">
        <v>12110</v>
      </c>
      <c r="B69" s="35" t="s">
        <v>123</v>
      </c>
      <c r="C69" s="36">
        <f>enrollextractws!G67</f>
        <v>334.82900000000001</v>
      </c>
      <c r="D69" s="37">
        <f>table34ws!D65</f>
        <v>21.45</v>
      </c>
      <c r="E69" s="38">
        <f t="shared" si="0"/>
        <v>15.609743589743591</v>
      </c>
      <c r="F69" s="39">
        <f t="shared" si="1"/>
        <v>64.062551332172532</v>
      </c>
      <c r="G69" s="37">
        <f>table36ws!D65</f>
        <v>2</v>
      </c>
      <c r="H69" s="38">
        <f t="shared" si="2"/>
        <v>167.4145</v>
      </c>
      <c r="I69" s="40">
        <f t="shared" si="3"/>
        <v>5.9731982594100268</v>
      </c>
      <c r="J69" s="37">
        <f>table38ws!D65</f>
        <v>8.77</v>
      </c>
      <c r="K69" s="38">
        <f t="shared" si="4"/>
        <v>38.178905359179019</v>
      </c>
      <c r="L69" s="39">
        <f t="shared" si="5"/>
        <v>26.192474367512968</v>
      </c>
    </row>
    <row r="70" spans="1:12">
      <c r="A70" s="34">
        <v>13073</v>
      </c>
      <c r="B70" s="35" t="s">
        <v>124</v>
      </c>
      <c r="C70" s="36">
        <f>enrollextractws!G68</f>
        <v>2308.52</v>
      </c>
      <c r="D70" s="37">
        <f>table34ws!D66</f>
        <v>117.27</v>
      </c>
      <c r="E70" s="38">
        <f t="shared" si="0"/>
        <v>19.68551206617208</v>
      </c>
      <c r="F70" s="39">
        <f t="shared" si="1"/>
        <v>50.79878017084539</v>
      </c>
      <c r="G70" s="37">
        <f>table36ws!D66</f>
        <v>11.56</v>
      </c>
      <c r="H70" s="38">
        <f t="shared" si="2"/>
        <v>199.69896193771626</v>
      </c>
      <c r="I70" s="40">
        <f t="shared" si="3"/>
        <v>5.007537296622945</v>
      </c>
      <c r="J70" s="37">
        <f>table38ws!D66</f>
        <v>61.28</v>
      </c>
      <c r="K70" s="38">
        <f t="shared" si="4"/>
        <v>37.671671018276761</v>
      </c>
      <c r="L70" s="39">
        <f t="shared" si="5"/>
        <v>26.545145807703641</v>
      </c>
    </row>
    <row r="71" spans="1:12">
      <c r="A71" s="34">
        <v>13144</v>
      </c>
      <c r="B71" s="35" t="s">
        <v>125</v>
      </c>
      <c r="C71" s="36">
        <f>enrollextractws!G69</f>
        <v>3167.116</v>
      </c>
      <c r="D71" s="37">
        <f>table34ws!D67</f>
        <v>175.36</v>
      </c>
      <c r="E71" s="38">
        <f t="shared" si="0"/>
        <v>18.060652372262773</v>
      </c>
      <c r="F71" s="39">
        <f t="shared" si="1"/>
        <v>55.36898553763109</v>
      </c>
      <c r="G71" s="37">
        <f>table36ws!D67</f>
        <v>16</v>
      </c>
      <c r="H71" s="38">
        <f t="shared" si="2"/>
        <v>197.94475</v>
      </c>
      <c r="I71" s="40">
        <f t="shared" si="3"/>
        <v>5.0519147388349523</v>
      </c>
      <c r="J71" s="37">
        <f>table38ws!D67</f>
        <v>77</v>
      </c>
      <c r="K71" s="38">
        <f t="shared" si="4"/>
        <v>41.131376623376624</v>
      </c>
      <c r="L71" s="39">
        <f t="shared" si="5"/>
        <v>24.312339680643209</v>
      </c>
    </row>
    <row r="72" spans="1:12">
      <c r="A72" s="34">
        <v>13146</v>
      </c>
      <c r="B72" s="35" t="s">
        <v>126</v>
      </c>
      <c r="C72" s="36">
        <f>enrollextractws!G70</f>
        <v>885.84899999999993</v>
      </c>
      <c r="D72" s="37">
        <f>table34ws!D68</f>
        <v>47</v>
      </c>
      <c r="E72" s="38">
        <f t="shared" si="0"/>
        <v>18.847851063829786</v>
      </c>
      <c r="F72" s="39">
        <f t="shared" si="1"/>
        <v>53.056446414682412</v>
      </c>
      <c r="G72" s="37">
        <f>table36ws!D68</f>
        <v>5.05</v>
      </c>
      <c r="H72" s="38">
        <f t="shared" si="2"/>
        <v>175.41564356435643</v>
      </c>
      <c r="I72" s="40">
        <f t="shared" si="3"/>
        <v>5.7007458381733231</v>
      </c>
      <c r="J72" s="37">
        <f>table38ws!D68</f>
        <v>23.36</v>
      </c>
      <c r="K72" s="38">
        <f t="shared" si="4"/>
        <v>37.921618150684928</v>
      </c>
      <c r="L72" s="39">
        <f t="shared" si="5"/>
        <v>26.370182728659174</v>
      </c>
    </row>
    <row r="73" spans="1:12">
      <c r="A73" s="34">
        <v>13151</v>
      </c>
      <c r="B73" s="35" t="s">
        <v>127</v>
      </c>
      <c r="C73" s="36">
        <f>enrollextractws!G71</f>
        <v>198.35</v>
      </c>
      <c r="D73" s="37">
        <f>table34ws!D69</f>
        <v>14.71</v>
      </c>
      <c r="E73" s="38">
        <f t="shared" si="0"/>
        <v>13.484024473147517</v>
      </c>
      <c r="F73" s="39">
        <f t="shared" si="1"/>
        <v>74.161835139904227</v>
      </c>
      <c r="G73" s="37">
        <f>table36ws!D69</f>
        <v>1.43</v>
      </c>
      <c r="H73" s="38">
        <f t="shared" si="2"/>
        <v>138.70629370629371</v>
      </c>
      <c r="I73" s="40">
        <f t="shared" si="3"/>
        <v>7.2094781951096545</v>
      </c>
      <c r="J73" s="37">
        <f>table38ws!D69</f>
        <v>6.93</v>
      </c>
      <c r="K73" s="38">
        <f t="shared" si="4"/>
        <v>28.621933621933621</v>
      </c>
      <c r="L73" s="39">
        <f t="shared" si="5"/>
        <v>34.938240483992935</v>
      </c>
    </row>
    <row r="74" spans="1:12">
      <c r="A74" s="34">
        <v>13156</v>
      </c>
      <c r="B74" s="35" t="s">
        <v>128</v>
      </c>
      <c r="C74" s="36">
        <f>enrollextractws!G72</f>
        <v>521.71299999999997</v>
      </c>
      <c r="D74" s="37">
        <f>table34ws!D70</f>
        <v>27.71</v>
      </c>
      <c r="E74" s="38">
        <f t="shared" ref="E74:E137" si="6">IF(D74=0,0,C74/D74)</f>
        <v>18.827607361963189</v>
      </c>
      <c r="F74" s="39">
        <f t="shared" ref="F74:F137" si="7">(+D74/C74)*1000</f>
        <v>53.113493434129502</v>
      </c>
      <c r="G74" s="37">
        <f>table36ws!D70</f>
        <v>3</v>
      </c>
      <c r="H74" s="38">
        <f t="shared" ref="H74:H137" si="8">IF(G74=0,0,C74/G74)</f>
        <v>173.90433333333331</v>
      </c>
      <c r="I74" s="40">
        <f t="shared" ref="I74:I137" si="9">(+G74/C74)*1000</f>
        <v>5.7502879935903461</v>
      </c>
      <c r="J74" s="37">
        <f>table38ws!D70</f>
        <v>13.32</v>
      </c>
      <c r="K74" s="38">
        <f t="shared" ref="K74:K137" si="10">IF(J74=0,0,C74/J74)</f>
        <v>39.16764264264264</v>
      </c>
      <c r="L74" s="39">
        <f t="shared" ref="L74:L137" si="11">(+J74/C74)*1000</f>
        <v>25.531278691541139</v>
      </c>
    </row>
    <row r="75" spans="1:12">
      <c r="A75" s="34">
        <v>13160</v>
      </c>
      <c r="B75" s="35" t="s">
        <v>129</v>
      </c>
      <c r="C75" s="36">
        <f>enrollextractws!G73</f>
        <v>1676.829</v>
      </c>
      <c r="D75" s="37">
        <f>table34ws!D71</f>
        <v>86.99</v>
      </c>
      <c r="E75" s="38">
        <f t="shared" si="6"/>
        <v>19.276112196804231</v>
      </c>
      <c r="F75" s="39">
        <f t="shared" si="7"/>
        <v>51.877681027701691</v>
      </c>
      <c r="G75" s="37">
        <f>table36ws!D71</f>
        <v>7.5</v>
      </c>
      <c r="H75" s="38">
        <f t="shared" si="8"/>
        <v>223.5772</v>
      </c>
      <c r="I75" s="40">
        <f t="shared" si="9"/>
        <v>4.4727279883637516</v>
      </c>
      <c r="J75" s="37">
        <f>table38ws!D71</f>
        <v>33.33</v>
      </c>
      <c r="K75" s="38">
        <f t="shared" si="10"/>
        <v>50.30990099009901</v>
      </c>
      <c r="L75" s="39">
        <f t="shared" si="11"/>
        <v>19.876803180288508</v>
      </c>
    </row>
    <row r="76" spans="1:12">
      <c r="A76" s="34">
        <v>13161</v>
      </c>
      <c r="B76" s="35" t="s">
        <v>130</v>
      </c>
      <c r="C76" s="36">
        <f>enrollextractws!G74</f>
        <v>8357.0460000000003</v>
      </c>
      <c r="D76" s="37">
        <f>table34ws!D72</f>
        <v>444.66</v>
      </c>
      <c r="E76" s="38">
        <f t="shared" si="6"/>
        <v>18.794238294427203</v>
      </c>
      <c r="F76" s="39">
        <f t="shared" si="7"/>
        <v>53.207796151893866</v>
      </c>
      <c r="G76" s="37">
        <f>table36ws!D72</f>
        <v>33.11</v>
      </c>
      <c r="H76" s="38">
        <f t="shared" si="8"/>
        <v>252.40247659317427</v>
      </c>
      <c r="I76" s="40">
        <f t="shared" si="9"/>
        <v>3.9619262595898115</v>
      </c>
      <c r="J76" s="37">
        <f>table38ws!D72</f>
        <v>206.31</v>
      </c>
      <c r="K76" s="38">
        <f t="shared" si="10"/>
        <v>40.507226988512436</v>
      </c>
      <c r="L76" s="39">
        <f t="shared" si="11"/>
        <v>24.686952782119423</v>
      </c>
    </row>
    <row r="77" spans="1:12">
      <c r="A77" s="34">
        <v>13165</v>
      </c>
      <c r="B77" s="35" t="s">
        <v>131</v>
      </c>
      <c r="C77" s="36">
        <f>enrollextractws!G75</f>
        <v>2646.9369999999999</v>
      </c>
      <c r="D77" s="37">
        <f>table34ws!D73</f>
        <v>137.16</v>
      </c>
      <c r="E77" s="38">
        <f t="shared" si="6"/>
        <v>19.298170020414116</v>
      </c>
      <c r="F77" s="39">
        <f t="shared" si="7"/>
        <v>51.818384797220332</v>
      </c>
      <c r="G77" s="37">
        <f>table36ws!D73</f>
        <v>10.69</v>
      </c>
      <c r="H77" s="38">
        <f t="shared" si="8"/>
        <v>247.6086997193639</v>
      </c>
      <c r="I77" s="40">
        <f t="shared" si="9"/>
        <v>4.0386303111860995</v>
      </c>
      <c r="J77" s="37">
        <f>table38ws!D73</f>
        <v>58.39</v>
      </c>
      <c r="K77" s="38">
        <f t="shared" si="10"/>
        <v>45.332026031854767</v>
      </c>
      <c r="L77" s="39">
        <f t="shared" si="11"/>
        <v>22.059459669799473</v>
      </c>
    </row>
    <row r="78" spans="1:12">
      <c r="A78" s="34">
        <v>13167</v>
      </c>
      <c r="B78" s="35" t="s">
        <v>132</v>
      </c>
      <c r="C78" s="36">
        <f>enrollextractws!G76</f>
        <v>113.31</v>
      </c>
      <c r="D78" s="37">
        <f>table34ws!D74</f>
        <v>11.55</v>
      </c>
      <c r="E78" s="38">
        <f t="shared" si="6"/>
        <v>9.8103896103896098</v>
      </c>
      <c r="F78" s="39">
        <f t="shared" si="7"/>
        <v>101.93275086047127</v>
      </c>
      <c r="G78" s="37">
        <f>table36ws!D74</f>
        <v>0.8</v>
      </c>
      <c r="H78" s="38">
        <f t="shared" si="8"/>
        <v>141.63749999999999</v>
      </c>
      <c r="I78" s="40">
        <f t="shared" si="9"/>
        <v>7.060277115876799</v>
      </c>
      <c r="J78" s="37">
        <f>table38ws!D74</f>
        <v>5.73</v>
      </c>
      <c r="K78" s="38">
        <f t="shared" si="10"/>
        <v>19.774869109947645</v>
      </c>
      <c r="L78" s="39">
        <f t="shared" si="11"/>
        <v>50.569234842467573</v>
      </c>
    </row>
    <row r="79" spans="1:12">
      <c r="A79" s="34">
        <v>13301</v>
      </c>
      <c r="B79" s="35" t="s">
        <v>133</v>
      </c>
      <c r="C79" s="36">
        <f>enrollextractws!G77</f>
        <v>688.67800000000011</v>
      </c>
      <c r="D79" s="37">
        <f>table34ws!D75</f>
        <v>40.64</v>
      </c>
      <c r="E79" s="38">
        <f t="shared" si="6"/>
        <v>16.945816929133862</v>
      </c>
      <c r="F79" s="39">
        <f t="shared" si="7"/>
        <v>59.01161355524642</v>
      </c>
      <c r="G79" s="37">
        <f>table36ws!D75</f>
        <v>5.38</v>
      </c>
      <c r="H79" s="38">
        <f t="shared" si="8"/>
        <v>128.00706319702604</v>
      </c>
      <c r="I79" s="40">
        <f t="shared" si="9"/>
        <v>7.8120689204533891</v>
      </c>
      <c r="J79" s="37">
        <f>table38ws!D75</f>
        <v>25.36</v>
      </c>
      <c r="K79" s="38">
        <f t="shared" si="10"/>
        <v>27.156072555205053</v>
      </c>
      <c r="L79" s="39">
        <f t="shared" si="11"/>
        <v>36.824176175222661</v>
      </c>
    </row>
    <row r="80" spans="1:12">
      <c r="A80" s="34">
        <v>14005</v>
      </c>
      <c r="B80" s="35" t="s">
        <v>134</v>
      </c>
      <c r="C80" s="36">
        <f>enrollextractws!G78</f>
        <v>3021.007000000001</v>
      </c>
      <c r="D80" s="37">
        <f>table34ws!D76</f>
        <v>131.47</v>
      </c>
      <c r="E80" s="38">
        <f t="shared" si="6"/>
        <v>22.978679546664647</v>
      </c>
      <c r="F80" s="39">
        <f t="shared" si="7"/>
        <v>43.518601578877494</v>
      </c>
      <c r="G80" s="37">
        <f>table36ws!D76</f>
        <v>11.23</v>
      </c>
      <c r="H80" s="38">
        <f t="shared" si="8"/>
        <v>269.01219946571689</v>
      </c>
      <c r="I80" s="40">
        <f t="shared" si="9"/>
        <v>3.7173035348809176</v>
      </c>
      <c r="J80" s="37">
        <f>table38ws!D76</f>
        <v>71.59</v>
      </c>
      <c r="K80" s="38">
        <f t="shared" si="10"/>
        <v>42.198728872747601</v>
      </c>
      <c r="L80" s="39">
        <f t="shared" si="11"/>
        <v>23.697396265549859</v>
      </c>
    </row>
    <row r="81" spans="1:12">
      <c r="A81" s="34">
        <v>14028</v>
      </c>
      <c r="B81" s="35" t="s">
        <v>135</v>
      </c>
      <c r="C81" s="36">
        <f>enrollextractws!G79</f>
        <v>1555.856</v>
      </c>
      <c r="D81" s="37">
        <f>table34ws!D77</f>
        <v>78.3</v>
      </c>
      <c r="E81" s="38">
        <f t="shared" si="6"/>
        <v>19.870446998722862</v>
      </c>
      <c r="F81" s="39">
        <f t="shared" si="7"/>
        <v>50.325994179409918</v>
      </c>
      <c r="G81" s="37">
        <f>table36ws!D77</f>
        <v>8.1</v>
      </c>
      <c r="H81" s="38">
        <f t="shared" si="8"/>
        <v>192.08098765432101</v>
      </c>
      <c r="I81" s="40">
        <f t="shared" si="9"/>
        <v>5.2061373289044743</v>
      </c>
      <c r="J81" s="37">
        <f>table38ws!D77</f>
        <v>34.75</v>
      </c>
      <c r="K81" s="38">
        <f t="shared" si="10"/>
        <v>44.772834532374098</v>
      </c>
      <c r="L81" s="39">
        <f t="shared" si="11"/>
        <v>22.334971874003763</v>
      </c>
    </row>
    <row r="82" spans="1:12">
      <c r="A82" s="34">
        <v>14064</v>
      </c>
      <c r="B82" s="35" t="s">
        <v>136</v>
      </c>
      <c r="C82" s="36">
        <f>enrollextractws!G80</f>
        <v>628.66800000000001</v>
      </c>
      <c r="D82" s="37">
        <f>table34ws!D78</f>
        <v>37.54</v>
      </c>
      <c r="E82" s="38">
        <f t="shared" si="6"/>
        <v>16.746616941928611</v>
      </c>
      <c r="F82" s="39">
        <f t="shared" si="7"/>
        <v>59.713553099569246</v>
      </c>
      <c r="G82" s="37">
        <f>table36ws!D78</f>
        <v>3.85</v>
      </c>
      <c r="H82" s="38">
        <f t="shared" si="8"/>
        <v>163.29038961038961</v>
      </c>
      <c r="I82" s="40">
        <f t="shared" si="9"/>
        <v>6.1240591218258285</v>
      </c>
      <c r="J82" s="37">
        <f>table38ws!D78</f>
        <v>15.91</v>
      </c>
      <c r="K82" s="38">
        <f t="shared" si="10"/>
        <v>39.514016341923316</v>
      </c>
      <c r="L82" s="39">
        <f t="shared" si="11"/>
        <v>25.307475487856866</v>
      </c>
    </row>
    <row r="83" spans="1:12">
      <c r="A83" s="34">
        <v>14065</v>
      </c>
      <c r="B83" s="35" t="s">
        <v>137</v>
      </c>
      <c r="C83" s="36">
        <f>enrollextractws!G81</f>
        <v>318.95</v>
      </c>
      <c r="D83" s="37">
        <f>table34ws!D79</f>
        <v>18.32</v>
      </c>
      <c r="E83" s="38">
        <f t="shared" si="6"/>
        <v>17.409934497816593</v>
      </c>
      <c r="F83" s="39">
        <f t="shared" si="7"/>
        <v>57.438469979620635</v>
      </c>
      <c r="G83" s="37">
        <f>table36ws!D79</f>
        <v>1.84</v>
      </c>
      <c r="H83" s="38">
        <f t="shared" si="8"/>
        <v>173.34239130434781</v>
      </c>
      <c r="I83" s="40">
        <f t="shared" si="9"/>
        <v>5.768929299263208</v>
      </c>
      <c r="J83" s="37">
        <f>table38ws!D79</f>
        <v>7.59</v>
      </c>
      <c r="K83" s="38">
        <f t="shared" si="10"/>
        <v>42.022397891963109</v>
      </c>
      <c r="L83" s="39">
        <f t="shared" si="11"/>
        <v>23.796833359460731</v>
      </c>
    </row>
    <row r="84" spans="1:12">
      <c r="A84" s="34">
        <v>14066</v>
      </c>
      <c r="B84" s="35" t="s">
        <v>138</v>
      </c>
      <c r="C84" s="36">
        <f>enrollextractws!G82</f>
        <v>1385.0309999999999</v>
      </c>
      <c r="D84" s="37">
        <f>table34ws!D80</f>
        <v>71.08</v>
      </c>
      <c r="E84" s="38">
        <f t="shared" si="6"/>
        <v>19.485523353967359</v>
      </c>
      <c r="F84" s="39">
        <f t="shared" si="7"/>
        <v>51.320150956909991</v>
      </c>
      <c r="G84" s="37">
        <f>table36ws!D80</f>
        <v>6.7</v>
      </c>
      <c r="H84" s="38">
        <f t="shared" si="8"/>
        <v>206.72104477611938</v>
      </c>
      <c r="I84" s="40">
        <f t="shared" si="9"/>
        <v>4.8374368515939352</v>
      </c>
      <c r="J84" s="37">
        <f>table38ws!D80</f>
        <v>27.26</v>
      </c>
      <c r="K84" s="38">
        <f t="shared" si="10"/>
        <v>50.808180484225964</v>
      </c>
      <c r="L84" s="39">
        <f t="shared" si="11"/>
        <v>19.681869936485178</v>
      </c>
    </row>
    <row r="85" spans="1:12">
      <c r="A85" s="34">
        <v>14068</v>
      </c>
      <c r="B85" s="35" t="s">
        <v>139</v>
      </c>
      <c r="C85" s="36">
        <f>enrollextractws!G83</f>
        <v>1621.9019999999996</v>
      </c>
      <c r="D85" s="37">
        <f>table34ws!D81</f>
        <v>79.2</v>
      </c>
      <c r="E85" s="38">
        <f t="shared" si="6"/>
        <v>20.478560606060601</v>
      </c>
      <c r="F85" s="39">
        <f t="shared" si="7"/>
        <v>48.831557023790602</v>
      </c>
      <c r="G85" s="37">
        <f>table36ws!D81</f>
        <v>8.18</v>
      </c>
      <c r="H85" s="38">
        <f t="shared" si="8"/>
        <v>198.27652811735936</v>
      </c>
      <c r="I85" s="40">
        <f t="shared" si="9"/>
        <v>5.0434613188713016</v>
      </c>
      <c r="J85" s="37">
        <f>table38ws!D81</f>
        <v>30.02</v>
      </c>
      <c r="K85" s="38">
        <f t="shared" si="10"/>
        <v>54.027381745502986</v>
      </c>
      <c r="L85" s="39">
        <f t="shared" si="11"/>
        <v>18.509133104219618</v>
      </c>
    </row>
    <row r="86" spans="1:12">
      <c r="A86" s="34">
        <v>14077</v>
      </c>
      <c r="B86" s="35" t="s">
        <v>140</v>
      </c>
      <c r="C86" s="36">
        <f>enrollextractws!G84</f>
        <v>180.714</v>
      </c>
      <c r="D86" s="37">
        <f>table34ws!D82</f>
        <v>14.65</v>
      </c>
      <c r="E86" s="38">
        <f t="shared" si="6"/>
        <v>12.335426621160408</v>
      </c>
      <c r="F86" s="39">
        <f t="shared" si="7"/>
        <v>81.067321845568145</v>
      </c>
      <c r="G86" s="37">
        <f>table36ws!D82</f>
        <v>2</v>
      </c>
      <c r="H86" s="38">
        <f t="shared" si="8"/>
        <v>90.356999999999999</v>
      </c>
      <c r="I86" s="40">
        <f t="shared" si="9"/>
        <v>11.0672111734564</v>
      </c>
      <c r="J86" s="37">
        <f>table38ws!D82</f>
        <v>7.64</v>
      </c>
      <c r="K86" s="38">
        <f t="shared" si="10"/>
        <v>23.653664921465971</v>
      </c>
      <c r="L86" s="39">
        <f t="shared" si="11"/>
        <v>42.276746682603452</v>
      </c>
    </row>
    <row r="87" spans="1:12">
      <c r="A87" s="34">
        <v>14097</v>
      </c>
      <c r="B87" s="35" t="s">
        <v>141</v>
      </c>
      <c r="C87" s="36">
        <f>enrollextractws!G85</f>
        <v>202.40900000000002</v>
      </c>
      <c r="D87" s="37">
        <f>table34ws!D83</f>
        <v>14.32</v>
      </c>
      <c r="E87" s="38">
        <f t="shared" si="6"/>
        <v>14.134706703910616</v>
      </c>
      <c r="F87" s="39">
        <f t="shared" si="7"/>
        <v>70.747842240216585</v>
      </c>
      <c r="G87" s="37">
        <f>table36ws!D83</f>
        <v>1.93</v>
      </c>
      <c r="H87" s="38">
        <f t="shared" si="8"/>
        <v>104.87512953367877</v>
      </c>
      <c r="I87" s="40">
        <f t="shared" si="9"/>
        <v>9.5351491287442744</v>
      </c>
      <c r="J87" s="37">
        <f>table38ws!D83</f>
        <v>6.12</v>
      </c>
      <c r="K87" s="38">
        <f t="shared" si="10"/>
        <v>33.073366013071897</v>
      </c>
      <c r="L87" s="39">
        <f t="shared" si="11"/>
        <v>30.235809672494799</v>
      </c>
    </row>
    <row r="88" spans="1:12">
      <c r="A88" s="34">
        <v>14099</v>
      </c>
      <c r="B88" s="35" t="s">
        <v>142</v>
      </c>
      <c r="C88" s="36">
        <f>enrollextractws!G86</f>
        <v>181.47499999999999</v>
      </c>
      <c r="D88" s="37">
        <f>table34ws!D84</f>
        <v>12.65</v>
      </c>
      <c r="E88" s="38">
        <f t="shared" si="6"/>
        <v>14.345849802371541</v>
      </c>
      <c r="F88" s="39">
        <f t="shared" si="7"/>
        <v>69.706571153051385</v>
      </c>
      <c r="G88" s="37">
        <f>table36ws!D84</f>
        <v>1</v>
      </c>
      <c r="H88" s="38">
        <f t="shared" si="8"/>
        <v>181.47499999999999</v>
      </c>
      <c r="I88" s="40">
        <f t="shared" si="9"/>
        <v>5.5104008816641414</v>
      </c>
      <c r="J88" s="37">
        <f>table38ws!D84</f>
        <v>6.79</v>
      </c>
      <c r="K88" s="38">
        <f t="shared" si="10"/>
        <v>26.726804123711339</v>
      </c>
      <c r="L88" s="39">
        <f t="shared" si="11"/>
        <v>37.415621986499517</v>
      </c>
    </row>
    <row r="89" spans="1:12">
      <c r="A89" s="34">
        <v>14104</v>
      </c>
      <c r="B89" s="35" t="s">
        <v>143</v>
      </c>
      <c r="C89" s="36">
        <f>enrollextractws!G87</f>
        <v>58.1</v>
      </c>
      <c r="D89" s="37">
        <f>table34ws!D85</f>
        <v>3.1</v>
      </c>
      <c r="E89" s="38">
        <f t="shared" si="6"/>
        <v>18.741935483870968</v>
      </c>
      <c r="F89" s="39">
        <f t="shared" si="7"/>
        <v>53.35628227194492</v>
      </c>
      <c r="G89" s="37">
        <f>table36ws!D85</f>
        <v>0.46</v>
      </c>
      <c r="H89" s="38">
        <f t="shared" si="8"/>
        <v>126.30434782608695</v>
      </c>
      <c r="I89" s="40">
        <f t="shared" si="9"/>
        <v>7.9173838209982801</v>
      </c>
      <c r="J89" s="37">
        <f>table38ws!D85</f>
        <v>2.7</v>
      </c>
      <c r="K89" s="38">
        <f t="shared" si="10"/>
        <v>21.518518518518519</v>
      </c>
      <c r="L89" s="39">
        <f t="shared" si="11"/>
        <v>46.471600688468158</v>
      </c>
    </row>
    <row r="90" spans="1:12">
      <c r="A90" s="34">
        <v>14117</v>
      </c>
      <c r="B90" s="35" t="s">
        <v>144</v>
      </c>
      <c r="C90" s="36">
        <f>enrollextractws!G88</f>
        <v>175.69500000000002</v>
      </c>
      <c r="D90" s="37">
        <f>table34ws!D86</f>
        <v>15.5</v>
      </c>
      <c r="E90" s="38">
        <f t="shared" si="6"/>
        <v>11.335161290322581</v>
      </c>
      <c r="F90" s="39">
        <f t="shared" si="7"/>
        <v>88.221064913628723</v>
      </c>
      <c r="G90" s="37">
        <f>table36ws!D86</f>
        <v>1.75</v>
      </c>
      <c r="H90" s="38">
        <f t="shared" si="8"/>
        <v>100.39714285714287</v>
      </c>
      <c r="I90" s="40">
        <f t="shared" si="9"/>
        <v>9.960442812829049</v>
      </c>
      <c r="J90" s="37">
        <f>table38ws!D86</f>
        <v>4.8099999999999996</v>
      </c>
      <c r="K90" s="38">
        <f t="shared" si="10"/>
        <v>36.527027027027032</v>
      </c>
      <c r="L90" s="39">
        <f t="shared" si="11"/>
        <v>27.376988531261556</v>
      </c>
    </row>
    <row r="91" spans="1:12">
      <c r="A91" s="34">
        <v>14172</v>
      </c>
      <c r="B91" s="35" t="s">
        <v>145</v>
      </c>
      <c r="C91" s="36">
        <f>enrollextractws!G89</f>
        <v>564.09700000000009</v>
      </c>
      <c r="D91" s="37">
        <f>table34ws!D87</f>
        <v>35.28</v>
      </c>
      <c r="E91" s="38">
        <f t="shared" si="6"/>
        <v>15.989143990929707</v>
      </c>
      <c r="F91" s="39">
        <f t="shared" si="7"/>
        <v>62.542435077655071</v>
      </c>
      <c r="G91" s="37">
        <f>table36ws!D87</f>
        <v>4.96</v>
      </c>
      <c r="H91" s="38">
        <f t="shared" si="8"/>
        <v>113.72923387096776</v>
      </c>
      <c r="I91" s="40">
        <f t="shared" si="9"/>
        <v>8.7928140018471996</v>
      </c>
      <c r="J91" s="37">
        <f>table38ws!D87</f>
        <v>14.72</v>
      </c>
      <c r="K91" s="38">
        <f t="shared" si="10"/>
        <v>38.321807065217399</v>
      </c>
      <c r="L91" s="39">
        <f t="shared" si="11"/>
        <v>26.094802844191687</v>
      </c>
    </row>
    <row r="92" spans="1:12">
      <c r="A92" s="34">
        <v>14400</v>
      </c>
      <c r="B92" s="35" t="s">
        <v>146</v>
      </c>
      <c r="C92" s="36">
        <f>enrollextractws!G90</f>
        <v>313.74900000000008</v>
      </c>
      <c r="D92" s="37">
        <f>table34ws!D88</f>
        <v>19.91</v>
      </c>
      <c r="E92" s="38">
        <f t="shared" si="6"/>
        <v>15.758362631843299</v>
      </c>
      <c r="F92" s="39">
        <f t="shared" si="7"/>
        <v>63.458369588428944</v>
      </c>
      <c r="G92" s="37">
        <f>table36ws!D88</f>
        <v>2.5299999999999998</v>
      </c>
      <c r="H92" s="38">
        <f t="shared" si="8"/>
        <v>124.01146245059293</v>
      </c>
      <c r="I92" s="40">
        <f t="shared" si="9"/>
        <v>8.0637707211815801</v>
      </c>
      <c r="J92" s="37">
        <f>table38ws!D88</f>
        <v>8.75</v>
      </c>
      <c r="K92" s="38">
        <f t="shared" si="10"/>
        <v>35.857028571428579</v>
      </c>
      <c r="L92" s="39">
        <f t="shared" si="11"/>
        <v>27.888535102900718</v>
      </c>
    </row>
    <row r="93" spans="1:12">
      <c r="A93" s="34">
        <v>15201</v>
      </c>
      <c r="B93" s="35" t="s">
        <v>147</v>
      </c>
      <c r="C93" s="36">
        <f>enrollextractws!G91</f>
        <v>5502.848</v>
      </c>
      <c r="D93" s="37">
        <f>table34ws!D89</f>
        <v>287.52</v>
      </c>
      <c r="E93" s="38">
        <f t="shared" si="6"/>
        <v>19.139009460211465</v>
      </c>
      <c r="F93" s="39">
        <f t="shared" si="7"/>
        <v>52.249307994696565</v>
      </c>
      <c r="G93" s="37">
        <f>table36ws!D89</f>
        <v>17.37</v>
      </c>
      <c r="H93" s="38">
        <f t="shared" si="8"/>
        <v>316.80184225676453</v>
      </c>
      <c r="I93" s="40">
        <f t="shared" si="9"/>
        <v>3.1565473005977998</v>
      </c>
      <c r="J93" s="37">
        <f>table38ws!D89</f>
        <v>151.13</v>
      </c>
      <c r="K93" s="38">
        <f t="shared" si="10"/>
        <v>36.411354463045065</v>
      </c>
      <c r="L93" s="39">
        <f t="shared" si="11"/>
        <v>27.463960480100486</v>
      </c>
    </row>
    <row r="94" spans="1:12">
      <c r="A94" s="34">
        <v>15204</v>
      </c>
      <c r="B94" s="35" t="s">
        <v>148</v>
      </c>
      <c r="C94" s="36">
        <f>enrollextractws!G92</f>
        <v>985.55</v>
      </c>
      <c r="D94" s="37">
        <f>table34ws!D90</f>
        <v>51.58</v>
      </c>
      <c r="E94" s="38">
        <f t="shared" si="6"/>
        <v>19.107212097712292</v>
      </c>
      <c r="F94" s="39">
        <f t="shared" si="7"/>
        <v>52.336258941707676</v>
      </c>
      <c r="G94" s="37">
        <f>table36ws!D90</f>
        <v>4</v>
      </c>
      <c r="H94" s="38">
        <f t="shared" si="8"/>
        <v>246.38749999999999</v>
      </c>
      <c r="I94" s="40">
        <f t="shared" si="9"/>
        <v>4.0586474557353762</v>
      </c>
      <c r="J94" s="37">
        <f>table38ws!D90</f>
        <v>19.88</v>
      </c>
      <c r="K94" s="38">
        <f t="shared" si="10"/>
        <v>49.574949698189137</v>
      </c>
      <c r="L94" s="39">
        <f t="shared" si="11"/>
        <v>20.17147785500482</v>
      </c>
    </row>
    <row r="95" spans="1:12">
      <c r="A95" s="34">
        <v>15206</v>
      </c>
      <c r="B95" s="35" t="s">
        <v>149</v>
      </c>
      <c r="C95" s="36">
        <f>enrollextractws!G93</f>
        <v>1121.1710000000003</v>
      </c>
      <c r="D95" s="37">
        <f>table34ws!D91</f>
        <v>57.9</v>
      </c>
      <c r="E95" s="38">
        <f t="shared" si="6"/>
        <v>19.363920552677033</v>
      </c>
      <c r="F95" s="39">
        <f t="shared" si="7"/>
        <v>51.642434561721615</v>
      </c>
      <c r="G95" s="37">
        <f>table36ws!D91</f>
        <v>5.6</v>
      </c>
      <c r="H95" s="38">
        <f t="shared" si="8"/>
        <v>200.20910714285719</v>
      </c>
      <c r="I95" s="40">
        <f t="shared" si="9"/>
        <v>4.9947777814445775</v>
      </c>
      <c r="J95" s="37">
        <f>table38ws!D91</f>
        <v>22</v>
      </c>
      <c r="K95" s="38">
        <f t="shared" si="10"/>
        <v>50.962318181818198</v>
      </c>
      <c r="L95" s="39">
        <f t="shared" si="11"/>
        <v>19.622341284246556</v>
      </c>
    </row>
    <row r="96" spans="1:12">
      <c r="A96" s="34">
        <v>16020</v>
      </c>
      <c r="B96" s="35" t="s">
        <v>150</v>
      </c>
      <c r="C96" s="36">
        <f>enrollextractws!G94</f>
        <v>41.6</v>
      </c>
      <c r="D96" s="37">
        <f>table34ws!D92</f>
        <v>2.35</v>
      </c>
      <c r="E96" s="38">
        <f t="shared" si="6"/>
        <v>17.702127659574469</v>
      </c>
      <c r="F96" s="39">
        <f t="shared" si="7"/>
        <v>56.490384615384613</v>
      </c>
      <c r="G96" s="37">
        <f>table36ws!D92</f>
        <v>0.27</v>
      </c>
      <c r="H96" s="38">
        <f t="shared" si="8"/>
        <v>154.07407407407408</v>
      </c>
      <c r="I96" s="40">
        <f t="shared" si="9"/>
        <v>6.4903846153846159</v>
      </c>
      <c r="J96" s="37">
        <f>table38ws!D92</f>
        <v>1.83</v>
      </c>
      <c r="K96" s="38">
        <f t="shared" si="10"/>
        <v>22.73224043715847</v>
      </c>
      <c r="L96" s="39">
        <f t="shared" si="11"/>
        <v>43.99038461538462</v>
      </c>
    </row>
    <row r="97" spans="1:12">
      <c r="A97" s="34">
        <v>16046</v>
      </c>
      <c r="B97" s="35" t="s">
        <v>151</v>
      </c>
      <c r="C97" s="36">
        <f>enrollextractws!G95</f>
        <v>73.45</v>
      </c>
      <c r="D97" s="37">
        <f>table34ws!D93</f>
        <v>3.45</v>
      </c>
      <c r="E97" s="38">
        <f t="shared" si="6"/>
        <v>21.289855072463769</v>
      </c>
      <c r="F97" s="39">
        <f t="shared" si="7"/>
        <v>46.970728386657591</v>
      </c>
      <c r="G97" s="37">
        <f>table36ws!D93</f>
        <v>1.19</v>
      </c>
      <c r="H97" s="38">
        <f t="shared" si="8"/>
        <v>61.722689075630257</v>
      </c>
      <c r="I97" s="40">
        <f t="shared" si="9"/>
        <v>16.201497617426821</v>
      </c>
      <c r="J97" s="37">
        <f>table38ws!D93</f>
        <v>2.6</v>
      </c>
      <c r="K97" s="38">
        <f t="shared" si="10"/>
        <v>28.25</v>
      </c>
      <c r="L97" s="39">
        <f t="shared" si="11"/>
        <v>35.398230088495573</v>
      </c>
    </row>
    <row r="98" spans="1:12">
      <c r="A98" s="34">
        <v>16048</v>
      </c>
      <c r="B98" s="35" t="s">
        <v>152</v>
      </c>
      <c r="C98" s="36">
        <f>enrollextractws!G96</f>
        <v>622.91399999999999</v>
      </c>
      <c r="D98" s="37">
        <f>table34ws!D94</f>
        <v>27.68</v>
      </c>
      <c r="E98" s="38">
        <f t="shared" si="6"/>
        <v>22.504118497109825</v>
      </c>
      <c r="F98" s="39">
        <f t="shared" si="7"/>
        <v>44.436310630359891</v>
      </c>
      <c r="G98" s="37">
        <f>table36ws!D94</f>
        <v>2.38</v>
      </c>
      <c r="H98" s="38">
        <f t="shared" si="8"/>
        <v>261.72857142857146</v>
      </c>
      <c r="I98" s="40">
        <f t="shared" si="9"/>
        <v>3.8207521423503086</v>
      </c>
      <c r="J98" s="37">
        <f>table38ws!D94</f>
        <v>17.53</v>
      </c>
      <c r="K98" s="38">
        <f t="shared" si="10"/>
        <v>35.534169994295489</v>
      </c>
      <c r="L98" s="39">
        <f t="shared" si="11"/>
        <v>28.141926493865927</v>
      </c>
    </row>
    <row r="99" spans="1:12">
      <c r="A99" s="34">
        <v>16049</v>
      </c>
      <c r="B99" s="35" t="s">
        <v>153</v>
      </c>
      <c r="C99" s="36">
        <f>enrollextractws!G97</f>
        <v>682.93600000000004</v>
      </c>
      <c r="D99" s="37">
        <f>table34ws!D95</f>
        <v>38.15</v>
      </c>
      <c r="E99" s="38">
        <f t="shared" si="6"/>
        <v>17.901336828309308</v>
      </c>
      <c r="F99" s="39">
        <f t="shared" si="7"/>
        <v>55.861749856501923</v>
      </c>
      <c r="G99" s="37">
        <f>table36ws!D95</f>
        <v>3.45</v>
      </c>
      <c r="H99" s="38">
        <f t="shared" si="8"/>
        <v>197.95246376811593</v>
      </c>
      <c r="I99" s="40">
        <f t="shared" si="9"/>
        <v>5.0517178769313666</v>
      </c>
      <c r="J99" s="37">
        <f>table38ws!D95</f>
        <v>20.71</v>
      </c>
      <c r="K99" s="38">
        <f t="shared" si="10"/>
        <v>32.976146788990825</v>
      </c>
      <c r="L99" s="39">
        <f t="shared" si="11"/>
        <v>30.324949922101045</v>
      </c>
    </row>
    <row r="100" spans="1:12">
      <c r="A100" s="34">
        <v>16050</v>
      </c>
      <c r="B100" s="35" t="s">
        <v>154</v>
      </c>
      <c r="C100" s="36">
        <f>enrollextractws!G98</f>
        <v>1150.3650000000002</v>
      </c>
      <c r="D100" s="37">
        <f>table34ws!D96</f>
        <v>61.95</v>
      </c>
      <c r="E100" s="38">
        <f t="shared" si="6"/>
        <v>18.569249394673125</v>
      </c>
      <c r="F100" s="39">
        <f t="shared" si="7"/>
        <v>53.852472910771787</v>
      </c>
      <c r="G100" s="37">
        <f>table36ws!D96</f>
        <v>6.85</v>
      </c>
      <c r="H100" s="38">
        <f t="shared" si="8"/>
        <v>167.93649635036502</v>
      </c>
      <c r="I100" s="40">
        <f t="shared" si="9"/>
        <v>5.9546317907794464</v>
      </c>
      <c r="J100" s="37">
        <f>table38ws!D96</f>
        <v>32.56</v>
      </c>
      <c r="K100" s="38">
        <f t="shared" si="10"/>
        <v>35.330620393120398</v>
      </c>
      <c r="L100" s="39">
        <f t="shared" si="11"/>
        <v>28.30406001573413</v>
      </c>
    </row>
    <row r="101" spans="1:12">
      <c r="A101" s="34">
        <v>17001</v>
      </c>
      <c r="B101" s="35" t="s">
        <v>155</v>
      </c>
      <c r="C101" s="36">
        <f>enrollextractws!G99</f>
        <v>48664.849999999991</v>
      </c>
      <c r="D101" s="37">
        <f>table34ws!D97</f>
        <v>2505.27</v>
      </c>
      <c r="E101" s="38">
        <f t="shared" si="6"/>
        <v>19.424992116618167</v>
      </c>
      <c r="F101" s="39">
        <f t="shared" si="7"/>
        <v>51.480072372564599</v>
      </c>
      <c r="G101" s="37">
        <f>table36ws!D97</f>
        <v>208.29</v>
      </c>
      <c r="H101" s="38">
        <f t="shared" si="8"/>
        <v>233.6398770944356</v>
      </c>
      <c r="I101" s="40">
        <f t="shared" si="9"/>
        <v>4.280091277379876</v>
      </c>
      <c r="J101" s="37">
        <f>table38ws!D97</f>
        <v>1021.52</v>
      </c>
      <c r="K101" s="38">
        <f t="shared" si="10"/>
        <v>47.639644842979081</v>
      </c>
      <c r="L101" s="39">
        <f t="shared" si="11"/>
        <v>20.990920551486344</v>
      </c>
    </row>
    <row r="102" spans="1:12">
      <c r="A102" s="34">
        <v>17210</v>
      </c>
      <c r="B102" s="35" t="s">
        <v>156</v>
      </c>
      <c r="C102" s="36">
        <f>enrollextractws!G100</f>
        <v>20240.726999999999</v>
      </c>
      <c r="D102" s="37">
        <f>table34ws!D98</f>
        <v>1028.82</v>
      </c>
      <c r="E102" s="38">
        <f t="shared" si="6"/>
        <v>19.673730098559513</v>
      </c>
      <c r="F102" s="39">
        <f t="shared" si="7"/>
        <v>50.829201935286214</v>
      </c>
      <c r="G102" s="37">
        <f>table36ws!D98</f>
        <v>91.17</v>
      </c>
      <c r="H102" s="38">
        <f t="shared" si="8"/>
        <v>222.0108259295821</v>
      </c>
      <c r="I102" s="40">
        <f t="shared" si="9"/>
        <v>4.5042848510332663</v>
      </c>
      <c r="J102" s="37">
        <f>table38ws!D98</f>
        <v>412.51</v>
      </c>
      <c r="K102" s="38">
        <f t="shared" si="10"/>
        <v>49.067239582070734</v>
      </c>
      <c r="L102" s="39">
        <f t="shared" si="11"/>
        <v>20.380196818029315</v>
      </c>
    </row>
    <row r="103" spans="1:12">
      <c r="A103" s="34">
        <v>17216</v>
      </c>
      <c r="B103" s="35" t="s">
        <v>157</v>
      </c>
      <c r="C103" s="36">
        <f>enrollextractws!G101</f>
        <v>4233.6080000000002</v>
      </c>
      <c r="D103" s="37">
        <f>table34ws!D99</f>
        <v>213.31</v>
      </c>
      <c r="E103" s="38">
        <f t="shared" si="6"/>
        <v>19.847208288406545</v>
      </c>
      <c r="F103" s="39">
        <f t="shared" si="7"/>
        <v>50.384919907558753</v>
      </c>
      <c r="G103" s="37">
        <f>table36ws!D99</f>
        <v>19.899999999999999</v>
      </c>
      <c r="H103" s="38">
        <f t="shared" si="8"/>
        <v>212.74412060301509</v>
      </c>
      <c r="I103" s="40">
        <f t="shared" si="9"/>
        <v>4.7004824253922424</v>
      </c>
      <c r="J103" s="37">
        <f>table38ws!D99</f>
        <v>106.8</v>
      </c>
      <c r="K103" s="38">
        <f t="shared" si="10"/>
        <v>39.640524344569293</v>
      </c>
      <c r="L103" s="39">
        <f t="shared" si="11"/>
        <v>25.226709700095046</v>
      </c>
    </row>
    <row r="104" spans="1:12">
      <c r="A104" s="34">
        <v>17400</v>
      </c>
      <c r="B104" s="35" t="s">
        <v>158</v>
      </c>
      <c r="C104" s="36">
        <f>enrollextractws!G102</f>
        <v>3881.3070000000007</v>
      </c>
      <c r="D104" s="37">
        <f>table34ws!D100</f>
        <v>219.1</v>
      </c>
      <c r="E104" s="38">
        <f t="shared" si="6"/>
        <v>17.714774075764495</v>
      </c>
      <c r="F104" s="39">
        <f t="shared" si="7"/>
        <v>56.450056643290509</v>
      </c>
      <c r="G104" s="37">
        <f>table36ws!D100</f>
        <v>12.67</v>
      </c>
      <c r="H104" s="38">
        <f t="shared" si="8"/>
        <v>306.33835832675618</v>
      </c>
      <c r="I104" s="40">
        <f t="shared" si="9"/>
        <v>3.2643642979027421</v>
      </c>
      <c r="J104" s="37">
        <f>table38ws!D100</f>
        <v>98.09</v>
      </c>
      <c r="K104" s="38">
        <f t="shared" si="10"/>
        <v>39.568834743602821</v>
      </c>
      <c r="L104" s="39">
        <f t="shared" si="11"/>
        <v>25.272414678869769</v>
      </c>
    </row>
    <row r="105" spans="1:12">
      <c r="A105" s="34">
        <v>17401</v>
      </c>
      <c r="B105" s="35" t="s">
        <v>159</v>
      </c>
      <c r="C105" s="36">
        <f>enrollextractws!G103</f>
        <v>17070.252000000011</v>
      </c>
      <c r="D105" s="37">
        <f>table34ws!D101</f>
        <v>964.8</v>
      </c>
      <c r="E105" s="38">
        <f t="shared" si="6"/>
        <v>17.693047263681606</v>
      </c>
      <c r="F105" s="39">
        <f t="shared" si="7"/>
        <v>56.519376515355439</v>
      </c>
      <c r="G105" s="37">
        <f>table36ws!D101</f>
        <v>87.99</v>
      </c>
      <c r="H105" s="38">
        <f t="shared" si="8"/>
        <v>194.00218206614403</v>
      </c>
      <c r="I105" s="40">
        <f t="shared" si="9"/>
        <v>5.1545811977468139</v>
      </c>
      <c r="J105" s="37">
        <f>table38ws!D101</f>
        <v>406.75</v>
      </c>
      <c r="K105" s="38">
        <f t="shared" si="10"/>
        <v>41.967429625076853</v>
      </c>
      <c r="L105" s="39">
        <f t="shared" si="11"/>
        <v>23.828002070502517</v>
      </c>
    </row>
    <row r="106" spans="1:12">
      <c r="A106" s="34">
        <v>17402</v>
      </c>
      <c r="B106" s="35" t="s">
        <v>160</v>
      </c>
      <c r="C106" s="36">
        <f>enrollextractws!G104</f>
        <v>1407.7529999999999</v>
      </c>
      <c r="D106" s="37">
        <f>table34ws!D102</f>
        <v>74.19</v>
      </c>
      <c r="E106" s="38">
        <f t="shared" si="6"/>
        <v>18.974969672462596</v>
      </c>
      <c r="F106" s="39">
        <f t="shared" si="7"/>
        <v>52.701006497588715</v>
      </c>
      <c r="G106" s="37">
        <f>table36ws!D102</f>
        <v>7.05</v>
      </c>
      <c r="H106" s="38">
        <f t="shared" si="8"/>
        <v>199.68127659574466</v>
      </c>
      <c r="I106" s="40">
        <f t="shared" si="9"/>
        <v>5.0079808034506055</v>
      </c>
      <c r="J106" s="37">
        <f>table38ws!D102</f>
        <v>39.42</v>
      </c>
      <c r="K106" s="38">
        <f t="shared" si="10"/>
        <v>35.711643835616435</v>
      </c>
      <c r="L106" s="39">
        <f t="shared" si="11"/>
        <v>28.002071386102536</v>
      </c>
    </row>
    <row r="107" spans="1:12">
      <c r="A107" s="34">
        <v>17403</v>
      </c>
      <c r="B107" s="35" t="s">
        <v>161</v>
      </c>
      <c r="C107" s="36">
        <f>enrollextractws!G105</f>
        <v>13855.940000000002</v>
      </c>
      <c r="D107" s="37">
        <f>table34ws!D103</f>
        <v>741.66</v>
      </c>
      <c r="E107" s="38">
        <f t="shared" si="6"/>
        <v>18.682334223228978</v>
      </c>
      <c r="F107" s="39">
        <f t="shared" si="7"/>
        <v>53.526501991203759</v>
      </c>
      <c r="G107" s="37">
        <f>table36ws!D103</f>
        <v>42.74</v>
      </c>
      <c r="H107" s="38">
        <f t="shared" si="8"/>
        <v>324.1913897987834</v>
      </c>
      <c r="I107" s="40">
        <f t="shared" si="9"/>
        <v>3.0845976527034611</v>
      </c>
      <c r="J107" s="37">
        <f>table38ws!D103</f>
        <v>302.72000000000003</v>
      </c>
      <c r="K107" s="38">
        <f t="shared" si="10"/>
        <v>45.771471987315017</v>
      </c>
      <c r="L107" s="39">
        <f t="shared" si="11"/>
        <v>21.847669663696582</v>
      </c>
    </row>
    <row r="108" spans="1:12">
      <c r="A108" s="34">
        <v>17404</v>
      </c>
      <c r="B108" s="35" t="s">
        <v>162</v>
      </c>
      <c r="C108" s="36">
        <f>enrollextractws!G106</f>
        <v>42.909999999999989</v>
      </c>
      <c r="D108" s="37">
        <f>table34ws!D104</f>
        <v>9</v>
      </c>
      <c r="E108" s="38">
        <f t="shared" si="6"/>
        <v>4.767777777777777</v>
      </c>
      <c r="F108" s="39">
        <f t="shared" si="7"/>
        <v>209.74131903985091</v>
      </c>
      <c r="G108" s="37">
        <f>table36ws!D104</f>
        <v>1</v>
      </c>
      <c r="H108" s="38">
        <f t="shared" si="8"/>
        <v>42.909999999999989</v>
      </c>
      <c r="I108" s="40">
        <f t="shared" si="9"/>
        <v>23.304591004427877</v>
      </c>
      <c r="J108" s="37">
        <f>table38ws!D104</f>
        <v>4.6900000000000004</v>
      </c>
      <c r="K108" s="38">
        <f t="shared" si="10"/>
        <v>9.1492537313432809</v>
      </c>
      <c r="L108" s="39">
        <f t="shared" si="11"/>
        <v>109.29853181076676</v>
      </c>
    </row>
    <row r="109" spans="1:12">
      <c r="A109" s="34">
        <v>17405</v>
      </c>
      <c r="B109" s="35" t="s">
        <v>163</v>
      </c>
      <c r="C109" s="36">
        <f>enrollextractws!G107</f>
        <v>18586.485000000001</v>
      </c>
      <c r="D109" s="37">
        <f>table34ws!D105</f>
        <v>1048.53</v>
      </c>
      <c r="E109" s="38">
        <f t="shared" si="6"/>
        <v>17.726231009127066</v>
      </c>
      <c r="F109" s="39">
        <f t="shared" si="7"/>
        <v>56.413571474111428</v>
      </c>
      <c r="G109" s="37">
        <f>table36ws!D105</f>
        <v>0</v>
      </c>
      <c r="H109" s="38">
        <f t="shared" si="8"/>
        <v>0</v>
      </c>
      <c r="I109" s="40">
        <f t="shared" si="9"/>
        <v>0</v>
      </c>
      <c r="J109" s="37">
        <f>table38ws!D105</f>
        <v>435.98</v>
      </c>
      <c r="K109" s="38">
        <f t="shared" si="10"/>
        <v>42.631508326070005</v>
      </c>
      <c r="L109" s="39">
        <f t="shared" si="11"/>
        <v>23.456828980842801</v>
      </c>
    </row>
    <row r="110" spans="1:12">
      <c r="A110" s="34">
        <v>17406</v>
      </c>
      <c r="B110" s="35" t="s">
        <v>164</v>
      </c>
      <c r="C110" s="36">
        <f>enrollextractws!G108</f>
        <v>2657.4859999999999</v>
      </c>
      <c r="D110" s="37">
        <f>table34ws!D106</f>
        <v>141.86000000000001</v>
      </c>
      <c r="E110" s="38">
        <f t="shared" si="6"/>
        <v>18.733159452981809</v>
      </c>
      <c r="F110" s="39">
        <f t="shared" si="7"/>
        <v>53.381278396198525</v>
      </c>
      <c r="G110" s="37">
        <f>table36ws!D106</f>
        <v>13.32</v>
      </c>
      <c r="H110" s="38">
        <f t="shared" si="8"/>
        <v>199.51096096096094</v>
      </c>
      <c r="I110" s="40">
        <f t="shared" si="9"/>
        <v>5.012255944151728</v>
      </c>
      <c r="J110" s="37">
        <f>table38ws!D106</f>
        <v>60.45</v>
      </c>
      <c r="K110" s="38">
        <f t="shared" si="10"/>
        <v>43.961720430107526</v>
      </c>
      <c r="L110" s="39">
        <f t="shared" si="11"/>
        <v>22.747062449247149</v>
      </c>
    </row>
    <row r="111" spans="1:12">
      <c r="A111" s="34">
        <v>17407</v>
      </c>
      <c r="B111" s="35" t="s">
        <v>165</v>
      </c>
      <c r="C111" s="36">
        <f>enrollextractws!G109</f>
        <v>2948.6589999999997</v>
      </c>
      <c r="D111" s="37">
        <f>table34ws!D107</f>
        <v>164.52</v>
      </c>
      <c r="E111" s="38">
        <f t="shared" si="6"/>
        <v>17.922799659615848</v>
      </c>
      <c r="F111" s="39">
        <f t="shared" si="7"/>
        <v>55.794854542352994</v>
      </c>
      <c r="G111" s="37">
        <f>table36ws!D107</f>
        <v>13.86</v>
      </c>
      <c r="H111" s="38">
        <f t="shared" si="8"/>
        <v>212.74595959595959</v>
      </c>
      <c r="I111" s="40">
        <f t="shared" si="9"/>
        <v>4.7004417940494312</v>
      </c>
      <c r="J111" s="37">
        <f>table38ws!D107</f>
        <v>61.75</v>
      </c>
      <c r="K111" s="38">
        <f t="shared" si="10"/>
        <v>47.751562753036431</v>
      </c>
      <c r="L111" s="39">
        <f t="shared" si="11"/>
        <v>20.941723000184155</v>
      </c>
    </row>
    <row r="112" spans="1:12">
      <c r="A112" s="34">
        <v>17408</v>
      </c>
      <c r="B112" s="35" t="s">
        <v>166</v>
      </c>
      <c r="C112" s="36">
        <f>enrollextractws!G110</f>
        <v>16913.934000000001</v>
      </c>
      <c r="D112" s="37">
        <f>table34ws!D108</f>
        <v>935.18</v>
      </c>
      <c r="E112" s="38">
        <f t="shared" si="6"/>
        <v>18.086287131889051</v>
      </c>
      <c r="F112" s="39">
        <f t="shared" si="7"/>
        <v>55.290507814444581</v>
      </c>
      <c r="G112" s="37">
        <f>table36ws!D108</f>
        <v>76.319999999999993</v>
      </c>
      <c r="H112" s="38">
        <f t="shared" si="8"/>
        <v>221.61863207547174</v>
      </c>
      <c r="I112" s="40">
        <f t="shared" si="9"/>
        <v>4.5122559896473513</v>
      </c>
      <c r="J112" s="37">
        <f>table38ws!D108</f>
        <v>384.7</v>
      </c>
      <c r="K112" s="38">
        <f t="shared" si="10"/>
        <v>43.966555757733303</v>
      </c>
      <c r="L112" s="39">
        <f t="shared" si="11"/>
        <v>22.744560786390675</v>
      </c>
    </row>
    <row r="113" spans="1:12">
      <c r="A113" s="34">
        <v>17409</v>
      </c>
      <c r="B113" s="35" t="s">
        <v>167</v>
      </c>
      <c r="C113" s="36">
        <f>enrollextractws!G111</f>
        <v>8674.9449999999997</v>
      </c>
      <c r="D113" s="37">
        <f>table34ws!D109</f>
        <v>464.29</v>
      </c>
      <c r="E113" s="38">
        <f t="shared" si="6"/>
        <v>18.684324452389667</v>
      </c>
      <c r="F113" s="39">
        <f t="shared" si="7"/>
        <v>53.520800420060304</v>
      </c>
      <c r="G113" s="37">
        <f>table36ws!D109</f>
        <v>26.88</v>
      </c>
      <c r="H113" s="38">
        <f t="shared" si="8"/>
        <v>322.72860863095241</v>
      </c>
      <c r="I113" s="40">
        <f t="shared" si="9"/>
        <v>3.0985787229774946</v>
      </c>
      <c r="J113" s="37">
        <f>table38ws!D109</f>
        <v>175.38</v>
      </c>
      <c r="K113" s="38">
        <f t="shared" si="10"/>
        <v>49.463707378264338</v>
      </c>
      <c r="L113" s="39">
        <f t="shared" si="11"/>
        <v>20.216842873355393</v>
      </c>
    </row>
    <row r="114" spans="1:12">
      <c r="A114" s="34">
        <v>17410</v>
      </c>
      <c r="B114" s="35" t="s">
        <v>168</v>
      </c>
      <c r="C114" s="36">
        <f>enrollextractws!G112</f>
        <v>6844.0560000000014</v>
      </c>
      <c r="D114" s="37">
        <f>table34ws!D110</f>
        <v>386.95</v>
      </c>
      <c r="E114" s="38">
        <f t="shared" si="6"/>
        <v>17.687184390748161</v>
      </c>
      <c r="F114" s="39">
        <f t="shared" si="7"/>
        <v>56.538111318785219</v>
      </c>
      <c r="G114" s="37">
        <f>table36ws!D110</f>
        <v>31</v>
      </c>
      <c r="H114" s="38">
        <f t="shared" si="8"/>
        <v>220.77600000000004</v>
      </c>
      <c r="I114" s="40">
        <f t="shared" si="9"/>
        <v>4.5294778417943968</v>
      </c>
      <c r="J114" s="37">
        <f>table38ws!D110</f>
        <v>132.24</v>
      </c>
      <c r="K114" s="38">
        <f t="shared" si="10"/>
        <v>51.754809437386577</v>
      </c>
      <c r="L114" s="39">
        <f t="shared" si="11"/>
        <v>19.321875799964229</v>
      </c>
    </row>
    <row r="115" spans="1:12">
      <c r="A115" s="34">
        <v>17411</v>
      </c>
      <c r="B115" s="35" t="s">
        <v>169</v>
      </c>
      <c r="C115" s="36">
        <f>enrollextractws!G113</f>
        <v>18436.217000000001</v>
      </c>
      <c r="D115" s="37">
        <f>table34ws!D111</f>
        <v>984.25</v>
      </c>
      <c r="E115" s="38">
        <f t="shared" si="6"/>
        <v>18.73123393446787</v>
      </c>
      <c r="F115" s="39">
        <f t="shared" si="7"/>
        <v>53.386765842471917</v>
      </c>
      <c r="G115" s="37">
        <f>table36ws!D111</f>
        <v>66</v>
      </c>
      <c r="H115" s="38">
        <f t="shared" si="8"/>
        <v>279.3366212121212</v>
      </c>
      <c r="I115" s="40">
        <f t="shared" si="9"/>
        <v>3.5799101301530567</v>
      </c>
      <c r="J115" s="37">
        <f>table38ws!D111</f>
        <v>425.85</v>
      </c>
      <c r="K115" s="38">
        <f t="shared" si="10"/>
        <v>43.292748620406243</v>
      </c>
      <c r="L115" s="39">
        <f t="shared" si="11"/>
        <v>23.098556498873929</v>
      </c>
    </row>
    <row r="116" spans="1:12">
      <c r="A116" s="34">
        <v>17412</v>
      </c>
      <c r="B116" s="35" t="s">
        <v>170</v>
      </c>
      <c r="C116" s="36">
        <f>enrollextractws!G114</f>
        <v>8921.3870000000006</v>
      </c>
      <c r="D116" s="37">
        <f>table34ws!D112</f>
        <v>464.65</v>
      </c>
      <c r="E116" s="38">
        <f t="shared" si="6"/>
        <v>19.200230280856562</v>
      </c>
      <c r="F116" s="39">
        <f t="shared" si="7"/>
        <v>52.082708664022753</v>
      </c>
      <c r="G116" s="37">
        <f>table36ws!D112</f>
        <v>30.27</v>
      </c>
      <c r="H116" s="38">
        <f t="shared" si="8"/>
        <v>294.72702345556661</v>
      </c>
      <c r="I116" s="40">
        <f t="shared" si="9"/>
        <v>3.3929701738081759</v>
      </c>
      <c r="J116" s="37">
        <f>table38ws!D112</f>
        <v>179.36</v>
      </c>
      <c r="K116" s="38">
        <f t="shared" si="10"/>
        <v>49.740114852809988</v>
      </c>
      <c r="L116" s="39">
        <f t="shared" si="11"/>
        <v>20.104497204302426</v>
      </c>
    </row>
    <row r="117" spans="1:12">
      <c r="A117" s="34">
        <v>17414</v>
      </c>
      <c r="B117" s="35" t="s">
        <v>171</v>
      </c>
      <c r="C117" s="36">
        <f>enrollextractws!G115</f>
        <v>29965.601999999995</v>
      </c>
      <c r="D117" s="37">
        <f>table34ws!D113</f>
        <v>1739.36</v>
      </c>
      <c r="E117" s="38">
        <f t="shared" si="6"/>
        <v>17.227947060987947</v>
      </c>
      <c r="F117" s="39">
        <f t="shared" si="7"/>
        <v>58.045221317429238</v>
      </c>
      <c r="G117" s="37">
        <f>table36ws!D113</f>
        <v>120.96</v>
      </c>
      <c r="H117" s="38">
        <f t="shared" si="8"/>
        <v>247.731498015873</v>
      </c>
      <c r="I117" s="40">
        <f t="shared" si="9"/>
        <v>4.0366283981212865</v>
      </c>
      <c r="J117" s="37">
        <f>table38ws!D113</f>
        <v>565.54</v>
      </c>
      <c r="K117" s="38">
        <f t="shared" si="10"/>
        <v>52.985822399830248</v>
      </c>
      <c r="L117" s="39">
        <f t="shared" si="11"/>
        <v>18.872973084271759</v>
      </c>
    </row>
    <row r="118" spans="1:12">
      <c r="A118" s="34">
        <v>17415</v>
      </c>
      <c r="B118" s="35" t="s">
        <v>172</v>
      </c>
      <c r="C118" s="36">
        <f>enrollextractws!G116</f>
        <v>24360.413</v>
      </c>
      <c r="D118" s="37">
        <f>table34ws!D114</f>
        <v>1350.71</v>
      </c>
      <c r="E118" s="38">
        <f t="shared" si="6"/>
        <v>18.035265156843437</v>
      </c>
      <c r="F118" s="39">
        <f t="shared" si="7"/>
        <v>55.44692530459151</v>
      </c>
      <c r="G118" s="37">
        <f>table36ws!D114</f>
        <v>110.64</v>
      </c>
      <c r="H118" s="38">
        <f t="shared" si="8"/>
        <v>220.17726861894434</v>
      </c>
      <c r="I118" s="40">
        <f t="shared" si="9"/>
        <v>4.5417949194867919</v>
      </c>
      <c r="J118" s="37">
        <f>table38ws!D114</f>
        <v>567.44000000000005</v>
      </c>
      <c r="K118" s="38">
        <f t="shared" si="10"/>
        <v>42.930376779923868</v>
      </c>
      <c r="L118" s="39">
        <f t="shared" si="11"/>
        <v>23.293529547302832</v>
      </c>
    </row>
    <row r="119" spans="1:12">
      <c r="A119" s="34">
        <v>17417</v>
      </c>
      <c r="B119" s="35" t="s">
        <v>173</v>
      </c>
      <c r="C119" s="36">
        <f>enrollextractws!G117</f>
        <v>21958.460000000003</v>
      </c>
      <c r="D119" s="37">
        <f>table34ws!D115</f>
        <v>1152.93</v>
      </c>
      <c r="E119" s="38">
        <f t="shared" si="6"/>
        <v>19.04578768875821</v>
      </c>
      <c r="F119" s="39">
        <f t="shared" si="7"/>
        <v>52.505048168223084</v>
      </c>
      <c r="G119" s="37">
        <f>table36ws!D115</f>
        <v>82.06</v>
      </c>
      <c r="H119" s="38">
        <f t="shared" si="8"/>
        <v>267.59029978064831</v>
      </c>
      <c r="I119" s="40">
        <f t="shared" si="9"/>
        <v>3.7370562416490043</v>
      </c>
      <c r="J119" s="37">
        <f>table38ws!D115</f>
        <v>399.79</v>
      </c>
      <c r="K119" s="38">
        <f t="shared" si="10"/>
        <v>54.924985617449167</v>
      </c>
      <c r="L119" s="39">
        <f t="shared" si="11"/>
        <v>18.206650193137403</v>
      </c>
    </row>
    <row r="120" spans="1:12">
      <c r="A120" s="34" t="s">
        <v>174</v>
      </c>
      <c r="B120" s="35" t="s">
        <v>175</v>
      </c>
      <c r="C120" s="36">
        <f>enrollextractws!G118</f>
        <v>215.98499999999999</v>
      </c>
      <c r="D120" s="37">
        <f>table34ws!D116</f>
        <v>9.65</v>
      </c>
      <c r="E120" s="38">
        <f t="shared" si="6"/>
        <v>22.38186528497409</v>
      </c>
      <c r="F120" s="39">
        <f t="shared" si="7"/>
        <v>44.679028636247892</v>
      </c>
      <c r="G120" s="37">
        <f>table36ws!D116</f>
        <v>0</v>
      </c>
      <c r="H120" s="38">
        <f t="shared" si="8"/>
        <v>0</v>
      </c>
      <c r="I120" s="40">
        <f t="shared" si="9"/>
        <v>0</v>
      </c>
      <c r="J120" s="37">
        <f>table38ws!D116</f>
        <v>4.62</v>
      </c>
      <c r="K120" s="38">
        <f t="shared" si="10"/>
        <v>46.749999999999993</v>
      </c>
      <c r="L120" s="39">
        <f t="shared" si="11"/>
        <v>21.390374331550806</v>
      </c>
    </row>
    <row r="121" spans="1:12">
      <c r="A121" s="34" t="s">
        <v>176</v>
      </c>
      <c r="B121" s="35" t="s">
        <v>177</v>
      </c>
      <c r="C121" s="36">
        <f>enrollextractws!G119</f>
        <v>531.94799999999998</v>
      </c>
      <c r="D121" s="37">
        <f>table34ws!D117</f>
        <v>48.76</v>
      </c>
      <c r="E121" s="38">
        <f t="shared" si="6"/>
        <v>10.909515996718621</v>
      </c>
      <c r="F121" s="39">
        <f t="shared" si="7"/>
        <v>91.663094888974101</v>
      </c>
      <c r="G121" s="37">
        <f>table36ws!D117</f>
        <v>7</v>
      </c>
      <c r="H121" s="38">
        <f t="shared" si="8"/>
        <v>75.992571428571424</v>
      </c>
      <c r="I121" s="40">
        <f t="shared" si="9"/>
        <v>13.159180972576268</v>
      </c>
      <c r="J121" s="37">
        <f>table38ws!D117</f>
        <v>0</v>
      </c>
      <c r="K121" s="38">
        <f t="shared" si="10"/>
        <v>0</v>
      </c>
      <c r="L121" s="39">
        <f t="shared" si="11"/>
        <v>0</v>
      </c>
    </row>
    <row r="122" spans="1:12">
      <c r="A122" s="34" t="s">
        <v>178</v>
      </c>
      <c r="B122" s="35" t="s">
        <v>179</v>
      </c>
      <c r="C122" s="36">
        <f>enrollextractws!G120</f>
        <v>521.92199999999991</v>
      </c>
      <c r="D122" s="37">
        <f>table34ws!D118</f>
        <v>22.65</v>
      </c>
      <c r="E122" s="38">
        <f t="shared" si="6"/>
        <v>23.042913907284767</v>
      </c>
      <c r="F122" s="39">
        <f t="shared" si="7"/>
        <v>43.397289250117844</v>
      </c>
      <c r="G122" s="37">
        <f>table36ws!D118</f>
        <v>0</v>
      </c>
      <c r="H122" s="38">
        <f t="shared" si="8"/>
        <v>0</v>
      </c>
      <c r="I122" s="40">
        <f t="shared" si="9"/>
        <v>0</v>
      </c>
      <c r="J122" s="37">
        <f>table38ws!D118</f>
        <v>9.73</v>
      </c>
      <c r="K122" s="38">
        <f t="shared" si="10"/>
        <v>53.640493319629996</v>
      </c>
      <c r="L122" s="39">
        <f t="shared" si="11"/>
        <v>18.642632424002059</v>
      </c>
    </row>
    <row r="123" spans="1:12">
      <c r="A123" s="34" t="s">
        <v>180</v>
      </c>
      <c r="B123" s="35" t="s">
        <v>181</v>
      </c>
      <c r="C123" s="36">
        <f>enrollextractws!G121</f>
        <v>331.2</v>
      </c>
      <c r="D123" s="37">
        <f>table34ws!D119</f>
        <v>20</v>
      </c>
      <c r="E123" s="38">
        <f t="shared" si="6"/>
        <v>16.559999999999999</v>
      </c>
      <c r="F123" s="39">
        <f t="shared" si="7"/>
        <v>60.386473429951693</v>
      </c>
      <c r="G123" s="37">
        <f>table36ws!D119</f>
        <v>1.83</v>
      </c>
      <c r="H123" s="38">
        <f t="shared" si="8"/>
        <v>180.98360655737704</v>
      </c>
      <c r="I123" s="40">
        <f t="shared" si="9"/>
        <v>5.52536231884058</v>
      </c>
      <c r="J123" s="37">
        <f>table38ws!D119</f>
        <v>6</v>
      </c>
      <c r="K123" s="38">
        <f t="shared" si="10"/>
        <v>55.199999999999996</v>
      </c>
      <c r="L123" s="39">
        <f t="shared" si="11"/>
        <v>18.115942028985508</v>
      </c>
    </row>
    <row r="124" spans="1:12">
      <c r="A124" s="34" t="s">
        <v>182</v>
      </c>
      <c r="B124" s="35" t="s">
        <v>183</v>
      </c>
      <c r="C124" s="36">
        <f>enrollextractws!G122</f>
        <v>146.97</v>
      </c>
      <c r="D124" s="37">
        <f>table34ws!D120</f>
        <v>9.06</v>
      </c>
      <c r="E124" s="38">
        <f t="shared" si="6"/>
        <v>16.221854304635759</v>
      </c>
      <c r="F124" s="39">
        <f t="shared" si="7"/>
        <v>61.645233721167592</v>
      </c>
      <c r="G124" s="37">
        <f>table36ws!D120</f>
        <v>5.65</v>
      </c>
      <c r="H124" s="38">
        <f t="shared" si="8"/>
        <v>26.012389380530973</v>
      </c>
      <c r="I124" s="40">
        <f t="shared" si="9"/>
        <v>38.443219704701647</v>
      </c>
      <c r="J124" s="37">
        <f>table38ws!D120</f>
        <v>4.03</v>
      </c>
      <c r="K124" s="38">
        <f t="shared" si="10"/>
        <v>36.468982630272947</v>
      </c>
      <c r="L124" s="39">
        <f t="shared" si="11"/>
        <v>27.420562019459755</v>
      </c>
    </row>
    <row r="125" spans="1:12">
      <c r="A125" s="34" t="s">
        <v>184</v>
      </c>
      <c r="B125" s="35" t="s">
        <v>185</v>
      </c>
      <c r="C125" s="36">
        <f>enrollextractws!G123</f>
        <v>482.1</v>
      </c>
      <c r="D125" s="37">
        <f>table34ws!D121</f>
        <v>28.14</v>
      </c>
      <c r="E125" s="38">
        <f t="shared" si="6"/>
        <v>17.13219616204691</v>
      </c>
      <c r="F125" s="39">
        <f t="shared" si="7"/>
        <v>58.369632856253887</v>
      </c>
      <c r="G125" s="37">
        <f>table36ws!D121</f>
        <v>2.2599999999999998</v>
      </c>
      <c r="H125" s="38">
        <f t="shared" si="8"/>
        <v>213.3185840707965</v>
      </c>
      <c r="I125" s="40">
        <f t="shared" si="9"/>
        <v>4.6878241028832184</v>
      </c>
      <c r="J125" s="37">
        <f>table38ws!D121</f>
        <v>1.7</v>
      </c>
      <c r="K125" s="38">
        <f t="shared" si="10"/>
        <v>283.58823529411768</v>
      </c>
      <c r="L125" s="39">
        <f t="shared" si="11"/>
        <v>3.5262393694254301</v>
      </c>
    </row>
    <row r="126" spans="1:12">
      <c r="A126" s="34" t="s">
        <v>186</v>
      </c>
      <c r="B126" s="35" t="s">
        <v>187</v>
      </c>
      <c r="C126" s="36">
        <f>enrollextractws!G124</f>
        <v>311.60000000000002</v>
      </c>
      <c r="D126" s="37">
        <f>table34ws!D122</f>
        <v>19.43</v>
      </c>
      <c r="E126" s="38">
        <f t="shared" si="6"/>
        <v>16.037056098816265</v>
      </c>
      <c r="F126" s="39">
        <f t="shared" si="7"/>
        <v>62.355584082156604</v>
      </c>
      <c r="G126" s="37">
        <f>table36ws!D122</f>
        <v>2.2200000000000002</v>
      </c>
      <c r="H126" s="38">
        <f t="shared" si="8"/>
        <v>140.36036036036035</v>
      </c>
      <c r="I126" s="40">
        <f t="shared" si="9"/>
        <v>7.1245186136071892</v>
      </c>
      <c r="J126" s="37">
        <f>table38ws!D122</f>
        <v>1.1499999999999999</v>
      </c>
      <c r="K126" s="38">
        <f t="shared" si="10"/>
        <v>270.95652173913049</v>
      </c>
      <c r="L126" s="39">
        <f t="shared" si="11"/>
        <v>3.6906290115532729</v>
      </c>
    </row>
    <row r="127" spans="1:12">
      <c r="A127" s="34" t="s">
        <v>188</v>
      </c>
      <c r="B127" s="35" t="s">
        <v>189</v>
      </c>
      <c r="C127" s="36">
        <f>enrollextractws!G125</f>
        <v>149.89100000000002</v>
      </c>
      <c r="D127" s="37">
        <f>table34ws!D123</f>
        <v>6.1</v>
      </c>
      <c r="E127" s="38">
        <f t="shared" si="6"/>
        <v>24.572295081967219</v>
      </c>
      <c r="F127" s="39">
        <f t="shared" si="7"/>
        <v>40.696239267200824</v>
      </c>
      <c r="G127" s="37">
        <f>table36ws!D123</f>
        <v>1.18</v>
      </c>
      <c r="H127" s="38">
        <f t="shared" si="8"/>
        <v>127.0262711864407</v>
      </c>
      <c r="I127" s="40">
        <f t="shared" si="9"/>
        <v>7.8723872680814715</v>
      </c>
      <c r="J127" s="37">
        <f>table38ws!D123</f>
        <v>2.35</v>
      </c>
      <c r="K127" s="38">
        <f t="shared" si="10"/>
        <v>63.783404255319155</v>
      </c>
      <c r="L127" s="39">
        <f t="shared" si="11"/>
        <v>15.678059389823268</v>
      </c>
    </row>
    <row r="128" spans="1:12">
      <c r="A128" s="34" t="s">
        <v>190</v>
      </c>
      <c r="B128" s="35" t="s">
        <v>191</v>
      </c>
      <c r="C128" s="36">
        <f>enrollextractws!G126</f>
        <v>124.4</v>
      </c>
      <c r="D128" s="37">
        <f>table34ws!D124</f>
        <v>8.8800000000000008</v>
      </c>
      <c r="E128" s="38">
        <f t="shared" si="6"/>
        <v>14.009009009009008</v>
      </c>
      <c r="F128" s="39">
        <f t="shared" si="7"/>
        <v>71.382636655948559</v>
      </c>
      <c r="G128" s="37">
        <f>table36ws!D124</f>
        <v>0.75</v>
      </c>
      <c r="H128" s="38">
        <f t="shared" si="8"/>
        <v>165.86666666666667</v>
      </c>
      <c r="I128" s="40">
        <f t="shared" si="9"/>
        <v>6.0289389067524111</v>
      </c>
      <c r="J128" s="37">
        <f>table38ws!D124</f>
        <v>0.32</v>
      </c>
      <c r="K128" s="38">
        <f t="shared" si="10"/>
        <v>388.75</v>
      </c>
      <c r="L128" s="39">
        <f t="shared" si="11"/>
        <v>2.572347266881029</v>
      </c>
    </row>
    <row r="129" spans="1:12">
      <c r="A129" s="34">
        <v>18100</v>
      </c>
      <c r="B129" s="35" t="s">
        <v>192</v>
      </c>
      <c r="C129" s="36">
        <f>enrollextractws!G127</f>
        <v>4376.5870000000014</v>
      </c>
      <c r="D129" s="37">
        <f>table34ws!D125</f>
        <v>226.88</v>
      </c>
      <c r="E129" s="38">
        <f t="shared" si="6"/>
        <v>19.29031646685473</v>
      </c>
      <c r="F129" s="39">
        <f t="shared" si="7"/>
        <v>51.839481312721517</v>
      </c>
      <c r="G129" s="37">
        <f>table36ws!D125</f>
        <v>21.44</v>
      </c>
      <c r="H129" s="38">
        <f t="shared" si="8"/>
        <v>204.13185634328363</v>
      </c>
      <c r="I129" s="40">
        <f t="shared" si="9"/>
        <v>4.8987944258848266</v>
      </c>
      <c r="J129" s="37">
        <f>table38ws!D125</f>
        <v>139.13999999999999</v>
      </c>
      <c r="K129" s="38">
        <f t="shared" si="10"/>
        <v>31.454556561736393</v>
      </c>
      <c r="L129" s="39">
        <f t="shared" si="11"/>
        <v>31.79189628813501</v>
      </c>
    </row>
    <row r="130" spans="1:12">
      <c r="A130" s="34">
        <v>18303</v>
      </c>
      <c r="B130" s="35" t="s">
        <v>193</v>
      </c>
      <c r="C130" s="36">
        <f>enrollextractws!G128</f>
        <v>3406.2449999999999</v>
      </c>
      <c r="D130" s="37">
        <f>table34ws!D126</f>
        <v>191.88</v>
      </c>
      <c r="E130" s="38">
        <f t="shared" si="6"/>
        <v>17.75195434646654</v>
      </c>
      <c r="F130" s="39">
        <f t="shared" si="7"/>
        <v>56.331825808184675</v>
      </c>
      <c r="G130" s="37">
        <f>table36ws!D126</f>
        <v>14</v>
      </c>
      <c r="H130" s="38">
        <f t="shared" si="8"/>
        <v>243.30321428571429</v>
      </c>
      <c r="I130" s="40">
        <f t="shared" si="9"/>
        <v>4.1100977762903144</v>
      </c>
      <c r="J130" s="37">
        <f>table38ws!D126</f>
        <v>92.68</v>
      </c>
      <c r="K130" s="38">
        <f t="shared" si="10"/>
        <v>36.752751402675869</v>
      </c>
      <c r="L130" s="39">
        <f t="shared" si="11"/>
        <v>27.20884727904188</v>
      </c>
    </row>
    <row r="131" spans="1:12">
      <c r="A131" s="34">
        <v>18400</v>
      </c>
      <c r="B131" s="35" t="s">
        <v>194</v>
      </c>
      <c r="C131" s="36">
        <f>enrollextractws!G129</f>
        <v>5074.4690000000001</v>
      </c>
      <c r="D131" s="37">
        <f>table34ws!D127</f>
        <v>261.06</v>
      </c>
      <c r="E131" s="38">
        <f t="shared" si="6"/>
        <v>19.437941469394008</v>
      </c>
      <c r="F131" s="39">
        <f t="shared" si="7"/>
        <v>51.445776888182785</v>
      </c>
      <c r="G131" s="37">
        <f>table36ws!D127</f>
        <v>21.97</v>
      </c>
      <c r="H131" s="38">
        <f t="shared" si="8"/>
        <v>230.97264451524808</v>
      </c>
      <c r="I131" s="40">
        <f t="shared" si="9"/>
        <v>4.3295170391227131</v>
      </c>
      <c r="J131" s="37">
        <f>table38ws!D127</f>
        <v>141.33000000000001</v>
      </c>
      <c r="K131" s="38">
        <f t="shared" si="10"/>
        <v>35.905108611052142</v>
      </c>
      <c r="L131" s="39">
        <f t="shared" si="11"/>
        <v>27.851189947164919</v>
      </c>
    </row>
    <row r="132" spans="1:12">
      <c r="A132" s="34">
        <v>18401</v>
      </c>
      <c r="B132" s="35" t="s">
        <v>195</v>
      </c>
      <c r="C132" s="36">
        <f>enrollextractws!G130</f>
        <v>10518.146000000001</v>
      </c>
      <c r="D132" s="37">
        <f>table34ws!D128</f>
        <v>560.73</v>
      </c>
      <c r="E132" s="38">
        <f t="shared" si="6"/>
        <v>18.757951242130794</v>
      </c>
      <c r="F132" s="39">
        <f t="shared" si="7"/>
        <v>53.310726053812147</v>
      </c>
      <c r="G132" s="37">
        <f>table36ws!D128</f>
        <v>36.94</v>
      </c>
      <c r="H132" s="38">
        <f t="shared" si="8"/>
        <v>284.73595018949652</v>
      </c>
      <c r="I132" s="40">
        <f t="shared" si="9"/>
        <v>3.5120257885752864</v>
      </c>
      <c r="J132" s="37">
        <f>table38ws!D128</f>
        <v>226.24</v>
      </c>
      <c r="K132" s="38">
        <f t="shared" si="10"/>
        <v>46.491097949080626</v>
      </c>
      <c r="L132" s="39">
        <f t="shared" si="11"/>
        <v>21.509494163705277</v>
      </c>
    </row>
    <row r="133" spans="1:12">
      <c r="A133" s="34">
        <v>18402</v>
      </c>
      <c r="B133" s="35" t="s">
        <v>196</v>
      </c>
      <c r="C133" s="36">
        <f>enrollextractws!G131</f>
        <v>8925.7729999999992</v>
      </c>
      <c r="D133" s="37">
        <f>table34ws!D129</f>
        <v>515.54</v>
      </c>
      <c r="E133" s="38">
        <f t="shared" si="6"/>
        <v>17.313444155642628</v>
      </c>
      <c r="F133" s="39">
        <f t="shared" si="7"/>
        <v>57.758582926095031</v>
      </c>
      <c r="G133" s="37">
        <f>table36ws!D129</f>
        <v>33.17</v>
      </c>
      <c r="H133" s="38">
        <f t="shared" si="8"/>
        <v>269.09173952366592</v>
      </c>
      <c r="I133" s="40">
        <f t="shared" si="9"/>
        <v>3.7162047477568616</v>
      </c>
      <c r="J133" s="37">
        <f>table38ws!D129</f>
        <v>206.6</v>
      </c>
      <c r="K133" s="38">
        <f t="shared" si="10"/>
        <v>43.203160696999028</v>
      </c>
      <c r="L133" s="39">
        <f t="shared" si="11"/>
        <v>23.146454654403605</v>
      </c>
    </row>
    <row r="134" spans="1:12">
      <c r="A134" s="34" t="s">
        <v>197</v>
      </c>
      <c r="B134" s="35" t="s">
        <v>198</v>
      </c>
      <c r="C134" s="36">
        <f>enrollextractws!G132</f>
        <v>481.02199999999993</v>
      </c>
      <c r="D134" s="37">
        <f>table34ws!D130</f>
        <v>29.02</v>
      </c>
      <c r="E134" s="38">
        <f t="shared" si="6"/>
        <v>16.575534114403858</v>
      </c>
      <c r="F134" s="39">
        <f t="shared" si="7"/>
        <v>60.329880961785534</v>
      </c>
      <c r="G134" s="37">
        <f>table36ws!D130</f>
        <v>2.62</v>
      </c>
      <c r="H134" s="38">
        <f t="shared" si="8"/>
        <v>183.59618320610684</v>
      </c>
      <c r="I134" s="40">
        <f t="shared" si="9"/>
        <v>5.4467363239103417</v>
      </c>
      <c r="J134" s="37">
        <f>table38ws!D130</f>
        <v>9.7200000000000006</v>
      </c>
      <c r="K134" s="38">
        <f t="shared" si="10"/>
        <v>49.487860082304515</v>
      </c>
      <c r="L134" s="39">
        <f t="shared" si="11"/>
        <v>20.206975980308595</v>
      </c>
    </row>
    <row r="135" spans="1:12">
      <c r="A135" s="34">
        <v>18902</v>
      </c>
      <c r="B135" s="35" t="s">
        <v>199</v>
      </c>
      <c r="C135" s="36">
        <f>enrollextractws!G133</f>
        <v>74.314999999999998</v>
      </c>
      <c r="D135" s="37">
        <f>table34ws!D131</f>
        <v>11</v>
      </c>
      <c r="E135" s="38">
        <f t="shared" si="6"/>
        <v>6.7559090909090909</v>
      </c>
      <c r="F135" s="39">
        <f t="shared" si="7"/>
        <v>148.0185696023683</v>
      </c>
      <c r="G135" s="37">
        <f>table36ws!D131</f>
        <v>2</v>
      </c>
      <c r="H135" s="38">
        <f t="shared" si="8"/>
        <v>37.157499999999999</v>
      </c>
      <c r="I135" s="40">
        <f t="shared" si="9"/>
        <v>26.912467200430601</v>
      </c>
      <c r="J135" s="37">
        <f>table38ws!D131</f>
        <v>5.69</v>
      </c>
      <c r="K135" s="38">
        <f t="shared" si="10"/>
        <v>13.060632688927942</v>
      </c>
      <c r="L135" s="39">
        <f t="shared" si="11"/>
        <v>76.565969185225072</v>
      </c>
    </row>
    <row r="136" spans="1:12">
      <c r="A136" s="34">
        <v>19007</v>
      </c>
      <c r="B136" s="35" t="s">
        <v>200</v>
      </c>
      <c r="C136" s="36">
        <f>enrollextractws!G134</f>
        <v>44.4</v>
      </c>
      <c r="D136" s="37">
        <f>table34ws!D132</f>
        <v>2.5499999999999998</v>
      </c>
      <c r="E136" s="38">
        <f t="shared" si="6"/>
        <v>17.411764705882355</v>
      </c>
      <c r="F136" s="39">
        <f t="shared" si="7"/>
        <v>57.432432432432428</v>
      </c>
      <c r="G136" s="37">
        <f>table36ws!D132</f>
        <v>0.61</v>
      </c>
      <c r="H136" s="38">
        <f t="shared" si="8"/>
        <v>72.786885245901644</v>
      </c>
      <c r="I136" s="40">
        <f t="shared" si="9"/>
        <v>13.738738738738739</v>
      </c>
      <c r="J136" s="37">
        <f>table38ws!D132</f>
        <v>1</v>
      </c>
      <c r="K136" s="38">
        <f t="shared" si="10"/>
        <v>44.4</v>
      </c>
      <c r="L136" s="39">
        <f t="shared" si="11"/>
        <v>22.522522522522525</v>
      </c>
    </row>
    <row r="137" spans="1:12">
      <c r="A137" s="34">
        <v>19028</v>
      </c>
      <c r="B137" s="35" t="s">
        <v>201</v>
      </c>
      <c r="C137" s="36">
        <f>enrollextractws!G135</f>
        <v>85.908000000000001</v>
      </c>
      <c r="D137" s="37">
        <f>table34ws!D133</f>
        <v>9.25</v>
      </c>
      <c r="E137" s="38">
        <f t="shared" si="6"/>
        <v>9.2873513513513508</v>
      </c>
      <c r="F137" s="39">
        <f t="shared" si="7"/>
        <v>107.67332495227453</v>
      </c>
      <c r="G137" s="37">
        <f>table36ws!D133</f>
        <v>1</v>
      </c>
      <c r="H137" s="38">
        <f t="shared" si="8"/>
        <v>85.908000000000001</v>
      </c>
      <c r="I137" s="40">
        <f t="shared" si="9"/>
        <v>11.640359454299947</v>
      </c>
      <c r="J137" s="37">
        <f>table38ws!D133</f>
        <v>4.01</v>
      </c>
      <c r="K137" s="38">
        <f t="shared" si="10"/>
        <v>21.423441396508728</v>
      </c>
      <c r="L137" s="39">
        <f t="shared" si="11"/>
        <v>46.67784141174279</v>
      </c>
    </row>
    <row r="138" spans="1:12">
      <c r="A138" s="34">
        <v>19400</v>
      </c>
      <c r="B138" s="35" t="s">
        <v>202</v>
      </c>
      <c r="C138" s="36">
        <f>enrollextractws!G136</f>
        <v>253.83199999999999</v>
      </c>
      <c r="D138" s="37">
        <f>table34ws!D134</f>
        <v>18.8</v>
      </c>
      <c r="E138" s="38">
        <f t="shared" ref="E138:E201" si="12">IF(D138=0,0,C138/D138)</f>
        <v>13.501702127659573</v>
      </c>
      <c r="F138" s="39">
        <f t="shared" ref="F138:F201" si="13">(+D138/C138)*1000</f>
        <v>74.064735730719534</v>
      </c>
      <c r="G138" s="37">
        <f>table36ws!D134</f>
        <v>1.18</v>
      </c>
      <c r="H138" s="38">
        <f t="shared" ref="H138:H201" si="14">IF(G138=0,0,C138/G138)</f>
        <v>215.11186440677966</v>
      </c>
      <c r="I138" s="40">
        <f t="shared" ref="I138:I201" si="15">(+G138/C138)*1000</f>
        <v>4.6487440511834599</v>
      </c>
      <c r="J138" s="37">
        <f>table38ws!D134</f>
        <v>6.96</v>
      </c>
      <c r="K138" s="38">
        <f t="shared" ref="K138:K201" si="16">IF(J138=0,0,C138/J138)</f>
        <v>36.470114942528738</v>
      </c>
      <c r="L138" s="39">
        <f t="shared" ref="L138:L201" si="17">(+J138/C138)*1000</f>
        <v>27.419710674777019</v>
      </c>
    </row>
    <row r="139" spans="1:12">
      <c r="A139" s="34">
        <v>19401</v>
      </c>
      <c r="B139" s="35" t="s">
        <v>203</v>
      </c>
      <c r="C139" s="36">
        <f>enrollextractws!G137</f>
        <v>3158.183</v>
      </c>
      <c r="D139" s="37">
        <f>table34ws!D135</f>
        <v>169.43</v>
      </c>
      <c r="E139" s="38">
        <f t="shared" si="12"/>
        <v>18.640046036711325</v>
      </c>
      <c r="F139" s="39">
        <f t="shared" si="13"/>
        <v>53.647936170893203</v>
      </c>
      <c r="G139" s="37">
        <f>table36ws!D135</f>
        <v>14.9</v>
      </c>
      <c r="H139" s="38">
        <f t="shared" si="14"/>
        <v>211.95859060402685</v>
      </c>
      <c r="I139" s="40">
        <f t="shared" si="15"/>
        <v>4.7179026674515061</v>
      </c>
      <c r="J139" s="37">
        <f>table38ws!D135</f>
        <v>71.16</v>
      </c>
      <c r="K139" s="38">
        <f t="shared" si="16"/>
        <v>44.381436200112425</v>
      </c>
      <c r="L139" s="39">
        <f t="shared" si="17"/>
        <v>22.531943209117394</v>
      </c>
    </row>
    <row r="140" spans="1:12">
      <c r="A140" s="34">
        <v>19403</v>
      </c>
      <c r="B140" s="35" t="s">
        <v>204</v>
      </c>
      <c r="C140" s="36">
        <f>enrollextractws!G138</f>
        <v>556.8420000000001</v>
      </c>
      <c r="D140" s="37">
        <f>table34ws!D136</f>
        <v>30.89</v>
      </c>
      <c r="E140" s="38">
        <f t="shared" si="12"/>
        <v>18.026610553577211</v>
      </c>
      <c r="F140" s="39">
        <f t="shared" si="13"/>
        <v>55.473545458137131</v>
      </c>
      <c r="G140" s="37">
        <f>table36ws!D136</f>
        <v>3</v>
      </c>
      <c r="H140" s="38">
        <f t="shared" si="14"/>
        <v>185.61400000000003</v>
      </c>
      <c r="I140" s="40">
        <f t="shared" si="15"/>
        <v>5.3875246479252636</v>
      </c>
      <c r="J140" s="37">
        <f>table38ws!D136</f>
        <v>15.66</v>
      </c>
      <c r="K140" s="38">
        <f t="shared" si="16"/>
        <v>35.558237547892723</v>
      </c>
      <c r="L140" s="39">
        <f t="shared" si="17"/>
        <v>28.122878662169875</v>
      </c>
    </row>
    <row r="141" spans="1:12">
      <c r="A141" s="34">
        <v>19404</v>
      </c>
      <c r="B141" s="35" t="s">
        <v>205</v>
      </c>
      <c r="C141" s="36">
        <f>enrollextractws!G139</f>
        <v>921.92700000000002</v>
      </c>
      <c r="D141" s="37">
        <f>table34ws!D137</f>
        <v>52.01</v>
      </c>
      <c r="E141" s="38">
        <f t="shared" si="12"/>
        <v>17.725956546817919</v>
      </c>
      <c r="F141" s="39">
        <f t="shared" si="13"/>
        <v>56.414444961477429</v>
      </c>
      <c r="G141" s="37">
        <f>table36ws!D137</f>
        <v>6.04</v>
      </c>
      <c r="H141" s="38">
        <f t="shared" si="14"/>
        <v>152.63692052980133</v>
      </c>
      <c r="I141" s="40">
        <f t="shared" si="15"/>
        <v>6.5514948580527523</v>
      </c>
      <c r="J141" s="37">
        <f>table38ws!D137</f>
        <v>27.83</v>
      </c>
      <c r="K141" s="38">
        <f t="shared" si="16"/>
        <v>33.127093065037734</v>
      </c>
      <c r="L141" s="39">
        <f t="shared" si="17"/>
        <v>30.186771837683459</v>
      </c>
    </row>
    <row r="142" spans="1:12">
      <c r="A142" s="34">
        <v>20094</v>
      </c>
      <c r="B142" s="35" t="s">
        <v>206</v>
      </c>
      <c r="C142" s="36">
        <f>enrollextractws!G140</f>
        <v>100.43099999999998</v>
      </c>
      <c r="D142" s="37">
        <f>table34ws!D138</f>
        <v>8.5</v>
      </c>
      <c r="E142" s="38">
        <f t="shared" si="12"/>
        <v>11.81541176470588</v>
      </c>
      <c r="F142" s="39">
        <f t="shared" si="13"/>
        <v>84.63522219235098</v>
      </c>
      <c r="G142" s="37">
        <f>table36ws!D138</f>
        <v>1</v>
      </c>
      <c r="H142" s="38">
        <f t="shared" si="14"/>
        <v>100.43099999999998</v>
      </c>
      <c r="I142" s="40">
        <f t="shared" si="15"/>
        <v>9.9570849638059986</v>
      </c>
      <c r="J142" s="37">
        <f>table38ws!D138</f>
        <v>5.58</v>
      </c>
      <c r="K142" s="38">
        <f t="shared" si="16"/>
        <v>17.998387096774191</v>
      </c>
      <c r="L142" s="39">
        <f t="shared" si="17"/>
        <v>55.560534098037472</v>
      </c>
    </row>
    <row r="143" spans="1:12">
      <c r="A143" s="34">
        <v>20203</v>
      </c>
      <c r="B143" s="35" t="s">
        <v>207</v>
      </c>
      <c r="C143" s="36">
        <f>enrollextractws!G141</f>
        <v>99</v>
      </c>
      <c r="D143" s="37">
        <f>table34ws!D139</f>
        <v>12</v>
      </c>
      <c r="E143" s="38">
        <f t="shared" si="12"/>
        <v>8.25</v>
      </c>
      <c r="F143" s="39">
        <f t="shared" si="13"/>
        <v>121.21212121212122</v>
      </c>
      <c r="G143" s="37">
        <f>table36ws!D139</f>
        <v>1</v>
      </c>
      <c r="H143" s="38">
        <f t="shared" si="14"/>
        <v>99</v>
      </c>
      <c r="I143" s="40">
        <f t="shared" si="15"/>
        <v>10.101010101010102</v>
      </c>
      <c r="J143" s="37">
        <f>table38ws!D139</f>
        <v>4.28</v>
      </c>
      <c r="K143" s="38">
        <f t="shared" si="16"/>
        <v>23.130841121495326</v>
      </c>
      <c r="L143" s="39">
        <f t="shared" si="17"/>
        <v>43.232323232323232</v>
      </c>
    </row>
    <row r="144" spans="1:12">
      <c r="A144" s="34">
        <v>20215</v>
      </c>
      <c r="B144" s="35" t="s">
        <v>208</v>
      </c>
      <c r="C144" s="36">
        <f>enrollextractws!G142</f>
        <v>90.3</v>
      </c>
      <c r="D144" s="37">
        <f>table34ws!D140</f>
        <v>5</v>
      </c>
      <c r="E144" s="38">
        <f t="shared" si="12"/>
        <v>18.059999999999999</v>
      </c>
      <c r="F144" s="39">
        <f t="shared" si="13"/>
        <v>55.370985603543744</v>
      </c>
      <c r="G144" s="37">
        <f>table36ws!D140</f>
        <v>1.17</v>
      </c>
      <c r="H144" s="38">
        <f t="shared" si="14"/>
        <v>77.179487179487182</v>
      </c>
      <c r="I144" s="40">
        <f t="shared" si="15"/>
        <v>12.956810631229235</v>
      </c>
      <c r="J144" s="37">
        <f>table38ws!D140</f>
        <v>1.78</v>
      </c>
      <c r="K144" s="38">
        <f t="shared" si="16"/>
        <v>50.730337078651687</v>
      </c>
      <c r="L144" s="39">
        <f t="shared" si="17"/>
        <v>19.712070874861574</v>
      </c>
    </row>
    <row r="145" spans="1:12">
      <c r="A145" s="34">
        <v>20400</v>
      </c>
      <c r="B145" s="35" t="s">
        <v>209</v>
      </c>
      <c r="C145" s="36">
        <f>enrollextractws!G143</f>
        <v>201.41600000000003</v>
      </c>
      <c r="D145" s="37">
        <f>table34ws!D141</f>
        <v>15.19</v>
      </c>
      <c r="E145" s="38">
        <f t="shared" si="12"/>
        <v>13.25977616853193</v>
      </c>
      <c r="F145" s="39">
        <f t="shared" si="13"/>
        <v>75.416054335306015</v>
      </c>
      <c r="G145" s="37">
        <f>table36ws!D141</f>
        <v>1.41</v>
      </c>
      <c r="H145" s="38">
        <f t="shared" si="14"/>
        <v>142.84822695035464</v>
      </c>
      <c r="I145" s="40">
        <f t="shared" si="15"/>
        <v>7.0004369067005587</v>
      </c>
      <c r="J145" s="37">
        <f>table38ws!D141</f>
        <v>6.92</v>
      </c>
      <c r="K145" s="38">
        <f t="shared" si="16"/>
        <v>29.106358381502893</v>
      </c>
      <c r="L145" s="39">
        <f t="shared" si="17"/>
        <v>34.356754180402746</v>
      </c>
    </row>
    <row r="146" spans="1:12">
      <c r="A146" s="34">
        <v>20401</v>
      </c>
      <c r="B146" s="35" t="s">
        <v>210</v>
      </c>
      <c r="C146" s="36">
        <f>enrollextractws!G144</f>
        <v>61.6</v>
      </c>
      <c r="D146" s="37">
        <f>table34ws!D142</f>
        <v>11</v>
      </c>
      <c r="E146" s="38">
        <f t="shared" si="12"/>
        <v>5.6000000000000005</v>
      </c>
      <c r="F146" s="39">
        <f t="shared" si="13"/>
        <v>178.57142857142858</v>
      </c>
      <c r="G146" s="37">
        <f>table36ws!D142</f>
        <v>1</v>
      </c>
      <c r="H146" s="38">
        <f t="shared" si="14"/>
        <v>61.6</v>
      </c>
      <c r="I146" s="40">
        <f t="shared" si="15"/>
        <v>16.233766233766232</v>
      </c>
      <c r="J146" s="37">
        <f>table38ws!D142</f>
        <v>4.5</v>
      </c>
      <c r="K146" s="38">
        <f t="shared" si="16"/>
        <v>13.68888888888889</v>
      </c>
      <c r="L146" s="39">
        <f t="shared" si="17"/>
        <v>73.051948051948045</v>
      </c>
    </row>
    <row r="147" spans="1:12">
      <c r="A147" s="34">
        <v>20402</v>
      </c>
      <c r="B147" s="35" t="s">
        <v>211</v>
      </c>
      <c r="C147" s="36">
        <f>enrollextractws!G145</f>
        <v>84.885000000000005</v>
      </c>
      <c r="D147" s="37">
        <f>table34ws!D143</f>
        <v>8.5</v>
      </c>
      <c r="E147" s="38">
        <f t="shared" si="12"/>
        <v>9.986470588235294</v>
      </c>
      <c r="F147" s="39">
        <f t="shared" si="13"/>
        <v>100.13547741061434</v>
      </c>
      <c r="G147" s="37">
        <f>table36ws!D143</f>
        <v>2</v>
      </c>
      <c r="H147" s="38">
        <f t="shared" si="14"/>
        <v>42.442500000000003</v>
      </c>
      <c r="I147" s="40">
        <f t="shared" si="15"/>
        <v>23.561288802497494</v>
      </c>
      <c r="J147" s="37">
        <f>table38ws!D143</f>
        <v>6.36</v>
      </c>
      <c r="K147" s="38">
        <f t="shared" si="16"/>
        <v>13.346698113207548</v>
      </c>
      <c r="L147" s="39">
        <f t="shared" si="17"/>
        <v>74.924898391942037</v>
      </c>
    </row>
    <row r="148" spans="1:12">
      <c r="A148" s="34">
        <v>20403</v>
      </c>
      <c r="B148" s="35" t="s">
        <v>212</v>
      </c>
      <c r="C148" s="36">
        <f>enrollextractws!G146</f>
        <v>27.1</v>
      </c>
      <c r="D148" s="37">
        <f>table34ws!D144</f>
        <v>2.6</v>
      </c>
      <c r="E148" s="38">
        <f t="shared" si="12"/>
        <v>10.423076923076923</v>
      </c>
      <c r="F148" s="39">
        <f t="shared" si="13"/>
        <v>95.9409594095941</v>
      </c>
      <c r="G148" s="37">
        <f>table36ws!D144</f>
        <v>0</v>
      </c>
      <c r="H148" s="38">
        <f t="shared" si="14"/>
        <v>0</v>
      </c>
      <c r="I148" s="40">
        <f t="shared" si="15"/>
        <v>0</v>
      </c>
      <c r="J148" s="37">
        <f>table38ws!D144</f>
        <v>1.03</v>
      </c>
      <c r="K148" s="38">
        <f t="shared" si="16"/>
        <v>26.310679611650485</v>
      </c>
      <c r="L148" s="39">
        <f t="shared" si="17"/>
        <v>38.007380073800739</v>
      </c>
    </row>
    <row r="149" spans="1:12">
      <c r="A149" s="34">
        <v>20404</v>
      </c>
      <c r="B149" s="35" t="s">
        <v>213</v>
      </c>
      <c r="C149" s="36">
        <f>enrollextractws!G147</f>
        <v>2893.9209999999998</v>
      </c>
      <c r="D149" s="37">
        <f>table34ws!D145</f>
        <v>119.29</v>
      </c>
      <c r="E149" s="38">
        <f t="shared" si="12"/>
        <v>24.259543968480173</v>
      </c>
      <c r="F149" s="39">
        <f t="shared" si="13"/>
        <v>41.220890273093154</v>
      </c>
      <c r="G149" s="37">
        <f>table36ws!D145</f>
        <v>4.45</v>
      </c>
      <c r="H149" s="38">
        <f t="shared" si="14"/>
        <v>650.31932584269657</v>
      </c>
      <c r="I149" s="40">
        <f t="shared" si="15"/>
        <v>1.5377061087707649</v>
      </c>
      <c r="J149" s="37">
        <f>table38ws!D145</f>
        <v>32.11</v>
      </c>
      <c r="K149" s="38">
        <f t="shared" si="16"/>
        <v>90.12522578635938</v>
      </c>
      <c r="L149" s="39">
        <f t="shared" si="17"/>
        <v>11.095672618568372</v>
      </c>
    </row>
    <row r="150" spans="1:12">
      <c r="A150" s="34">
        <v>20405</v>
      </c>
      <c r="B150" s="35" t="s">
        <v>214</v>
      </c>
      <c r="C150" s="36">
        <f>enrollextractws!G148</f>
        <v>1064.9949999999999</v>
      </c>
      <c r="D150" s="37">
        <f>table34ws!D146</f>
        <v>58.09</v>
      </c>
      <c r="E150" s="38">
        <f t="shared" si="12"/>
        <v>18.333534171113786</v>
      </c>
      <c r="F150" s="39">
        <f t="shared" si="13"/>
        <v>54.544857018108075</v>
      </c>
      <c r="G150" s="37">
        <f>table36ws!D146</f>
        <v>4.96</v>
      </c>
      <c r="H150" s="38">
        <f t="shared" si="14"/>
        <v>214.71673387096772</v>
      </c>
      <c r="I150" s="40">
        <f t="shared" si="15"/>
        <v>4.657298860558031</v>
      </c>
      <c r="J150" s="37">
        <f>table38ws!D146</f>
        <v>26.86</v>
      </c>
      <c r="K150" s="38">
        <f t="shared" si="16"/>
        <v>39.649851079672374</v>
      </c>
      <c r="L150" s="39">
        <f t="shared" si="17"/>
        <v>25.220775684392887</v>
      </c>
    </row>
    <row r="151" spans="1:12">
      <c r="A151" s="34">
        <v>20406</v>
      </c>
      <c r="B151" s="35" t="s">
        <v>215</v>
      </c>
      <c r="C151" s="36">
        <f>enrollextractws!G149</f>
        <v>195.93000000000004</v>
      </c>
      <c r="D151" s="37">
        <f>table34ws!D147</f>
        <v>15.71</v>
      </c>
      <c r="E151" s="38">
        <f t="shared" si="12"/>
        <v>12.471674092934439</v>
      </c>
      <c r="F151" s="39">
        <f t="shared" si="13"/>
        <v>80.181697545041587</v>
      </c>
      <c r="G151" s="37">
        <f>table36ws!D147</f>
        <v>2</v>
      </c>
      <c r="H151" s="38">
        <f t="shared" si="14"/>
        <v>97.965000000000018</v>
      </c>
      <c r="I151" s="40">
        <f t="shared" si="15"/>
        <v>10.207727249527892</v>
      </c>
      <c r="J151" s="37">
        <f>table38ws!D147</f>
        <v>6.55</v>
      </c>
      <c r="K151" s="38">
        <f t="shared" si="16"/>
        <v>29.912977099236649</v>
      </c>
      <c r="L151" s="39">
        <f t="shared" si="17"/>
        <v>33.43030674220384</v>
      </c>
    </row>
    <row r="152" spans="1:12">
      <c r="A152" s="34">
        <v>21014</v>
      </c>
      <c r="B152" s="35" t="s">
        <v>216</v>
      </c>
      <c r="C152" s="36">
        <f>enrollextractws!G150</f>
        <v>777.33800000000008</v>
      </c>
      <c r="D152" s="37">
        <f>table34ws!D148</f>
        <v>42.88</v>
      </c>
      <c r="E152" s="38">
        <f t="shared" si="12"/>
        <v>18.12821828358209</v>
      </c>
      <c r="F152" s="39">
        <f t="shared" si="13"/>
        <v>55.162619092338211</v>
      </c>
      <c r="G152" s="37">
        <f>table36ws!D148</f>
        <v>4</v>
      </c>
      <c r="H152" s="38">
        <f t="shared" si="14"/>
        <v>194.33450000000002</v>
      </c>
      <c r="I152" s="40">
        <f t="shared" si="15"/>
        <v>5.1457667063748325</v>
      </c>
      <c r="J152" s="37">
        <f>table38ws!D148</f>
        <v>16.86</v>
      </c>
      <c r="K152" s="38">
        <f t="shared" si="16"/>
        <v>46.105456702253861</v>
      </c>
      <c r="L152" s="39">
        <f t="shared" si="17"/>
        <v>21.689406667369919</v>
      </c>
    </row>
    <row r="153" spans="1:12">
      <c r="A153" s="34">
        <v>21036</v>
      </c>
      <c r="B153" s="35" t="s">
        <v>217</v>
      </c>
      <c r="C153" s="36">
        <f>enrollextractws!G151</f>
        <v>58.9</v>
      </c>
      <c r="D153" s="37">
        <f>table34ws!D149</f>
        <v>2.63</v>
      </c>
      <c r="E153" s="38">
        <f t="shared" si="12"/>
        <v>22.395437262357415</v>
      </c>
      <c r="F153" s="39">
        <f t="shared" si="13"/>
        <v>44.651952461799659</v>
      </c>
      <c r="G153" s="37">
        <f>table36ws!D149</f>
        <v>0</v>
      </c>
      <c r="H153" s="38">
        <f t="shared" si="14"/>
        <v>0</v>
      </c>
      <c r="I153" s="40">
        <f t="shared" si="15"/>
        <v>0</v>
      </c>
      <c r="J153" s="37">
        <f>table38ws!D149</f>
        <v>2.66</v>
      </c>
      <c r="K153" s="38">
        <f t="shared" si="16"/>
        <v>22.142857142857142</v>
      </c>
      <c r="L153" s="39">
        <f t="shared" si="17"/>
        <v>45.161290322580648</v>
      </c>
    </row>
    <row r="154" spans="1:12">
      <c r="A154" s="34">
        <v>21206</v>
      </c>
      <c r="B154" s="35" t="s">
        <v>218</v>
      </c>
      <c r="C154" s="36">
        <f>enrollextractws!G152</f>
        <v>604.69699999999989</v>
      </c>
      <c r="D154" s="37">
        <f>table34ws!D150</f>
        <v>30.09</v>
      </c>
      <c r="E154" s="38">
        <f t="shared" si="12"/>
        <v>20.096277833167161</v>
      </c>
      <c r="F154" s="39">
        <f t="shared" si="13"/>
        <v>49.760458543700402</v>
      </c>
      <c r="G154" s="37">
        <f>table36ws!D150</f>
        <v>3</v>
      </c>
      <c r="H154" s="38">
        <f t="shared" si="14"/>
        <v>201.56566666666663</v>
      </c>
      <c r="I154" s="40">
        <f t="shared" si="15"/>
        <v>4.9611623672682352</v>
      </c>
      <c r="J154" s="37">
        <f>table38ws!D150</f>
        <v>12.33</v>
      </c>
      <c r="K154" s="38">
        <f t="shared" si="16"/>
        <v>49.042741281427404</v>
      </c>
      <c r="L154" s="39">
        <f t="shared" si="17"/>
        <v>20.39037732947245</v>
      </c>
    </row>
    <row r="155" spans="1:12">
      <c r="A155" s="34">
        <v>21214</v>
      </c>
      <c r="B155" s="35" t="s">
        <v>219</v>
      </c>
      <c r="C155" s="36">
        <f>enrollextractws!G153</f>
        <v>423.08000000000004</v>
      </c>
      <c r="D155" s="37">
        <f>table34ws!D151</f>
        <v>20.88</v>
      </c>
      <c r="E155" s="38">
        <f t="shared" si="12"/>
        <v>20.262452107279696</v>
      </c>
      <c r="F155" s="39">
        <f t="shared" si="13"/>
        <v>49.352368346412021</v>
      </c>
      <c r="G155" s="37">
        <f>table36ws!D151</f>
        <v>2.9</v>
      </c>
      <c r="H155" s="38">
        <f t="shared" si="14"/>
        <v>145.88965517241382</v>
      </c>
      <c r="I155" s="40">
        <f t="shared" si="15"/>
        <v>6.8544956036683358</v>
      </c>
      <c r="J155" s="37">
        <f>table38ws!D151</f>
        <v>9.34</v>
      </c>
      <c r="K155" s="38">
        <f t="shared" si="16"/>
        <v>45.297644539614566</v>
      </c>
      <c r="L155" s="39">
        <f t="shared" si="17"/>
        <v>22.076203082159399</v>
      </c>
    </row>
    <row r="156" spans="1:12">
      <c r="A156" s="34">
        <v>21226</v>
      </c>
      <c r="B156" s="35" t="s">
        <v>220</v>
      </c>
      <c r="C156" s="36">
        <f>enrollextractws!G154</f>
        <v>601.16999999999985</v>
      </c>
      <c r="D156" s="37">
        <f>table34ws!D152</f>
        <v>30.59</v>
      </c>
      <c r="E156" s="38">
        <f t="shared" si="12"/>
        <v>19.652500817260538</v>
      </c>
      <c r="F156" s="39">
        <f t="shared" si="13"/>
        <v>50.884109320159034</v>
      </c>
      <c r="G156" s="37">
        <f>table36ws!D152</f>
        <v>3</v>
      </c>
      <c r="H156" s="38">
        <f t="shared" si="14"/>
        <v>200.38999999999996</v>
      </c>
      <c r="I156" s="40">
        <f t="shared" si="15"/>
        <v>4.9902689754977807</v>
      </c>
      <c r="J156" s="37">
        <f>table38ws!D152</f>
        <v>12.09</v>
      </c>
      <c r="K156" s="38">
        <f t="shared" si="16"/>
        <v>49.724565756823807</v>
      </c>
      <c r="L156" s="39">
        <f t="shared" si="17"/>
        <v>20.110783971256055</v>
      </c>
    </row>
    <row r="157" spans="1:12">
      <c r="A157" s="34">
        <v>21232</v>
      </c>
      <c r="B157" s="35" t="s">
        <v>221</v>
      </c>
      <c r="C157" s="36">
        <f>enrollextractws!G155</f>
        <v>779.38900000000001</v>
      </c>
      <c r="D157" s="37">
        <f>table34ws!D153</f>
        <v>41.31</v>
      </c>
      <c r="E157" s="38">
        <f t="shared" si="12"/>
        <v>18.866836117162915</v>
      </c>
      <c r="F157" s="39">
        <f t="shared" si="13"/>
        <v>53.003057523265021</v>
      </c>
      <c r="G157" s="37">
        <f>table36ws!D153</f>
        <v>3.65</v>
      </c>
      <c r="H157" s="38">
        <f t="shared" si="14"/>
        <v>213.53123287671232</v>
      </c>
      <c r="I157" s="40">
        <f t="shared" si="15"/>
        <v>4.6831556514141202</v>
      </c>
      <c r="J157" s="37">
        <f>table38ws!D153</f>
        <v>17.62</v>
      </c>
      <c r="K157" s="38">
        <f t="shared" si="16"/>
        <v>44.233200908059025</v>
      </c>
      <c r="L157" s="39">
        <f t="shared" si="17"/>
        <v>22.607452761073098</v>
      </c>
    </row>
    <row r="158" spans="1:12">
      <c r="A158" s="34">
        <v>21234</v>
      </c>
      <c r="B158" s="35" t="s">
        <v>222</v>
      </c>
      <c r="C158" s="36">
        <f>enrollextractws!G156</f>
        <v>319.44200000000001</v>
      </c>
      <c r="D158" s="37">
        <f>table34ws!D154</f>
        <v>3.4</v>
      </c>
      <c r="E158" s="38">
        <f t="shared" si="12"/>
        <v>93.953529411764706</v>
      </c>
      <c r="F158" s="39">
        <f t="shared" si="13"/>
        <v>10.643559707239499</v>
      </c>
      <c r="G158" s="37">
        <f>table36ws!D154</f>
        <v>1</v>
      </c>
      <c r="H158" s="38">
        <f t="shared" si="14"/>
        <v>319.44200000000001</v>
      </c>
      <c r="I158" s="40">
        <f t="shared" si="15"/>
        <v>3.1304587374233819</v>
      </c>
      <c r="J158" s="37">
        <f>table38ws!D154</f>
        <v>4.12</v>
      </c>
      <c r="K158" s="38">
        <f t="shared" si="16"/>
        <v>77.534466019417479</v>
      </c>
      <c r="L158" s="39">
        <f t="shared" si="17"/>
        <v>12.897489998184334</v>
      </c>
    </row>
    <row r="159" spans="1:12">
      <c r="A159" s="34">
        <v>21237</v>
      </c>
      <c r="B159" s="35" t="s">
        <v>223</v>
      </c>
      <c r="C159" s="36">
        <f>enrollextractws!G157</f>
        <v>816.54000000000019</v>
      </c>
      <c r="D159" s="37">
        <f>table34ws!D155</f>
        <v>45.3</v>
      </c>
      <c r="E159" s="38">
        <f t="shared" si="12"/>
        <v>18.025165562913912</v>
      </c>
      <c r="F159" s="39">
        <f t="shared" si="13"/>
        <v>55.477992504959936</v>
      </c>
      <c r="G159" s="37">
        <f>table36ws!D155</f>
        <v>2.98</v>
      </c>
      <c r="H159" s="38">
        <f t="shared" si="14"/>
        <v>274.00671140939602</v>
      </c>
      <c r="I159" s="40">
        <f t="shared" si="15"/>
        <v>3.6495456438141418</v>
      </c>
      <c r="J159" s="37">
        <f>table38ws!D155</f>
        <v>19.54</v>
      </c>
      <c r="K159" s="38">
        <f t="shared" si="16"/>
        <v>41.78812691914024</v>
      </c>
      <c r="L159" s="39">
        <f t="shared" si="17"/>
        <v>23.930242241653801</v>
      </c>
    </row>
    <row r="160" spans="1:12">
      <c r="A160" s="34">
        <v>21300</v>
      </c>
      <c r="B160" s="35" t="s">
        <v>224</v>
      </c>
      <c r="C160" s="36">
        <f>enrollextractws!G158</f>
        <v>823.3889999999999</v>
      </c>
      <c r="D160" s="37">
        <f>table34ws!D156</f>
        <v>43.85</v>
      </c>
      <c r="E160" s="38">
        <f t="shared" si="12"/>
        <v>18.777400228050169</v>
      </c>
      <c r="F160" s="39">
        <f t="shared" si="13"/>
        <v>53.255508635650955</v>
      </c>
      <c r="G160" s="37">
        <f>table36ws!D156</f>
        <v>3.75</v>
      </c>
      <c r="H160" s="38">
        <f t="shared" si="14"/>
        <v>219.57039999999998</v>
      </c>
      <c r="I160" s="40">
        <f t="shared" si="15"/>
        <v>4.5543479448960342</v>
      </c>
      <c r="J160" s="37">
        <f>table38ws!D156</f>
        <v>18.760000000000002</v>
      </c>
      <c r="K160" s="38">
        <f t="shared" si="16"/>
        <v>43.890671641791037</v>
      </c>
      <c r="L160" s="39">
        <f t="shared" si="17"/>
        <v>22.783884652333228</v>
      </c>
    </row>
    <row r="161" spans="1:12">
      <c r="A161" s="34">
        <v>21301</v>
      </c>
      <c r="B161" s="35" t="s">
        <v>225</v>
      </c>
      <c r="C161" s="36">
        <f>enrollextractws!G159</f>
        <v>268.77000000000004</v>
      </c>
      <c r="D161" s="37">
        <f>table34ws!D157</f>
        <v>17.3</v>
      </c>
      <c r="E161" s="38">
        <f t="shared" si="12"/>
        <v>15.535838150289019</v>
      </c>
      <c r="F161" s="39">
        <f t="shared" si="13"/>
        <v>64.367302898388942</v>
      </c>
      <c r="G161" s="37">
        <f>table36ws!D157</f>
        <v>2.68</v>
      </c>
      <c r="H161" s="38">
        <f t="shared" si="14"/>
        <v>100.28731343283583</v>
      </c>
      <c r="I161" s="40">
        <f t="shared" si="15"/>
        <v>9.9713509692301958</v>
      </c>
      <c r="J161" s="37">
        <f>table38ws!D157</f>
        <v>6.89</v>
      </c>
      <c r="K161" s="38">
        <f t="shared" si="16"/>
        <v>39.008708272859224</v>
      </c>
      <c r="L161" s="39">
        <f t="shared" si="17"/>
        <v>25.635301558953746</v>
      </c>
    </row>
    <row r="162" spans="1:12">
      <c r="A162" s="34">
        <v>21302</v>
      </c>
      <c r="B162" s="35" t="s">
        <v>226</v>
      </c>
      <c r="C162" s="36">
        <f>enrollextractws!G160</f>
        <v>2846.4119999999998</v>
      </c>
      <c r="D162" s="37">
        <f>table34ws!D158</f>
        <v>142.38</v>
      </c>
      <c r="E162" s="38">
        <f t="shared" si="12"/>
        <v>19.991656131479139</v>
      </c>
      <c r="F162" s="39">
        <f t="shared" si="13"/>
        <v>50.02086837745204</v>
      </c>
      <c r="G162" s="37">
        <f>table36ws!D158</f>
        <v>12.3</v>
      </c>
      <c r="H162" s="38">
        <f t="shared" si="14"/>
        <v>231.41560975609752</v>
      </c>
      <c r="I162" s="40">
        <f t="shared" si="15"/>
        <v>4.3212296744111542</v>
      </c>
      <c r="J162" s="37">
        <f>table38ws!D158</f>
        <v>65.08</v>
      </c>
      <c r="K162" s="38">
        <f t="shared" si="16"/>
        <v>43.737123540258139</v>
      </c>
      <c r="L162" s="39">
        <f t="shared" si="17"/>
        <v>22.863872130949421</v>
      </c>
    </row>
    <row r="163" spans="1:12">
      <c r="A163" s="34">
        <v>21303</v>
      </c>
      <c r="B163" s="35" t="s">
        <v>227</v>
      </c>
      <c r="C163" s="36">
        <f>enrollextractws!G161</f>
        <v>332.25500000000005</v>
      </c>
      <c r="D163" s="37">
        <f>table34ws!D159</f>
        <v>20.67</v>
      </c>
      <c r="E163" s="38">
        <f t="shared" si="12"/>
        <v>16.07426221577165</v>
      </c>
      <c r="F163" s="39">
        <f t="shared" si="13"/>
        <v>62.211253404764413</v>
      </c>
      <c r="G163" s="37">
        <f>table36ws!D159</f>
        <v>3</v>
      </c>
      <c r="H163" s="38">
        <f t="shared" si="14"/>
        <v>110.75166666666668</v>
      </c>
      <c r="I163" s="40">
        <f t="shared" si="15"/>
        <v>9.0292094927089117</v>
      </c>
      <c r="J163" s="37">
        <f>table38ws!D159</f>
        <v>11.95</v>
      </c>
      <c r="K163" s="38">
        <f t="shared" si="16"/>
        <v>27.803765690376576</v>
      </c>
      <c r="L163" s="39">
        <f t="shared" si="17"/>
        <v>35.966351145957162</v>
      </c>
    </row>
    <row r="164" spans="1:12">
      <c r="A164" s="34">
        <v>21401</v>
      </c>
      <c r="B164" s="35" t="s">
        <v>228</v>
      </c>
      <c r="C164" s="36">
        <f>enrollextractws!G162</f>
        <v>3234.5119999999997</v>
      </c>
      <c r="D164" s="37">
        <f>table34ws!D160</f>
        <v>154.62</v>
      </c>
      <c r="E164" s="38">
        <f t="shared" si="12"/>
        <v>20.919104902341221</v>
      </c>
      <c r="F164" s="39">
        <f t="shared" si="13"/>
        <v>47.803192568152475</v>
      </c>
      <c r="G164" s="37">
        <f>table36ws!D160</f>
        <v>13.37</v>
      </c>
      <c r="H164" s="38">
        <f t="shared" si="14"/>
        <v>241.92311144353027</v>
      </c>
      <c r="I164" s="40">
        <f t="shared" si="15"/>
        <v>4.133544720192722</v>
      </c>
      <c r="J164" s="37">
        <f>table38ws!D160</f>
        <v>70.23</v>
      </c>
      <c r="K164" s="38">
        <f t="shared" si="16"/>
        <v>46.05598746974227</v>
      </c>
      <c r="L164" s="39">
        <f t="shared" si="17"/>
        <v>21.712703492829831</v>
      </c>
    </row>
    <row r="165" spans="1:12">
      <c r="A165" s="34">
        <v>22008</v>
      </c>
      <c r="B165" s="35" t="s">
        <v>229</v>
      </c>
      <c r="C165" s="36">
        <f>enrollextractws!G163</f>
        <v>60.537999999999997</v>
      </c>
      <c r="D165" s="37">
        <f>table34ws!D161</f>
        <v>9.75</v>
      </c>
      <c r="E165" s="38">
        <f t="shared" si="12"/>
        <v>6.209025641025641</v>
      </c>
      <c r="F165" s="39">
        <f t="shared" si="13"/>
        <v>161.05586573722292</v>
      </c>
      <c r="G165" s="37">
        <f>table36ws!D161</f>
        <v>1</v>
      </c>
      <c r="H165" s="38">
        <f t="shared" si="14"/>
        <v>60.537999999999997</v>
      </c>
      <c r="I165" s="40">
        <f t="shared" si="15"/>
        <v>16.518550332022865</v>
      </c>
      <c r="J165" s="37">
        <f>table38ws!D161</f>
        <v>4.4000000000000004</v>
      </c>
      <c r="K165" s="38">
        <f t="shared" si="16"/>
        <v>13.758636363636361</v>
      </c>
      <c r="L165" s="39">
        <f t="shared" si="17"/>
        <v>72.681621460900601</v>
      </c>
    </row>
    <row r="166" spans="1:12">
      <c r="A166" s="34">
        <v>22009</v>
      </c>
      <c r="B166" s="35" t="s">
        <v>230</v>
      </c>
      <c r="C166" s="36">
        <f>enrollextractws!G164</f>
        <v>710.58100000000013</v>
      </c>
      <c r="D166" s="37">
        <f>table34ws!D162</f>
        <v>38.479999999999997</v>
      </c>
      <c r="E166" s="38">
        <f t="shared" si="12"/>
        <v>18.466242203742208</v>
      </c>
      <c r="F166" s="39">
        <f t="shared" si="13"/>
        <v>54.152869271764921</v>
      </c>
      <c r="G166" s="37">
        <f>table36ws!D162</f>
        <v>2.95</v>
      </c>
      <c r="H166" s="38">
        <f t="shared" si="14"/>
        <v>240.87491525423732</v>
      </c>
      <c r="I166" s="40">
        <f t="shared" si="15"/>
        <v>4.1515323376223119</v>
      </c>
      <c r="J166" s="37">
        <f>table38ws!D162</f>
        <v>18.64</v>
      </c>
      <c r="K166" s="38">
        <f t="shared" si="16"/>
        <v>38.121298283261808</v>
      </c>
      <c r="L166" s="39">
        <f t="shared" si="17"/>
        <v>26.23205517738301</v>
      </c>
    </row>
    <row r="167" spans="1:12">
      <c r="A167" s="34">
        <v>22017</v>
      </c>
      <c r="B167" s="35" t="s">
        <v>231</v>
      </c>
      <c r="C167" s="36">
        <f>enrollextractws!G165</f>
        <v>102.33499999999999</v>
      </c>
      <c r="D167" s="37">
        <f>table34ws!D163</f>
        <v>9.35</v>
      </c>
      <c r="E167" s="38">
        <f t="shared" si="12"/>
        <v>10.944919786096257</v>
      </c>
      <c r="F167" s="39">
        <f t="shared" si="13"/>
        <v>91.366590120682076</v>
      </c>
      <c r="G167" s="37">
        <f>table36ws!D163</f>
        <v>1.42</v>
      </c>
      <c r="H167" s="38">
        <f t="shared" si="14"/>
        <v>72.066901408450704</v>
      </c>
      <c r="I167" s="40">
        <f t="shared" si="15"/>
        <v>13.875995504959203</v>
      </c>
      <c r="J167" s="37">
        <f>table38ws!D163</f>
        <v>6.22</v>
      </c>
      <c r="K167" s="38">
        <f t="shared" si="16"/>
        <v>16.45257234726688</v>
      </c>
      <c r="L167" s="39">
        <f t="shared" si="17"/>
        <v>60.780769042849464</v>
      </c>
    </row>
    <row r="168" spans="1:12">
      <c r="A168" s="34">
        <v>22073</v>
      </c>
      <c r="B168" s="35" t="s">
        <v>232</v>
      </c>
      <c r="C168" s="36">
        <f>enrollextractws!G166</f>
        <v>85.249999999999986</v>
      </c>
      <c r="D168" s="37">
        <f>table34ws!D164</f>
        <v>9.75</v>
      </c>
      <c r="E168" s="38">
        <f t="shared" si="12"/>
        <v>8.7435897435897427</v>
      </c>
      <c r="F168" s="39">
        <f t="shared" si="13"/>
        <v>114.36950146627568</v>
      </c>
      <c r="G168" s="37">
        <f>table36ws!D164</f>
        <v>2</v>
      </c>
      <c r="H168" s="38">
        <f t="shared" si="14"/>
        <v>42.624999999999993</v>
      </c>
      <c r="I168" s="40">
        <f t="shared" si="15"/>
        <v>23.460410557184755</v>
      </c>
      <c r="J168" s="37">
        <f>table38ws!D164</f>
        <v>4.2699999999999996</v>
      </c>
      <c r="K168" s="38">
        <f t="shared" si="16"/>
        <v>19.964871194379391</v>
      </c>
      <c r="L168" s="39">
        <f t="shared" si="17"/>
        <v>50.087976539589448</v>
      </c>
    </row>
    <row r="169" spans="1:12">
      <c r="A169" s="34">
        <v>22105</v>
      </c>
      <c r="B169" s="35" t="s">
        <v>233</v>
      </c>
      <c r="C169" s="36">
        <f>enrollextractws!G167</f>
        <v>208.56000000000003</v>
      </c>
      <c r="D169" s="37">
        <f>table34ws!D165</f>
        <v>15.99</v>
      </c>
      <c r="E169" s="38">
        <f t="shared" si="12"/>
        <v>13.04315196998124</v>
      </c>
      <c r="F169" s="39">
        <f t="shared" si="13"/>
        <v>76.668584579976979</v>
      </c>
      <c r="G169" s="37">
        <f>table36ws!D165</f>
        <v>2</v>
      </c>
      <c r="H169" s="38">
        <f t="shared" si="14"/>
        <v>104.28000000000002</v>
      </c>
      <c r="I169" s="40">
        <f t="shared" si="15"/>
        <v>9.5895665515918669</v>
      </c>
      <c r="J169" s="37">
        <f>table38ws!D165</f>
        <v>7.09</v>
      </c>
      <c r="K169" s="38">
        <f t="shared" si="16"/>
        <v>29.416078984485196</v>
      </c>
      <c r="L169" s="39">
        <f t="shared" si="17"/>
        <v>33.995013425393168</v>
      </c>
    </row>
    <row r="170" spans="1:12">
      <c r="A170" s="34">
        <v>22200</v>
      </c>
      <c r="B170" s="35" t="s">
        <v>234</v>
      </c>
      <c r="C170" s="36">
        <f>enrollextractws!G168</f>
        <v>223.07600000000002</v>
      </c>
      <c r="D170" s="37">
        <f>table34ws!D166</f>
        <v>16.29</v>
      </c>
      <c r="E170" s="38">
        <f t="shared" si="12"/>
        <v>13.694045426642115</v>
      </c>
      <c r="F170" s="39">
        <f t="shared" si="13"/>
        <v>73.024440101131447</v>
      </c>
      <c r="G170" s="37">
        <f>table36ws!D166</f>
        <v>0.85</v>
      </c>
      <c r="H170" s="38">
        <f t="shared" si="14"/>
        <v>262.44235294117652</v>
      </c>
      <c r="I170" s="40">
        <f t="shared" si="15"/>
        <v>3.8103605945955632</v>
      </c>
      <c r="J170" s="37">
        <f>table38ws!D166</f>
        <v>8.06</v>
      </c>
      <c r="K170" s="38">
        <f t="shared" si="16"/>
        <v>27.676923076923078</v>
      </c>
      <c r="L170" s="39">
        <f t="shared" si="17"/>
        <v>36.13118399110617</v>
      </c>
    </row>
    <row r="171" spans="1:12">
      <c r="A171" s="34">
        <v>22204</v>
      </c>
      <c r="B171" s="35" t="s">
        <v>235</v>
      </c>
      <c r="C171" s="36">
        <f>enrollextractws!G169</f>
        <v>109.11800000000001</v>
      </c>
      <c r="D171" s="37">
        <f>table34ws!D167</f>
        <v>14.25</v>
      </c>
      <c r="E171" s="38">
        <f t="shared" si="12"/>
        <v>7.6574035087719308</v>
      </c>
      <c r="F171" s="39">
        <f t="shared" si="13"/>
        <v>130.59256951190454</v>
      </c>
      <c r="G171" s="37">
        <f>table36ws!D167</f>
        <v>2</v>
      </c>
      <c r="H171" s="38">
        <f t="shared" si="14"/>
        <v>54.559000000000005</v>
      </c>
      <c r="I171" s="40">
        <f t="shared" si="15"/>
        <v>18.328781685881335</v>
      </c>
      <c r="J171" s="37">
        <f>table38ws!D167</f>
        <v>3.6</v>
      </c>
      <c r="K171" s="38">
        <f t="shared" si="16"/>
        <v>30.310555555555556</v>
      </c>
      <c r="L171" s="39">
        <f t="shared" si="17"/>
        <v>32.991807034586408</v>
      </c>
    </row>
    <row r="172" spans="1:12">
      <c r="A172" s="34">
        <v>22207</v>
      </c>
      <c r="B172" s="35" t="s">
        <v>236</v>
      </c>
      <c r="C172" s="36">
        <f>enrollextractws!G170</f>
        <v>634.06799999999998</v>
      </c>
      <c r="D172" s="37">
        <f>table34ws!D168</f>
        <v>39.49</v>
      </c>
      <c r="E172" s="38">
        <f t="shared" si="12"/>
        <v>16.05641934667004</v>
      </c>
      <c r="F172" s="39">
        <f t="shared" si="13"/>
        <v>62.280386330803644</v>
      </c>
      <c r="G172" s="37">
        <f>table36ws!D168</f>
        <v>3</v>
      </c>
      <c r="H172" s="38">
        <f t="shared" si="14"/>
        <v>211.35599999999999</v>
      </c>
      <c r="I172" s="40">
        <f t="shared" si="15"/>
        <v>4.7313537349306385</v>
      </c>
      <c r="J172" s="37">
        <f>table38ws!D168</f>
        <v>13.38</v>
      </c>
      <c r="K172" s="38">
        <f t="shared" si="16"/>
        <v>47.389237668161428</v>
      </c>
      <c r="L172" s="39">
        <f t="shared" si="17"/>
        <v>21.10183765779065</v>
      </c>
    </row>
    <row r="173" spans="1:12">
      <c r="A173" s="34">
        <v>23042</v>
      </c>
      <c r="B173" s="35" t="s">
        <v>237</v>
      </c>
      <c r="C173" s="36">
        <f>enrollextractws!G171</f>
        <v>213.4</v>
      </c>
      <c r="D173" s="37">
        <f>table34ws!D169</f>
        <v>11.74</v>
      </c>
      <c r="E173" s="38">
        <f t="shared" si="12"/>
        <v>18.17717206132879</v>
      </c>
      <c r="F173" s="39">
        <f t="shared" si="13"/>
        <v>55.01405810684161</v>
      </c>
      <c r="G173" s="37">
        <f>table36ws!D169</f>
        <v>2</v>
      </c>
      <c r="H173" s="38">
        <f t="shared" si="14"/>
        <v>106.7</v>
      </c>
      <c r="I173" s="40">
        <f t="shared" si="15"/>
        <v>9.3720712277413298</v>
      </c>
      <c r="J173" s="37">
        <f>table38ws!D169</f>
        <v>7.75</v>
      </c>
      <c r="K173" s="38">
        <f t="shared" si="16"/>
        <v>27.535483870967742</v>
      </c>
      <c r="L173" s="39">
        <f t="shared" si="17"/>
        <v>36.316776007497658</v>
      </c>
    </row>
    <row r="174" spans="1:12">
      <c r="A174" s="34">
        <v>23054</v>
      </c>
      <c r="B174" s="35" t="s">
        <v>238</v>
      </c>
      <c r="C174" s="36">
        <f>enrollextractws!G172</f>
        <v>233.2</v>
      </c>
      <c r="D174" s="37">
        <f>table34ws!D170</f>
        <v>12.22</v>
      </c>
      <c r="E174" s="38">
        <f t="shared" si="12"/>
        <v>19.083469721767592</v>
      </c>
      <c r="F174" s="39">
        <f t="shared" si="13"/>
        <v>52.401372212692976</v>
      </c>
      <c r="G174" s="37">
        <f>table36ws!D170</f>
        <v>1.73</v>
      </c>
      <c r="H174" s="38">
        <f t="shared" si="14"/>
        <v>134.79768786127167</v>
      </c>
      <c r="I174" s="40">
        <f t="shared" si="15"/>
        <v>7.4185248713550607</v>
      </c>
      <c r="J174" s="37">
        <f>table38ws!D170</f>
        <v>6.04</v>
      </c>
      <c r="K174" s="38">
        <f t="shared" si="16"/>
        <v>38.609271523178805</v>
      </c>
      <c r="L174" s="39">
        <f t="shared" si="17"/>
        <v>25.900514579759864</v>
      </c>
    </row>
    <row r="175" spans="1:12">
      <c r="A175" s="34">
        <v>23309</v>
      </c>
      <c r="B175" s="35" t="s">
        <v>239</v>
      </c>
      <c r="C175" s="36">
        <f>enrollextractws!G173</f>
        <v>4277.6480000000001</v>
      </c>
      <c r="D175" s="37">
        <f>table34ws!D171</f>
        <v>234.21</v>
      </c>
      <c r="E175" s="38">
        <f t="shared" si="12"/>
        <v>18.26415609922719</v>
      </c>
      <c r="F175" s="39">
        <f t="shared" si="13"/>
        <v>54.752050659614817</v>
      </c>
      <c r="G175" s="37">
        <f>table36ws!D171</f>
        <v>21</v>
      </c>
      <c r="H175" s="38">
        <f t="shared" si="14"/>
        <v>203.69752380952383</v>
      </c>
      <c r="I175" s="40">
        <f t="shared" si="15"/>
        <v>4.9092398439516289</v>
      </c>
      <c r="J175" s="37">
        <f>table38ws!D171</f>
        <v>102.52</v>
      </c>
      <c r="K175" s="38">
        <f t="shared" si="16"/>
        <v>41.725009754194303</v>
      </c>
      <c r="L175" s="39">
        <f t="shared" si="17"/>
        <v>23.966441371520048</v>
      </c>
    </row>
    <row r="176" spans="1:12">
      <c r="A176" s="34">
        <v>23311</v>
      </c>
      <c r="B176" s="35" t="s">
        <v>240</v>
      </c>
      <c r="C176" s="36">
        <f>enrollextractws!G174</f>
        <v>873.32399999999996</v>
      </c>
      <c r="D176" s="37">
        <f>table34ws!D172</f>
        <v>44.48</v>
      </c>
      <c r="E176" s="38">
        <f t="shared" si="12"/>
        <v>19.634082733812949</v>
      </c>
      <c r="F176" s="39">
        <f t="shared" si="13"/>
        <v>50.931842019685703</v>
      </c>
      <c r="G176" s="37">
        <f>table36ws!D172</f>
        <v>5.7</v>
      </c>
      <c r="H176" s="38">
        <f t="shared" si="14"/>
        <v>153.21473684210525</v>
      </c>
      <c r="I176" s="40">
        <f t="shared" si="15"/>
        <v>6.5267873091773501</v>
      </c>
      <c r="J176" s="37">
        <f>table38ws!D172</f>
        <v>8.0299999999999994</v>
      </c>
      <c r="K176" s="38">
        <f t="shared" si="16"/>
        <v>108.75765877957659</v>
      </c>
      <c r="L176" s="39">
        <f t="shared" si="17"/>
        <v>9.1947547531042311</v>
      </c>
    </row>
    <row r="177" spans="1:12">
      <c r="A177" s="34">
        <v>23402</v>
      </c>
      <c r="B177" s="35" t="s">
        <v>241</v>
      </c>
      <c r="C177" s="36">
        <f>enrollextractws!G175</f>
        <v>736.83000000000015</v>
      </c>
      <c r="D177" s="37">
        <f>table34ws!D173</f>
        <v>48</v>
      </c>
      <c r="E177" s="38">
        <f t="shared" si="12"/>
        <v>15.350625000000003</v>
      </c>
      <c r="F177" s="39">
        <f t="shared" si="13"/>
        <v>65.143927364520977</v>
      </c>
      <c r="G177" s="37">
        <f>table36ws!D173</f>
        <v>5</v>
      </c>
      <c r="H177" s="38">
        <f t="shared" si="14"/>
        <v>147.36600000000004</v>
      </c>
      <c r="I177" s="40">
        <f t="shared" si="15"/>
        <v>6.7858257671376014</v>
      </c>
      <c r="J177" s="37">
        <f>table38ws!D173</f>
        <v>21.53</v>
      </c>
      <c r="K177" s="38">
        <f t="shared" si="16"/>
        <v>34.223409196470044</v>
      </c>
      <c r="L177" s="39">
        <f t="shared" si="17"/>
        <v>29.219765753294514</v>
      </c>
    </row>
    <row r="178" spans="1:12">
      <c r="A178" s="34">
        <v>23403</v>
      </c>
      <c r="B178" s="35" t="s">
        <v>242</v>
      </c>
      <c r="C178" s="36">
        <f>enrollextractws!G176</f>
        <v>2236.9940000000001</v>
      </c>
      <c r="D178" s="37">
        <f>table34ws!D174</f>
        <v>117.66</v>
      </c>
      <c r="E178" s="38">
        <f t="shared" si="12"/>
        <v>19.01235764065953</v>
      </c>
      <c r="F178" s="39">
        <f t="shared" si="13"/>
        <v>52.597369505684853</v>
      </c>
      <c r="G178" s="37">
        <f>table36ws!D174</f>
        <v>13</v>
      </c>
      <c r="H178" s="38">
        <f t="shared" si="14"/>
        <v>172.07646153846156</v>
      </c>
      <c r="I178" s="40">
        <f t="shared" si="15"/>
        <v>5.8113700796694134</v>
      </c>
      <c r="J178" s="37">
        <f>table38ws!D174</f>
        <v>63.43</v>
      </c>
      <c r="K178" s="38">
        <f t="shared" si="16"/>
        <v>35.267129118713548</v>
      </c>
      <c r="L178" s="39">
        <f t="shared" si="17"/>
        <v>28.355015704110066</v>
      </c>
    </row>
    <row r="179" spans="1:12">
      <c r="A179" s="34">
        <v>23404</v>
      </c>
      <c r="B179" s="35" t="s">
        <v>243</v>
      </c>
      <c r="C179" s="36">
        <f>enrollextractws!G177</f>
        <v>321.78500000000003</v>
      </c>
      <c r="D179" s="37">
        <f>table34ws!D175</f>
        <v>20.420000000000002</v>
      </c>
      <c r="E179" s="38">
        <f t="shared" si="12"/>
        <v>15.758325171400587</v>
      </c>
      <c r="F179" s="39">
        <f t="shared" si="13"/>
        <v>63.458520440666909</v>
      </c>
      <c r="G179" s="37">
        <f>table36ws!D175</f>
        <v>2</v>
      </c>
      <c r="H179" s="38">
        <f t="shared" si="14"/>
        <v>160.89250000000001</v>
      </c>
      <c r="I179" s="40">
        <f t="shared" si="15"/>
        <v>6.2153301117205579</v>
      </c>
      <c r="J179" s="37">
        <f>table38ws!D175</f>
        <v>12.69</v>
      </c>
      <c r="K179" s="38">
        <f t="shared" si="16"/>
        <v>25.357368006304178</v>
      </c>
      <c r="L179" s="39">
        <f t="shared" si="17"/>
        <v>39.43626955886694</v>
      </c>
    </row>
    <row r="180" spans="1:12">
      <c r="A180" s="34">
        <v>24014</v>
      </c>
      <c r="B180" s="35" t="s">
        <v>244</v>
      </c>
      <c r="C180" s="36">
        <f>enrollextractws!G178</f>
        <v>125.60000000000001</v>
      </c>
      <c r="D180" s="37">
        <f>table34ws!D176</f>
        <v>9.74</v>
      </c>
      <c r="E180" s="38">
        <f t="shared" si="12"/>
        <v>12.895277207392198</v>
      </c>
      <c r="F180" s="39">
        <f t="shared" si="13"/>
        <v>77.547770700636946</v>
      </c>
      <c r="G180" s="37">
        <f>table36ws!D176</f>
        <v>1.69</v>
      </c>
      <c r="H180" s="38">
        <f t="shared" si="14"/>
        <v>74.319526627218949</v>
      </c>
      <c r="I180" s="40">
        <f t="shared" si="15"/>
        <v>13.455414012738853</v>
      </c>
      <c r="J180" s="37">
        <f>table38ws!D176</f>
        <v>7.73</v>
      </c>
      <c r="K180" s="38">
        <f t="shared" si="16"/>
        <v>16.248382923673997</v>
      </c>
      <c r="L180" s="39">
        <f t="shared" si="17"/>
        <v>61.544585987261144</v>
      </c>
    </row>
    <row r="181" spans="1:12">
      <c r="A181" s="34">
        <v>24019</v>
      </c>
      <c r="B181" s="35" t="s">
        <v>245</v>
      </c>
      <c r="C181" s="36">
        <f>enrollextractws!G179</f>
        <v>5653.5180000000018</v>
      </c>
      <c r="D181" s="37">
        <f>table34ws!D177</f>
        <v>214.95</v>
      </c>
      <c r="E181" s="38">
        <f t="shared" si="12"/>
        <v>26.301549197487798</v>
      </c>
      <c r="F181" s="39">
        <f t="shared" si="13"/>
        <v>38.020574092096268</v>
      </c>
      <c r="G181" s="37">
        <f>table36ws!D177</f>
        <v>6.8</v>
      </c>
      <c r="H181" s="38">
        <f t="shared" si="14"/>
        <v>831.39970588235326</v>
      </c>
      <c r="I181" s="40">
        <f t="shared" si="15"/>
        <v>1.202790899401045</v>
      </c>
      <c r="J181" s="37">
        <f>table38ws!D177</f>
        <v>59.42</v>
      </c>
      <c r="K181" s="38">
        <f t="shared" si="16"/>
        <v>95.145035341635847</v>
      </c>
      <c r="L181" s="39">
        <f t="shared" si="17"/>
        <v>10.510269888589722</v>
      </c>
    </row>
    <row r="182" spans="1:12">
      <c r="A182" s="34">
        <v>24105</v>
      </c>
      <c r="B182" s="35" t="s">
        <v>246</v>
      </c>
      <c r="C182" s="36">
        <f>enrollextractws!G180</f>
        <v>1040.7159999999999</v>
      </c>
      <c r="D182" s="37">
        <f>table34ws!D178</f>
        <v>59.79</v>
      </c>
      <c r="E182" s="38">
        <f t="shared" si="12"/>
        <v>17.40618832580699</v>
      </c>
      <c r="F182" s="39">
        <f t="shared" si="13"/>
        <v>57.450831927250093</v>
      </c>
      <c r="G182" s="37">
        <f>table36ws!D178</f>
        <v>4.8499999999999996</v>
      </c>
      <c r="H182" s="38">
        <f t="shared" si="14"/>
        <v>214.58061855670101</v>
      </c>
      <c r="I182" s="40">
        <f t="shared" si="15"/>
        <v>4.6602531334196851</v>
      </c>
      <c r="J182" s="37">
        <f>table38ws!D178</f>
        <v>28.36</v>
      </c>
      <c r="K182" s="38">
        <f t="shared" si="16"/>
        <v>36.696614950634697</v>
      </c>
      <c r="L182" s="39">
        <f t="shared" si="17"/>
        <v>27.250469868821085</v>
      </c>
    </row>
    <row r="183" spans="1:12">
      <c r="A183" s="34">
        <v>24111</v>
      </c>
      <c r="B183" s="35" t="s">
        <v>247</v>
      </c>
      <c r="C183" s="36">
        <f>enrollextractws!G181</f>
        <v>971.09699999999998</v>
      </c>
      <c r="D183" s="37">
        <f>table34ws!D179</f>
        <v>52.67</v>
      </c>
      <c r="E183" s="38">
        <f t="shared" si="12"/>
        <v>18.43738370989178</v>
      </c>
      <c r="F183" s="39">
        <f t="shared" si="13"/>
        <v>54.237630226434646</v>
      </c>
      <c r="G183" s="37">
        <f>table36ws!D179</f>
        <v>4.75</v>
      </c>
      <c r="H183" s="38">
        <f t="shared" si="14"/>
        <v>204.44147368421054</v>
      </c>
      <c r="I183" s="40">
        <f t="shared" si="15"/>
        <v>4.8913754238762968</v>
      </c>
      <c r="J183" s="37">
        <f>table38ws!D179</f>
        <v>22.04</v>
      </c>
      <c r="K183" s="38">
        <f t="shared" si="16"/>
        <v>44.060662431941921</v>
      </c>
      <c r="L183" s="39">
        <f t="shared" si="17"/>
        <v>22.695981966786015</v>
      </c>
    </row>
    <row r="184" spans="1:12">
      <c r="A184" s="34">
        <v>24122</v>
      </c>
      <c r="B184" s="35" t="s">
        <v>248</v>
      </c>
      <c r="C184" s="36">
        <f>enrollextractws!G182</f>
        <v>222.58199999999997</v>
      </c>
      <c r="D184" s="37">
        <f>table34ws!D180</f>
        <v>15.7</v>
      </c>
      <c r="E184" s="38">
        <f t="shared" si="12"/>
        <v>14.177197452229297</v>
      </c>
      <c r="F184" s="39">
        <f t="shared" si="13"/>
        <v>70.535802535694714</v>
      </c>
      <c r="G184" s="37">
        <f>table36ws!D180</f>
        <v>1</v>
      </c>
      <c r="H184" s="38">
        <f t="shared" si="14"/>
        <v>222.58199999999997</v>
      </c>
      <c r="I184" s="40">
        <f t="shared" si="15"/>
        <v>4.4927262761588995</v>
      </c>
      <c r="J184" s="37">
        <f>table38ws!D180</f>
        <v>10.039999999999999</v>
      </c>
      <c r="K184" s="38">
        <f t="shared" si="16"/>
        <v>22.169521912350596</v>
      </c>
      <c r="L184" s="39">
        <f t="shared" si="17"/>
        <v>45.106971812635344</v>
      </c>
    </row>
    <row r="185" spans="1:12">
      <c r="A185" s="34">
        <v>24350</v>
      </c>
      <c r="B185" s="35" t="s">
        <v>249</v>
      </c>
      <c r="C185" s="36">
        <f>enrollextractws!G183</f>
        <v>742.77700000000004</v>
      </c>
      <c r="D185" s="37">
        <f>table34ws!D181</f>
        <v>44.09</v>
      </c>
      <c r="E185" s="38">
        <f t="shared" si="12"/>
        <v>16.846836017237468</v>
      </c>
      <c r="F185" s="39">
        <f t="shared" si="13"/>
        <v>59.358326927193488</v>
      </c>
      <c r="G185" s="37">
        <f>table36ws!D181</f>
        <v>3.57</v>
      </c>
      <c r="H185" s="38">
        <f t="shared" si="14"/>
        <v>208.06078431372552</v>
      </c>
      <c r="I185" s="40">
        <f t="shared" si="15"/>
        <v>4.806287755275136</v>
      </c>
      <c r="J185" s="37">
        <f>table38ws!D181</f>
        <v>19.899999999999999</v>
      </c>
      <c r="K185" s="38">
        <f t="shared" si="16"/>
        <v>37.325477386934679</v>
      </c>
      <c r="L185" s="39">
        <f t="shared" si="17"/>
        <v>26.791351913158323</v>
      </c>
    </row>
    <row r="186" spans="1:12">
      <c r="A186" s="34">
        <v>24404</v>
      </c>
      <c r="B186" s="35" t="s">
        <v>250</v>
      </c>
      <c r="C186" s="36">
        <f>enrollextractws!G184</f>
        <v>1066.0649999999998</v>
      </c>
      <c r="D186" s="37">
        <f>table34ws!D182</f>
        <v>59.36</v>
      </c>
      <c r="E186" s="38">
        <f t="shared" si="12"/>
        <v>17.959316037735846</v>
      </c>
      <c r="F186" s="39">
        <f t="shared" si="13"/>
        <v>55.681407794083853</v>
      </c>
      <c r="G186" s="37">
        <f>table36ws!D182</f>
        <v>5.43</v>
      </c>
      <c r="H186" s="38">
        <f t="shared" si="14"/>
        <v>196.32872928176792</v>
      </c>
      <c r="I186" s="40">
        <f t="shared" si="15"/>
        <v>5.0934980512445307</v>
      </c>
      <c r="J186" s="37">
        <f>table38ws!D182</f>
        <v>26.91</v>
      </c>
      <c r="K186" s="38">
        <f t="shared" si="16"/>
        <v>39.615942028985501</v>
      </c>
      <c r="L186" s="39">
        <f t="shared" si="17"/>
        <v>25.242363270532287</v>
      </c>
    </row>
    <row r="187" spans="1:12">
      <c r="A187" s="34">
        <v>24410</v>
      </c>
      <c r="B187" s="35" t="s">
        <v>251</v>
      </c>
      <c r="C187" s="36">
        <f>enrollextractws!G185</f>
        <v>464.30300000000005</v>
      </c>
      <c r="D187" s="37">
        <f>table34ws!D183</f>
        <v>30.16</v>
      </c>
      <c r="E187" s="38">
        <f t="shared" si="12"/>
        <v>15.394661803713529</v>
      </c>
      <c r="F187" s="39">
        <f t="shared" si="13"/>
        <v>64.957581579270425</v>
      </c>
      <c r="G187" s="37">
        <f>table36ws!D183</f>
        <v>3.33</v>
      </c>
      <c r="H187" s="38">
        <f t="shared" si="14"/>
        <v>139.43033033033035</v>
      </c>
      <c r="I187" s="40">
        <f t="shared" si="15"/>
        <v>7.1720406717165286</v>
      </c>
      <c r="J187" s="37">
        <f>table38ws!D183</f>
        <v>12</v>
      </c>
      <c r="K187" s="38">
        <f t="shared" si="16"/>
        <v>38.691916666666671</v>
      </c>
      <c r="L187" s="39">
        <f t="shared" si="17"/>
        <v>25.845191609789296</v>
      </c>
    </row>
    <row r="188" spans="1:12">
      <c r="A188" s="34" t="s">
        <v>252</v>
      </c>
      <c r="B188" s="35" t="s">
        <v>253</v>
      </c>
      <c r="C188" s="36">
        <f>enrollextractws!G186</f>
        <v>170</v>
      </c>
      <c r="D188" s="37">
        <f>table34ws!D184</f>
        <v>15</v>
      </c>
      <c r="E188" s="38">
        <f t="shared" si="12"/>
        <v>11.333333333333334</v>
      </c>
      <c r="F188" s="39">
        <f t="shared" si="13"/>
        <v>88.235294117647058</v>
      </c>
      <c r="G188" s="37">
        <f>table36ws!D184</f>
        <v>2</v>
      </c>
      <c r="H188" s="38">
        <f t="shared" si="14"/>
        <v>85</v>
      </c>
      <c r="I188" s="40">
        <f t="shared" si="15"/>
        <v>11.76470588235294</v>
      </c>
      <c r="J188" s="37">
        <f>table38ws!D184</f>
        <v>7.29</v>
      </c>
      <c r="K188" s="38">
        <f t="shared" si="16"/>
        <v>23.319615912208505</v>
      </c>
      <c r="L188" s="39">
        <f t="shared" si="17"/>
        <v>42.882352941176471</v>
      </c>
    </row>
    <row r="189" spans="1:12">
      <c r="A189" s="34">
        <v>25101</v>
      </c>
      <c r="B189" s="35" t="s">
        <v>254</v>
      </c>
      <c r="C189" s="36">
        <f>enrollextractws!G187</f>
        <v>979.41199999999992</v>
      </c>
      <c r="D189" s="37">
        <f>table34ws!D185</f>
        <v>48.52</v>
      </c>
      <c r="E189" s="38">
        <f t="shared" si="12"/>
        <v>20.185737840065951</v>
      </c>
      <c r="F189" s="39">
        <f t="shared" si="13"/>
        <v>49.539928038455734</v>
      </c>
      <c r="G189" s="37">
        <f>table36ws!D185</f>
        <v>8.1999999999999993</v>
      </c>
      <c r="H189" s="38">
        <f t="shared" si="14"/>
        <v>119.44048780487805</v>
      </c>
      <c r="I189" s="40">
        <f t="shared" si="15"/>
        <v>8.3723703609921056</v>
      </c>
      <c r="J189" s="37">
        <f>table38ws!D185</f>
        <v>26.82</v>
      </c>
      <c r="K189" s="38">
        <f t="shared" si="16"/>
        <v>36.517971662938102</v>
      </c>
      <c r="L189" s="39">
        <f t="shared" si="17"/>
        <v>27.383777205098571</v>
      </c>
    </row>
    <row r="190" spans="1:12">
      <c r="A190" s="34">
        <v>25116</v>
      </c>
      <c r="B190" s="35" t="s">
        <v>255</v>
      </c>
      <c r="C190" s="36">
        <f>enrollextractws!G188</f>
        <v>491.29300000000001</v>
      </c>
      <c r="D190" s="37">
        <f>table34ws!D186</f>
        <v>28.86</v>
      </c>
      <c r="E190" s="38">
        <f t="shared" si="12"/>
        <v>17.023319473319475</v>
      </c>
      <c r="F190" s="39">
        <f t="shared" si="13"/>
        <v>58.74294972653793</v>
      </c>
      <c r="G190" s="37">
        <f>table36ws!D186</f>
        <v>2.33</v>
      </c>
      <c r="H190" s="38">
        <f t="shared" si="14"/>
        <v>210.85536480686696</v>
      </c>
      <c r="I190" s="40">
        <f t="shared" si="15"/>
        <v>4.7425874172845948</v>
      </c>
      <c r="J190" s="37">
        <f>table38ws!D186</f>
        <v>10.57</v>
      </c>
      <c r="K190" s="38">
        <f t="shared" si="16"/>
        <v>46.479943235572371</v>
      </c>
      <c r="L190" s="39">
        <f t="shared" si="17"/>
        <v>21.514656223475605</v>
      </c>
    </row>
    <row r="191" spans="1:12">
      <c r="A191" s="34">
        <v>25118</v>
      </c>
      <c r="B191" s="35" t="s">
        <v>256</v>
      </c>
      <c r="C191" s="36">
        <f>enrollextractws!G189</f>
        <v>525.48799999999994</v>
      </c>
      <c r="D191" s="37">
        <f>table34ws!D187</f>
        <v>30.43</v>
      </c>
      <c r="E191" s="38">
        <f t="shared" si="12"/>
        <v>17.268747946105815</v>
      </c>
      <c r="F191" s="39">
        <f t="shared" si="13"/>
        <v>57.908077824802852</v>
      </c>
      <c r="G191" s="37">
        <f>table36ws!D187</f>
        <v>3.15</v>
      </c>
      <c r="H191" s="38">
        <f t="shared" si="14"/>
        <v>166.8215873015873</v>
      </c>
      <c r="I191" s="40">
        <f t="shared" si="15"/>
        <v>5.994428036415675</v>
      </c>
      <c r="J191" s="37">
        <f>table38ws!D187</f>
        <v>10.56</v>
      </c>
      <c r="K191" s="38">
        <f t="shared" si="16"/>
        <v>49.762121212121201</v>
      </c>
      <c r="L191" s="39">
        <f t="shared" si="17"/>
        <v>20.095606369698263</v>
      </c>
    </row>
    <row r="192" spans="1:12">
      <c r="A192" s="34">
        <v>25155</v>
      </c>
      <c r="B192" s="35" t="s">
        <v>257</v>
      </c>
      <c r="C192" s="36">
        <f>enrollextractws!G190</f>
        <v>301.94399999999996</v>
      </c>
      <c r="D192" s="37">
        <f>table34ws!D188</f>
        <v>21.14</v>
      </c>
      <c r="E192" s="38">
        <f t="shared" si="12"/>
        <v>14.283065279091767</v>
      </c>
      <c r="F192" s="39">
        <f t="shared" si="13"/>
        <v>70.012982539808718</v>
      </c>
      <c r="G192" s="37">
        <f>table36ws!D188</f>
        <v>2.4300000000000002</v>
      </c>
      <c r="H192" s="38">
        <f t="shared" si="14"/>
        <v>124.25679012345677</v>
      </c>
      <c r="I192" s="40">
        <f t="shared" si="15"/>
        <v>8.0478499324378046</v>
      </c>
      <c r="J192" s="37">
        <f>table38ws!D188</f>
        <v>7.74</v>
      </c>
      <c r="K192" s="38">
        <f t="shared" si="16"/>
        <v>39.010852713178288</v>
      </c>
      <c r="L192" s="39">
        <f t="shared" si="17"/>
        <v>25.633892377394488</v>
      </c>
    </row>
    <row r="193" spans="1:12">
      <c r="A193" s="34">
        <v>25160</v>
      </c>
      <c r="B193" s="35" t="s">
        <v>258</v>
      </c>
      <c r="C193" s="36">
        <f>enrollextractws!G191</f>
        <v>320.68</v>
      </c>
      <c r="D193" s="37">
        <f>table34ws!D189</f>
        <v>22.15</v>
      </c>
      <c r="E193" s="38">
        <f t="shared" si="12"/>
        <v>14.477652370203161</v>
      </c>
      <c r="F193" s="39">
        <f t="shared" si="13"/>
        <v>69.07197205937382</v>
      </c>
      <c r="G193" s="37">
        <f>table36ws!D189</f>
        <v>2</v>
      </c>
      <c r="H193" s="38">
        <f t="shared" si="14"/>
        <v>160.34</v>
      </c>
      <c r="I193" s="40">
        <f t="shared" si="15"/>
        <v>6.2367469128102782</v>
      </c>
      <c r="J193" s="37">
        <f>table38ws!D189</f>
        <v>8.91</v>
      </c>
      <c r="K193" s="38">
        <f t="shared" si="16"/>
        <v>35.991021324354655</v>
      </c>
      <c r="L193" s="39">
        <f t="shared" si="17"/>
        <v>27.784707496569787</v>
      </c>
    </row>
    <row r="194" spans="1:12">
      <c r="A194" s="34">
        <v>25200</v>
      </c>
      <c r="B194" s="35" t="s">
        <v>259</v>
      </c>
      <c r="C194" s="36">
        <f>enrollextractws!G192</f>
        <v>53.745000000000005</v>
      </c>
      <c r="D194" s="37">
        <f>table34ws!D190</f>
        <v>8.16</v>
      </c>
      <c r="E194" s="38">
        <f t="shared" si="12"/>
        <v>6.5863970588235299</v>
      </c>
      <c r="F194" s="39">
        <f t="shared" si="13"/>
        <v>151.82807703042141</v>
      </c>
      <c r="G194" s="37">
        <f>table36ws!D190</f>
        <v>1</v>
      </c>
      <c r="H194" s="38">
        <f t="shared" si="14"/>
        <v>53.745000000000005</v>
      </c>
      <c r="I194" s="40">
        <f t="shared" si="15"/>
        <v>18.606381989022236</v>
      </c>
      <c r="J194" s="37">
        <f>table38ws!D190</f>
        <v>4.09</v>
      </c>
      <c r="K194" s="38">
        <f t="shared" si="16"/>
        <v>13.140586797066016</v>
      </c>
      <c r="L194" s="39">
        <f t="shared" si="17"/>
        <v>76.100102335100942</v>
      </c>
    </row>
    <row r="195" spans="1:12">
      <c r="A195" s="34">
        <v>26056</v>
      </c>
      <c r="B195" s="35" t="s">
        <v>260</v>
      </c>
      <c r="C195" s="36">
        <f>enrollextractws!G193</f>
        <v>1125.1709999999998</v>
      </c>
      <c r="D195" s="37">
        <f>table34ws!D191</f>
        <v>60.17</v>
      </c>
      <c r="E195" s="38">
        <f t="shared" si="12"/>
        <v>18.699867043377093</v>
      </c>
      <c r="F195" s="39">
        <f t="shared" si="13"/>
        <v>53.476316044405706</v>
      </c>
      <c r="G195" s="37">
        <f>table36ws!D191</f>
        <v>6.1</v>
      </c>
      <c r="H195" s="38">
        <f t="shared" si="14"/>
        <v>184.45426229508195</v>
      </c>
      <c r="I195" s="40">
        <f t="shared" si="15"/>
        <v>5.4213981697004279</v>
      </c>
      <c r="J195" s="37">
        <f>table38ws!D191</f>
        <v>23.5</v>
      </c>
      <c r="K195" s="38">
        <f t="shared" si="16"/>
        <v>47.879617021276587</v>
      </c>
      <c r="L195" s="39">
        <f t="shared" si="17"/>
        <v>20.885714260321322</v>
      </c>
    </row>
    <row r="196" spans="1:12">
      <c r="A196" s="34">
        <v>26059</v>
      </c>
      <c r="B196" s="35" t="s">
        <v>261</v>
      </c>
      <c r="C196" s="36">
        <f>enrollextractws!G194</f>
        <v>360.64</v>
      </c>
      <c r="D196" s="37">
        <f>table34ws!D192</f>
        <v>20.6</v>
      </c>
      <c r="E196" s="38">
        <f t="shared" si="12"/>
        <v>17.506796116504852</v>
      </c>
      <c r="F196" s="39">
        <f t="shared" si="13"/>
        <v>57.120674356699212</v>
      </c>
      <c r="G196" s="37">
        <f>table36ws!D192</f>
        <v>2.35</v>
      </c>
      <c r="H196" s="38">
        <f t="shared" si="14"/>
        <v>153.46382978723403</v>
      </c>
      <c r="I196" s="40">
        <f t="shared" si="15"/>
        <v>6.5161934338952978</v>
      </c>
      <c r="J196" s="37">
        <f>table38ws!D192</f>
        <v>12.37</v>
      </c>
      <c r="K196" s="38">
        <f t="shared" si="16"/>
        <v>29.154405820533551</v>
      </c>
      <c r="L196" s="39">
        <f t="shared" si="17"/>
        <v>34.300133096716941</v>
      </c>
    </row>
    <row r="197" spans="1:12">
      <c r="A197" s="34">
        <v>26070</v>
      </c>
      <c r="B197" s="35" t="s">
        <v>262</v>
      </c>
      <c r="C197" s="36">
        <f>enrollextractws!G195</f>
        <v>253.02499999999998</v>
      </c>
      <c r="D197" s="37">
        <f>table34ws!D193</f>
        <v>17.84</v>
      </c>
      <c r="E197" s="38">
        <f t="shared" si="12"/>
        <v>14.183015695067263</v>
      </c>
      <c r="F197" s="39">
        <f t="shared" si="13"/>
        <v>70.506866910384346</v>
      </c>
      <c r="G197" s="37">
        <f>table36ws!D193</f>
        <v>1.7</v>
      </c>
      <c r="H197" s="38">
        <f t="shared" si="14"/>
        <v>148.83823529411762</v>
      </c>
      <c r="I197" s="40">
        <f t="shared" si="15"/>
        <v>6.7187036854065809</v>
      </c>
      <c r="J197" s="37">
        <f>table38ws!D193</f>
        <v>9.32</v>
      </c>
      <c r="K197" s="38">
        <f t="shared" si="16"/>
        <v>27.148605150214589</v>
      </c>
      <c r="L197" s="39">
        <f t="shared" si="17"/>
        <v>36.834304910581963</v>
      </c>
    </row>
    <row r="198" spans="1:12">
      <c r="A198" s="34">
        <v>27001</v>
      </c>
      <c r="B198" s="35" t="s">
        <v>263</v>
      </c>
      <c r="C198" s="36">
        <f>enrollextractws!G196</f>
        <v>2800.3049999999998</v>
      </c>
      <c r="D198" s="37">
        <f>table34ws!D194</f>
        <v>146.87</v>
      </c>
      <c r="E198" s="38">
        <f t="shared" si="12"/>
        <v>19.066555457207052</v>
      </c>
      <c r="F198" s="39">
        <f t="shared" si="13"/>
        <v>52.447858358285977</v>
      </c>
      <c r="G198" s="37">
        <f>table36ws!D194</f>
        <v>14.51</v>
      </c>
      <c r="H198" s="38">
        <f t="shared" si="14"/>
        <v>192.99138525155064</v>
      </c>
      <c r="I198" s="40">
        <f t="shared" si="15"/>
        <v>5.1815784352061653</v>
      </c>
      <c r="J198" s="37">
        <f>table38ws!D194</f>
        <v>64.06</v>
      </c>
      <c r="K198" s="38">
        <f t="shared" si="16"/>
        <v>43.713783952544489</v>
      </c>
      <c r="L198" s="39">
        <f t="shared" si="17"/>
        <v>22.876079569903997</v>
      </c>
    </row>
    <row r="199" spans="1:12">
      <c r="A199" s="34">
        <v>27003</v>
      </c>
      <c r="B199" s="35" t="s">
        <v>264</v>
      </c>
      <c r="C199" s="36">
        <f>enrollextractws!G197</f>
        <v>22053.368999999999</v>
      </c>
      <c r="D199" s="37">
        <f>table34ws!D195</f>
        <v>1130.08</v>
      </c>
      <c r="E199" s="38">
        <f t="shared" si="12"/>
        <v>19.514874168200482</v>
      </c>
      <c r="F199" s="39">
        <f t="shared" si="13"/>
        <v>51.242964283597665</v>
      </c>
      <c r="G199" s="37">
        <f>table36ws!D195</f>
        <v>87.34</v>
      </c>
      <c r="H199" s="38">
        <f t="shared" si="14"/>
        <v>252.50021754064574</v>
      </c>
      <c r="I199" s="40">
        <f t="shared" si="15"/>
        <v>3.960392627539131</v>
      </c>
      <c r="J199" s="37">
        <f>table38ws!D195</f>
        <v>469.21</v>
      </c>
      <c r="K199" s="38">
        <f t="shared" si="16"/>
        <v>47.001063489695447</v>
      </c>
      <c r="L199" s="39">
        <f t="shared" si="17"/>
        <v>21.276114320673635</v>
      </c>
    </row>
    <row r="200" spans="1:12">
      <c r="A200" s="34">
        <v>27010</v>
      </c>
      <c r="B200" s="35" t="s">
        <v>265</v>
      </c>
      <c r="C200" s="36">
        <f>enrollextractws!G198</f>
        <v>26630.281999999992</v>
      </c>
      <c r="D200" s="37">
        <f>table34ws!D196</f>
        <v>1435.67</v>
      </c>
      <c r="E200" s="38">
        <f t="shared" si="12"/>
        <v>18.549027283428636</v>
      </c>
      <c r="F200" s="39">
        <f t="shared" si="13"/>
        <v>53.911182765544901</v>
      </c>
      <c r="G200" s="37">
        <f>table36ws!D196</f>
        <v>111.8</v>
      </c>
      <c r="H200" s="38">
        <f t="shared" si="14"/>
        <v>238.19572450805003</v>
      </c>
      <c r="I200" s="40">
        <f t="shared" si="15"/>
        <v>4.1982281674673976</v>
      </c>
      <c r="J200" s="37">
        <f>table38ws!D196</f>
        <v>591.30999999999995</v>
      </c>
      <c r="K200" s="38">
        <f t="shared" si="16"/>
        <v>45.036075831628068</v>
      </c>
      <c r="L200" s="39">
        <f t="shared" si="17"/>
        <v>22.204421267487898</v>
      </c>
    </row>
    <row r="201" spans="1:12">
      <c r="A201" s="34">
        <v>27019</v>
      </c>
      <c r="B201" s="35" t="s">
        <v>266</v>
      </c>
      <c r="C201" s="36">
        <f>enrollextractws!G199</f>
        <v>175.04000000000002</v>
      </c>
      <c r="D201" s="37">
        <f>table34ws!D197</f>
        <v>11.13</v>
      </c>
      <c r="E201" s="38">
        <f t="shared" si="12"/>
        <v>15.726864330637916</v>
      </c>
      <c r="F201" s="39">
        <f t="shared" si="13"/>
        <v>63.585466179159042</v>
      </c>
      <c r="G201" s="37">
        <f>table36ws!D197</f>
        <v>1</v>
      </c>
      <c r="H201" s="38">
        <f t="shared" si="14"/>
        <v>175.04000000000002</v>
      </c>
      <c r="I201" s="40">
        <f t="shared" si="15"/>
        <v>5.7129798903107849</v>
      </c>
      <c r="J201" s="37">
        <f>table38ws!D197</f>
        <v>5.05</v>
      </c>
      <c r="K201" s="38">
        <f t="shared" si="16"/>
        <v>34.661386138613864</v>
      </c>
      <c r="L201" s="39">
        <f t="shared" si="17"/>
        <v>28.850548446069467</v>
      </c>
    </row>
    <row r="202" spans="1:12">
      <c r="A202" s="34">
        <v>27083</v>
      </c>
      <c r="B202" s="35" t="s">
        <v>267</v>
      </c>
      <c r="C202" s="36">
        <f>enrollextractws!G200</f>
        <v>5251.1589999999987</v>
      </c>
      <c r="D202" s="37">
        <f>table34ws!D198</f>
        <v>265.08</v>
      </c>
      <c r="E202" s="38">
        <f t="shared" ref="E202:E265" si="18">IF(D202=0,0,C202/D202)</f>
        <v>19.8097140485891</v>
      </c>
      <c r="F202" s="39">
        <f t="shared" ref="F202:F265" si="19">(+D202/C202)*1000</f>
        <v>50.480284447680987</v>
      </c>
      <c r="G202" s="37">
        <f>table36ws!D198</f>
        <v>26.95</v>
      </c>
      <c r="H202" s="38">
        <f t="shared" ref="H202:H265" si="20">IF(G202=0,0,C202/G202)</f>
        <v>194.84820037105746</v>
      </c>
      <c r="I202" s="40">
        <f t="shared" ref="I202:I265" si="21">(+G202/C202)*1000</f>
        <v>5.1322003390108746</v>
      </c>
      <c r="J202" s="37">
        <f>table38ws!D198</f>
        <v>102.75</v>
      </c>
      <c r="K202" s="38">
        <f t="shared" ref="K202:K265" si="22">IF(J202=0,0,C202/J202)</f>
        <v>51.106170316301693</v>
      </c>
      <c r="L202" s="39">
        <f t="shared" ref="L202:L265" si="23">(+J202/C202)*1000</f>
        <v>19.567108899197308</v>
      </c>
    </row>
    <row r="203" spans="1:12">
      <c r="A203" s="34">
        <v>27320</v>
      </c>
      <c r="B203" s="35" t="s">
        <v>268</v>
      </c>
      <c r="C203" s="36">
        <f>enrollextractws!G201</f>
        <v>9909.1140000000014</v>
      </c>
      <c r="D203" s="37">
        <f>table34ws!D199</f>
        <v>525.01</v>
      </c>
      <c r="E203" s="38">
        <f t="shared" si="18"/>
        <v>18.874143349650485</v>
      </c>
      <c r="F203" s="39">
        <f t="shared" si="19"/>
        <v>52.982537086564946</v>
      </c>
      <c r="G203" s="37">
        <f>table36ws!D199</f>
        <v>49.81</v>
      </c>
      <c r="H203" s="38">
        <f t="shared" si="20"/>
        <v>198.93824533226262</v>
      </c>
      <c r="I203" s="40">
        <f t="shared" si="21"/>
        <v>5.0266855341456349</v>
      </c>
      <c r="J203" s="37">
        <f>table38ws!D199</f>
        <v>200.92</v>
      </c>
      <c r="K203" s="38">
        <f t="shared" si="22"/>
        <v>49.318703961775839</v>
      </c>
      <c r="L203" s="39">
        <f t="shared" si="23"/>
        <v>20.276283025909272</v>
      </c>
    </row>
    <row r="204" spans="1:12">
      <c r="A204" s="34">
        <v>27343</v>
      </c>
      <c r="B204" s="35" t="s">
        <v>269</v>
      </c>
      <c r="C204" s="36">
        <f>enrollextractws!G202</f>
        <v>1401.5930000000003</v>
      </c>
      <c r="D204" s="37">
        <f>table34ws!D200</f>
        <v>80.349999999999994</v>
      </c>
      <c r="E204" s="38">
        <f t="shared" si="18"/>
        <v>17.443596764156819</v>
      </c>
      <c r="F204" s="39">
        <f t="shared" si="19"/>
        <v>57.327626493568374</v>
      </c>
      <c r="G204" s="37">
        <f>table36ws!D200</f>
        <v>5.07</v>
      </c>
      <c r="H204" s="38">
        <f t="shared" si="20"/>
        <v>276.44832347140044</v>
      </c>
      <c r="I204" s="40">
        <f t="shared" si="21"/>
        <v>3.6173125864641156</v>
      </c>
      <c r="J204" s="37">
        <f>table38ws!D200</f>
        <v>29.17</v>
      </c>
      <c r="K204" s="38">
        <f t="shared" si="22"/>
        <v>48.049125814192671</v>
      </c>
      <c r="L204" s="39">
        <f t="shared" si="23"/>
        <v>20.812033165119971</v>
      </c>
    </row>
    <row r="205" spans="1:12">
      <c r="A205" s="34">
        <v>27344</v>
      </c>
      <c r="B205" s="35" t="s">
        <v>270</v>
      </c>
      <c r="C205" s="36">
        <f>enrollextractws!G203</f>
        <v>2732.0050000000006</v>
      </c>
      <c r="D205" s="37">
        <f>table34ws!D201</f>
        <v>133.32</v>
      </c>
      <c r="E205" s="38">
        <f t="shared" si="18"/>
        <v>20.492086708670872</v>
      </c>
      <c r="F205" s="39">
        <f t="shared" si="19"/>
        <v>48.7993250378385</v>
      </c>
      <c r="G205" s="37">
        <f>table36ws!D201</f>
        <v>11</v>
      </c>
      <c r="H205" s="38">
        <f t="shared" si="20"/>
        <v>248.36409090909095</v>
      </c>
      <c r="I205" s="40">
        <f t="shared" si="21"/>
        <v>4.0263469503167082</v>
      </c>
      <c r="J205" s="37">
        <f>table38ws!D201</f>
        <v>59.06</v>
      </c>
      <c r="K205" s="38">
        <f t="shared" si="22"/>
        <v>46.25812732814088</v>
      </c>
      <c r="L205" s="39">
        <f t="shared" si="23"/>
        <v>21.617822807791342</v>
      </c>
    </row>
    <row r="206" spans="1:12">
      <c r="A206" s="34">
        <v>27400</v>
      </c>
      <c r="B206" s="35" t="s">
        <v>271</v>
      </c>
      <c r="C206" s="36">
        <f>enrollextractws!G204</f>
        <v>11543.048999999999</v>
      </c>
      <c r="D206" s="37">
        <f>table34ws!D202</f>
        <v>615.46</v>
      </c>
      <c r="E206" s="38">
        <f t="shared" si="18"/>
        <v>18.75515711825301</v>
      </c>
      <c r="F206" s="39">
        <f t="shared" si="19"/>
        <v>53.318668230551573</v>
      </c>
      <c r="G206" s="37">
        <f>table36ws!D202</f>
        <v>54.1</v>
      </c>
      <c r="H206" s="38">
        <f t="shared" si="20"/>
        <v>213.36504621072086</v>
      </c>
      <c r="I206" s="40">
        <f t="shared" si="21"/>
        <v>4.686803287415656</v>
      </c>
      <c r="J206" s="37">
        <f>table38ws!D202</f>
        <v>277.07</v>
      </c>
      <c r="K206" s="38">
        <f t="shared" si="22"/>
        <v>41.661128956581365</v>
      </c>
      <c r="L206" s="39">
        <f t="shared" si="23"/>
        <v>24.003190144995489</v>
      </c>
    </row>
    <row r="207" spans="1:12">
      <c r="A207" s="34">
        <v>27401</v>
      </c>
      <c r="B207" s="35" t="s">
        <v>272</v>
      </c>
      <c r="C207" s="36">
        <f>enrollextractws!G205</f>
        <v>8452.387999999999</v>
      </c>
      <c r="D207" s="37">
        <f>table34ws!D203</f>
        <v>460.63</v>
      </c>
      <c r="E207" s="38">
        <f t="shared" si="18"/>
        <v>18.349625512884526</v>
      </c>
      <c r="F207" s="39">
        <f t="shared" si="19"/>
        <v>54.497024982762269</v>
      </c>
      <c r="G207" s="37">
        <f>table36ws!D203</f>
        <v>36.29</v>
      </c>
      <c r="H207" s="38">
        <f t="shared" si="20"/>
        <v>232.91231744282169</v>
      </c>
      <c r="I207" s="40">
        <f t="shared" si="21"/>
        <v>4.2934612088323449</v>
      </c>
      <c r="J207" s="37">
        <f>table38ws!D203</f>
        <v>176.92</v>
      </c>
      <c r="K207" s="38">
        <f t="shared" si="22"/>
        <v>47.775197829527471</v>
      </c>
      <c r="L207" s="39">
        <f t="shared" si="23"/>
        <v>20.931362829060852</v>
      </c>
    </row>
    <row r="208" spans="1:12">
      <c r="A208" s="34">
        <v>27402</v>
      </c>
      <c r="B208" s="35" t="s">
        <v>273</v>
      </c>
      <c r="C208" s="36">
        <f>enrollextractws!G206</f>
        <v>6916.1290000000008</v>
      </c>
      <c r="D208" s="37">
        <f>table34ws!D204</f>
        <v>394.08</v>
      </c>
      <c r="E208" s="38">
        <f t="shared" si="18"/>
        <v>17.550063438895659</v>
      </c>
      <c r="F208" s="39">
        <f t="shared" si="19"/>
        <v>56.979851012032881</v>
      </c>
      <c r="G208" s="37">
        <f>table36ws!D204</f>
        <v>36.81</v>
      </c>
      <c r="H208" s="38">
        <f t="shared" si="20"/>
        <v>187.88723173050803</v>
      </c>
      <c r="I208" s="40">
        <f t="shared" si="21"/>
        <v>5.3223414427348015</v>
      </c>
      <c r="J208" s="37">
        <f>table38ws!D204</f>
        <v>159.66</v>
      </c>
      <c r="K208" s="38">
        <f t="shared" si="22"/>
        <v>43.3178566954779</v>
      </c>
      <c r="L208" s="39">
        <f t="shared" si="23"/>
        <v>23.085168018121117</v>
      </c>
    </row>
    <row r="209" spans="1:12">
      <c r="A209" s="34">
        <v>27403</v>
      </c>
      <c r="B209" s="35" t="s">
        <v>274</v>
      </c>
      <c r="C209" s="36">
        <f>enrollextractws!G207</f>
        <v>20237.189000000002</v>
      </c>
      <c r="D209" s="37">
        <f>table34ws!D205</f>
        <v>1031.3599999999999</v>
      </c>
      <c r="E209" s="38">
        <f t="shared" si="18"/>
        <v>19.621847851380704</v>
      </c>
      <c r="F209" s="39">
        <f t="shared" si="19"/>
        <v>50.963599737097866</v>
      </c>
      <c r="G209" s="37">
        <f>table36ws!D205</f>
        <v>94.15</v>
      </c>
      <c r="H209" s="38">
        <f t="shared" si="20"/>
        <v>214.94624535315987</v>
      </c>
      <c r="I209" s="40">
        <f t="shared" si="21"/>
        <v>4.6523259727425579</v>
      </c>
      <c r="J209" s="37">
        <f>table38ws!D205</f>
        <v>394.65</v>
      </c>
      <c r="K209" s="38">
        <f t="shared" si="22"/>
        <v>51.27882680856456</v>
      </c>
      <c r="L209" s="39">
        <f t="shared" si="23"/>
        <v>19.501226183142332</v>
      </c>
    </row>
    <row r="210" spans="1:12">
      <c r="A210" s="34">
        <v>27404</v>
      </c>
      <c r="B210" s="35" t="s">
        <v>275</v>
      </c>
      <c r="C210" s="36">
        <f>enrollextractws!G208</f>
        <v>1903.1440000000002</v>
      </c>
      <c r="D210" s="37">
        <f>table34ws!D206</f>
        <v>102.69</v>
      </c>
      <c r="E210" s="38">
        <f t="shared" si="18"/>
        <v>18.532904859285232</v>
      </c>
      <c r="F210" s="39">
        <f t="shared" si="19"/>
        <v>53.95808199484641</v>
      </c>
      <c r="G210" s="37">
        <f>table36ws!D206</f>
        <v>9.6999999999999993</v>
      </c>
      <c r="H210" s="38">
        <f t="shared" si="20"/>
        <v>196.20041237113406</v>
      </c>
      <c r="I210" s="40">
        <f t="shared" si="21"/>
        <v>5.0968292467621987</v>
      </c>
      <c r="J210" s="37">
        <f>table38ws!D206</f>
        <v>45.6</v>
      </c>
      <c r="K210" s="38">
        <f t="shared" si="22"/>
        <v>41.735614035087721</v>
      </c>
      <c r="L210" s="39">
        <f t="shared" si="23"/>
        <v>23.96035192292333</v>
      </c>
    </row>
    <row r="211" spans="1:12">
      <c r="A211" s="34">
        <v>27416</v>
      </c>
      <c r="B211" s="35" t="s">
        <v>276</v>
      </c>
      <c r="C211" s="36">
        <f>enrollextractws!G209</f>
        <v>4177.8759</v>
      </c>
      <c r="D211" s="37">
        <f>table34ws!D207</f>
        <v>212.35</v>
      </c>
      <c r="E211" s="38">
        <f t="shared" si="18"/>
        <v>19.674480339062868</v>
      </c>
      <c r="F211" s="39">
        <f t="shared" si="19"/>
        <v>50.827263682006446</v>
      </c>
      <c r="G211" s="37">
        <f>table36ws!D207</f>
        <v>23</v>
      </c>
      <c r="H211" s="38">
        <f t="shared" si="20"/>
        <v>181.64677826086955</v>
      </c>
      <c r="I211" s="40">
        <f t="shared" si="21"/>
        <v>5.5051898501820027</v>
      </c>
      <c r="J211" s="37">
        <f>table38ws!D207</f>
        <v>95.86</v>
      </c>
      <c r="K211" s="38">
        <f t="shared" si="22"/>
        <v>43.583099311495928</v>
      </c>
      <c r="L211" s="39">
        <f t="shared" si="23"/>
        <v>22.944673871236816</v>
      </c>
    </row>
    <row r="212" spans="1:12">
      <c r="A212" s="34">
        <v>27417</v>
      </c>
      <c r="B212" s="35" t="s">
        <v>277</v>
      </c>
      <c r="C212" s="36">
        <f>enrollextractws!G210</f>
        <v>3786.098</v>
      </c>
      <c r="D212" s="37">
        <f>table34ws!D208</f>
        <v>193.33</v>
      </c>
      <c r="E212" s="38">
        <f t="shared" si="18"/>
        <v>19.583603165571819</v>
      </c>
      <c r="F212" s="39">
        <f t="shared" si="19"/>
        <v>51.063126205396692</v>
      </c>
      <c r="G212" s="37">
        <f>table36ws!D208</f>
        <v>20.99</v>
      </c>
      <c r="H212" s="38">
        <f t="shared" si="20"/>
        <v>180.37627441638878</v>
      </c>
      <c r="I212" s="40">
        <f t="shared" si="21"/>
        <v>5.543966373823392</v>
      </c>
      <c r="J212" s="37">
        <f>table38ws!D208</f>
        <v>78.22</v>
      </c>
      <c r="K212" s="38">
        <f t="shared" si="22"/>
        <v>48.403196113525951</v>
      </c>
      <c r="L212" s="39">
        <f t="shared" si="23"/>
        <v>20.659792747044584</v>
      </c>
    </row>
    <row r="213" spans="1:12">
      <c r="A213" s="34" t="s">
        <v>278</v>
      </c>
      <c r="B213" s="35" t="s">
        <v>279</v>
      </c>
      <c r="C213" s="36">
        <f>enrollextractws!G211</f>
        <v>642.86699999999996</v>
      </c>
      <c r="D213" s="37">
        <f>table34ws!D209</f>
        <v>49.7</v>
      </c>
      <c r="E213" s="38">
        <f t="shared" si="18"/>
        <v>12.934949698189133</v>
      </c>
      <c r="F213" s="39">
        <f t="shared" si="19"/>
        <v>77.309925692250502</v>
      </c>
      <c r="G213" s="37">
        <f>table36ws!D209</f>
        <v>5.35</v>
      </c>
      <c r="H213" s="38">
        <f t="shared" si="20"/>
        <v>120.16205607476635</v>
      </c>
      <c r="I213" s="40">
        <f t="shared" si="21"/>
        <v>8.322094616771432</v>
      </c>
      <c r="J213" s="37">
        <f>table38ws!D209</f>
        <v>6.1</v>
      </c>
      <c r="K213" s="38">
        <f t="shared" si="22"/>
        <v>105.38803278688525</v>
      </c>
      <c r="L213" s="39">
        <f t="shared" si="23"/>
        <v>9.4887433948235014</v>
      </c>
    </row>
    <row r="214" spans="1:12">
      <c r="A214" s="34" t="s">
        <v>280</v>
      </c>
      <c r="B214" s="35" t="s">
        <v>281</v>
      </c>
      <c r="C214" s="36">
        <f>enrollextractws!G212</f>
        <v>250.6</v>
      </c>
      <c r="D214" s="37">
        <f>table34ws!D210</f>
        <v>18.89</v>
      </c>
      <c r="E214" s="38">
        <f t="shared" si="18"/>
        <v>13.266278454208575</v>
      </c>
      <c r="F214" s="39">
        <f t="shared" si="19"/>
        <v>75.379090183559455</v>
      </c>
      <c r="G214" s="37">
        <f>table36ws!D210</f>
        <v>0.89</v>
      </c>
      <c r="H214" s="38">
        <f t="shared" si="20"/>
        <v>281.57303370786514</v>
      </c>
      <c r="I214" s="40">
        <f t="shared" si="21"/>
        <v>3.5514764565043895</v>
      </c>
      <c r="J214" s="37">
        <f>table38ws!D210</f>
        <v>1</v>
      </c>
      <c r="K214" s="38">
        <f t="shared" si="22"/>
        <v>250.6</v>
      </c>
      <c r="L214" s="39">
        <f t="shared" si="23"/>
        <v>3.9904229848363926</v>
      </c>
    </row>
    <row r="215" spans="1:12">
      <c r="A215" s="34" t="s">
        <v>282</v>
      </c>
      <c r="B215" s="35" t="s">
        <v>283</v>
      </c>
      <c r="C215" s="36">
        <f>enrollextractws!G213</f>
        <v>153.19999999999999</v>
      </c>
      <c r="D215" s="37">
        <f>table34ws!D211</f>
        <v>8.27</v>
      </c>
      <c r="E215" s="38">
        <f t="shared" si="18"/>
        <v>18.524788391777509</v>
      </c>
      <c r="F215" s="39">
        <f t="shared" si="19"/>
        <v>53.981723237597919</v>
      </c>
      <c r="G215" s="37">
        <f>table36ws!D211</f>
        <v>0</v>
      </c>
      <c r="H215" s="38">
        <f t="shared" si="20"/>
        <v>0</v>
      </c>
      <c r="I215" s="40">
        <f t="shared" si="21"/>
        <v>0</v>
      </c>
      <c r="J215" s="37">
        <f>table38ws!D211</f>
        <v>3.66</v>
      </c>
      <c r="K215" s="38">
        <f t="shared" si="22"/>
        <v>41.857923497267755</v>
      </c>
      <c r="L215" s="39">
        <f t="shared" si="23"/>
        <v>23.89033942558747</v>
      </c>
    </row>
    <row r="216" spans="1:12">
      <c r="A216" s="34">
        <v>28010</v>
      </c>
      <c r="B216" s="35" t="s">
        <v>284</v>
      </c>
      <c r="C216" s="36">
        <f>enrollextractws!G214</f>
        <v>9.9719999999999995</v>
      </c>
      <c r="D216" s="37">
        <f>table34ws!D212</f>
        <v>2</v>
      </c>
      <c r="E216" s="38">
        <f t="shared" si="18"/>
        <v>4.9859999999999998</v>
      </c>
      <c r="F216" s="39">
        <f t="shared" si="19"/>
        <v>200.56157240272765</v>
      </c>
      <c r="G216" s="37">
        <f>table36ws!D212</f>
        <v>0.22</v>
      </c>
      <c r="H216" s="38">
        <f t="shared" si="20"/>
        <v>45.327272727272728</v>
      </c>
      <c r="I216" s="40">
        <f t="shared" si="21"/>
        <v>22.061772964300044</v>
      </c>
      <c r="J216" s="37">
        <f>table38ws!D212</f>
        <v>0.93</v>
      </c>
      <c r="K216" s="38">
        <f t="shared" si="22"/>
        <v>10.722580645161289</v>
      </c>
      <c r="L216" s="39">
        <f t="shared" si="23"/>
        <v>93.26113116726836</v>
      </c>
    </row>
    <row r="217" spans="1:12">
      <c r="A217" s="34">
        <v>28137</v>
      </c>
      <c r="B217" s="35" t="s">
        <v>285</v>
      </c>
      <c r="C217" s="36">
        <f>enrollextractws!G215</f>
        <v>754.72300000000007</v>
      </c>
      <c r="D217" s="37">
        <f>table34ws!D213</f>
        <v>35.21</v>
      </c>
      <c r="E217" s="38">
        <f t="shared" si="18"/>
        <v>21.434904856574839</v>
      </c>
      <c r="F217" s="39">
        <f t="shared" si="19"/>
        <v>46.6528779432984</v>
      </c>
      <c r="G217" s="37">
        <f>table36ws!D213</f>
        <v>3</v>
      </c>
      <c r="H217" s="38">
        <f t="shared" si="20"/>
        <v>251.57433333333336</v>
      </c>
      <c r="I217" s="40">
        <f t="shared" si="21"/>
        <v>3.9749682996278102</v>
      </c>
      <c r="J217" s="37">
        <f>table38ws!D213</f>
        <v>16.86</v>
      </c>
      <c r="K217" s="38">
        <f t="shared" si="22"/>
        <v>44.764116251482804</v>
      </c>
      <c r="L217" s="39">
        <f t="shared" si="23"/>
        <v>22.339321843908294</v>
      </c>
    </row>
    <row r="218" spans="1:12">
      <c r="A218" s="34">
        <v>28144</v>
      </c>
      <c r="B218" s="35" t="s">
        <v>286</v>
      </c>
      <c r="C218" s="36">
        <f>enrollextractws!G216</f>
        <v>216.68999999999997</v>
      </c>
      <c r="D218" s="37">
        <f>table34ws!D214</f>
        <v>14.65</v>
      </c>
      <c r="E218" s="38">
        <f t="shared" si="18"/>
        <v>14.791126279863478</v>
      </c>
      <c r="F218" s="39">
        <f t="shared" si="19"/>
        <v>67.60810374267389</v>
      </c>
      <c r="G218" s="37">
        <f>table36ws!D214</f>
        <v>1.55</v>
      </c>
      <c r="H218" s="38">
        <f t="shared" si="20"/>
        <v>139.79999999999998</v>
      </c>
      <c r="I218" s="40">
        <f t="shared" si="21"/>
        <v>7.1530758226037205</v>
      </c>
      <c r="J218" s="37">
        <f>table38ws!D214</f>
        <v>8.33</v>
      </c>
      <c r="K218" s="38">
        <f t="shared" si="22"/>
        <v>26.013205282112843</v>
      </c>
      <c r="L218" s="39">
        <f t="shared" si="23"/>
        <v>38.442013936960635</v>
      </c>
    </row>
    <row r="219" spans="1:12">
      <c r="A219" s="34">
        <v>28149</v>
      </c>
      <c r="B219" s="35" t="s">
        <v>287</v>
      </c>
      <c r="C219" s="36">
        <f>enrollextractws!G217</f>
        <v>775.99299999999994</v>
      </c>
      <c r="D219" s="37">
        <f>table34ws!D215</f>
        <v>39.89</v>
      </c>
      <c r="E219" s="38">
        <f t="shared" si="18"/>
        <v>19.453321634494859</v>
      </c>
      <c r="F219" s="39">
        <f t="shared" si="19"/>
        <v>51.405102881082691</v>
      </c>
      <c r="G219" s="37">
        <f>table36ws!D215</f>
        <v>4</v>
      </c>
      <c r="H219" s="38">
        <f t="shared" si="20"/>
        <v>193.99824999999998</v>
      </c>
      <c r="I219" s="40">
        <f t="shared" si="21"/>
        <v>5.1546856737109747</v>
      </c>
      <c r="J219" s="37">
        <f>table38ws!D215</f>
        <v>19.239999999999998</v>
      </c>
      <c r="K219" s="38">
        <f t="shared" si="22"/>
        <v>40.332276507276511</v>
      </c>
      <c r="L219" s="39">
        <f t="shared" si="23"/>
        <v>24.794038090549787</v>
      </c>
    </row>
    <row r="220" spans="1:12">
      <c r="A220" s="34">
        <v>29011</v>
      </c>
      <c r="B220" s="35" t="s">
        <v>288</v>
      </c>
      <c r="C220" s="36">
        <f>enrollextractws!G218</f>
        <v>514.55000000000018</v>
      </c>
      <c r="D220" s="37">
        <f>table34ws!D216</f>
        <v>23.2</v>
      </c>
      <c r="E220" s="38">
        <f t="shared" si="18"/>
        <v>22.178879310344836</v>
      </c>
      <c r="F220" s="39">
        <f t="shared" si="19"/>
        <v>45.087940919249817</v>
      </c>
      <c r="G220" s="37">
        <f>table36ws!D216</f>
        <v>1.4</v>
      </c>
      <c r="H220" s="38">
        <f t="shared" si="20"/>
        <v>367.53571428571445</v>
      </c>
      <c r="I220" s="40">
        <f t="shared" si="21"/>
        <v>2.7208240209892125</v>
      </c>
      <c r="J220" s="37">
        <f>table38ws!D216</f>
        <v>15.89</v>
      </c>
      <c r="K220" s="38">
        <f t="shared" si="22"/>
        <v>32.382001258653254</v>
      </c>
      <c r="L220" s="39">
        <f t="shared" si="23"/>
        <v>30.881352638227568</v>
      </c>
    </row>
    <row r="221" spans="1:12">
      <c r="A221" s="34">
        <v>29100</v>
      </c>
      <c r="B221" s="35" t="s">
        <v>289</v>
      </c>
      <c r="C221" s="36">
        <f>enrollextractws!G219</f>
        <v>3206.0890000000004</v>
      </c>
      <c r="D221" s="37">
        <f>table34ws!D217</f>
        <v>179.77</v>
      </c>
      <c r="E221" s="38">
        <f t="shared" si="18"/>
        <v>17.834393947822218</v>
      </c>
      <c r="F221" s="39">
        <f t="shared" si="19"/>
        <v>56.071431579098395</v>
      </c>
      <c r="G221" s="37">
        <f>table36ws!D217</f>
        <v>12.61</v>
      </c>
      <c r="H221" s="38">
        <f t="shared" si="20"/>
        <v>254.249722442506</v>
      </c>
      <c r="I221" s="40">
        <f t="shared" si="21"/>
        <v>3.9331409701976452</v>
      </c>
      <c r="J221" s="37">
        <f>table38ws!D217</f>
        <v>78.13</v>
      </c>
      <c r="K221" s="38">
        <f t="shared" si="22"/>
        <v>41.035312939971853</v>
      </c>
      <c r="L221" s="39">
        <f t="shared" si="23"/>
        <v>24.369254877203964</v>
      </c>
    </row>
    <row r="222" spans="1:12">
      <c r="A222" s="34">
        <v>29101</v>
      </c>
      <c r="B222" s="35" t="s">
        <v>290</v>
      </c>
      <c r="C222" s="36">
        <f>enrollextractws!G220</f>
        <v>4210.5140000000001</v>
      </c>
      <c r="D222" s="37">
        <f>table34ws!D218</f>
        <v>215.77</v>
      </c>
      <c r="E222" s="38">
        <f t="shared" si="18"/>
        <v>19.513899059183391</v>
      </c>
      <c r="F222" s="39">
        <f t="shared" si="19"/>
        <v>51.245524893160308</v>
      </c>
      <c r="G222" s="37">
        <f>table36ws!D218</f>
        <v>21.44</v>
      </c>
      <c r="H222" s="38">
        <f t="shared" si="20"/>
        <v>196.38591417910447</v>
      </c>
      <c r="I222" s="40">
        <f t="shared" si="21"/>
        <v>5.0920148941435652</v>
      </c>
      <c r="J222" s="37">
        <f>table38ws!D218</f>
        <v>99.44</v>
      </c>
      <c r="K222" s="38">
        <f t="shared" si="22"/>
        <v>42.342256637168141</v>
      </c>
      <c r="L222" s="39">
        <f t="shared" si="23"/>
        <v>23.61706907992706</v>
      </c>
    </row>
    <row r="223" spans="1:12">
      <c r="A223" s="34">
        <v>29103</v>
      </c>
      <c r="B223" s="35" t="s">
        <v>291</v>
      </c>
      <c r="C223" s="36">
        <f>enrollextractws!G221</f>
        <v>2494.8249999999998</v>
      </c>
      <c r="D223" s="37">
        <f>table34ws!D219</f>
        <v>135.18</v>
      </c>
      <c r="E223" s="38">
        <f t="shared" si="18"/>
        <v>18.455577748187601</v>
      </c>
      <c r="F223" s="39">
        <f t="shared" si="19"/>
        <v>54.184161213712386</v>
      </c>
      <c r="G223" s="37">
        <f>table36ws!D219</f>
        <v>9.83</v>
      </c>
      <c r="H223" s="38">
        <f t="shared" si="20"/>
        <v>253.79704984740587</v>
      </c>
      <c r="I223" s="40">
        <f t="shared" si="21"/>
        <v>3.940156123174972</v>
      </c>
      <c r="J223" s="37">
        <f>table38ws!D219</f>
        <v>58.16</v>
      </c>
      <c r="K223" s="38">
        <f t="shared" si="22"/>
        <v>42.895890646492433</v>
      </c>
      <c r="L223" s="39">
        <f t="shared" si="23"/>
        <v>23.312256370687326</v>
      </c>
    </row>
    <row r="224" spans="1:12">
      <c r="A224" s="34">
        <v>29311</v>
      </c>
      <c r="B224" s="35" t="s">
        <v>292</v>
      </c>
      <c r="C224" s="36">
        <f>enrollextractws!G222</f>
        <v>493.06700000000001</v>
      </c>
      <c r="D224" s="37">
        <f>table34ws!D220</f>
        <v>30.39</v>
      </c>
      <c r="E224" s="38">
        <f t="shared" si="18"/>
        <v>16.224646265218823</v>
      </c>
      <c r="F224" s="39">
        <f t="shared" si="19"/>
        <v>61.634625720236805</v>
      </c>
      <c r="G224" s="37">
        <f>table36ws!D220</f>
        <v>3.17</v>
      </c>
      <c r="H224" s="38">
        <f t="shared" si="20"/>
        <v>155.54164037854889</v>
      </c>
      <c r="I224" s="40">
        <f t="shared" si="21"/>
        <v>6.4291465460069315</v>
      </c>
      <c r="J224" s="37">
        <f>table38ws!D220</f>
        <v>13.87</v>
      </c>
      <c r="K224" s="38">
        <f t="shared" si="22"/>
        <v>35.549170872386448</v>
      </c>
      <c r="L224" s="39">
        <f t="shared" si="23"/>
        <v>28.130051291203831</v>
      </c>
    </row>
    <row r="225" spans="1:12">
      <c r="A225" s="34">
        <v>29317</v>
      </c>
      <c r="B225" s="35" t="s">
        <v>293</v>
      </c>
      <c r="C225" s="36">
        <f>enrollextractws!G223</f>
        <v>420.20200000000006</v>
      </c>
      <c r="D225" s="37">
        <f>table34ws!D221</f>
        <v>24.42</v>
      </c>
      <c r="E225" s="38">
        <f t="shared" si="18"/>
        <v>17.207289107289107</v>
      </c>
      <c r="F225" s="39">
        <f t="shared" si="19"/>
        <v>58.114906640139743</v>
      </c>
      <c r="G225" s="37">
        <f>table36ws!D221</f>
        <v>2</v>
      </c>
      <c r="H225" s="38">
        <f t="shared" si="20"/>
        <v>210.10100000000003</v>
      </c>
      <c r="I225" s="40">
        <f t="shared" si="21"/>
        <v>4.7596156134430574</v>
      </c>
      <c r="J225" s="37">
        <f>table38ws!D221</f>
        <v>10.39</v>
      </c>
      <c r="K225" s="38">
        <f t="shared" si="22"/>
        <v>40.44292589027912</v>
      </c>
      <c r="L225" s="39">
        <f t="shared" si="23"/>
        <v>24.726203111836689</v>
      </c>
    </row>
    <row r="226" spans="1:12">
      <c r="A226" s="34">
        <v>29320</v>
      </c>
      <c r="B226" s="35" t="s">
        <v>294</v>
      </c>
      <c r="C226" s="36">
        <f>enrollextractws!G224</f>
        <v>6482.7619999999988</v>
      </c>
      <c r="D226" s="37">
        <f>table34ws!D222</f>
        <v>332.65</v>
      </c>
      <c r="E226" s="38">
        <f t="shared" si="18"/>
        <v>19.48823688561551</v>
      </c>
      <c r="F226" s="39">
        <f t="shared" si="19"/>
        <v>51.313005166624976</v>
      </c>
      <c r="G226" s="37">
        <f>table36ws!D222</f>
        <v>30.7</v>
      </c>
      <c r="H226" s="38">
        <f t="shared" si="20"/>
        <v>211.16488599348531</v>
      </c>
      <c r="I226" s="40">
        <f t="shared" si="21"/>
        <v>4.7356358292962177</v>
      </c>
      <c r="J226" s="37">
        <f>table38ws!D222</f>
        <v>138.49</v>
      </c>
      <c r="K226" s="38">
        <f t="shared" si="22"/>
        <v>46.810325655281957</v>
      </c>
      <c r="L226" s="39">
        <f t="shared" si="23"/>
        <v>21.362808013004337</v>
      </c>
    </row>
    <row r="227" spans="1:12">
      <c r="A227" s="34">
        <v>30002</v>
      </c>
      <c r="B227" s="35" t="s">
        <v>295</v>
      </c>
      <c r="C227" s="36">
        <f>enrollextractws!G225</f>
        <v>82.138000000000005</v>
      </c>
      <c r="D227" s="37">
        <f>table34ws!D223</f>
        <v>6.2</v>
      </c>
      <c r="E227" s="38">
        <f t="shared" si="18"/>
        <v>13.248064516129032</v>
      </c>
      <c r="F227" s="39">
        <f t="shared" si="19"/>
        <v>75.482724195865487</v>
      </c>
      <c r="G227" s="37">
        <f>table36ws!D223</f>
        <v>1.1200000000000001</v>
      </c>
      <c r="H227" s="38">
        <f t="shared" si="20"/>
        <v>73.337499999999991</v>
      </c>
      <c r="I227" s="40">
        <f t="shared" si="21"/>
        <v>13.635588886995057</v>
      </c>
      <c r="J227" s="37">
        <f>table38ws!D223</f>
        <v>3.29</v>
      </c>
      <c r="K227" s="38">
        <f t="shared" si="22"/>
        <v>24.965957446808513</v>
      </c>
      <c r="L227" s="39">
        <f t="shared" si="23"/>
        <v>40.05454235554798</v>
      </c>
    </row>
    <row r="228" spans="1:12">
      <c r="A228" s="34">
        <v>30029</v>
      </c>
      <c r="B228" s="35" t="s">
        <v>296</v>
      </c>
      <c r="C228" s="36">
        <f>enrollextractws!G226</f>
        <v>66</v>
      </c>
      <c r="D228" s="37">
        <f>table34ws!D224</f>
        <v>5.17</v>
      </c>
      <c r="E228" s="38">
        <f t="shared" si="18"/>
        <v>12.76595744680851</v>
      </c>
      <c r="F228" s="39">
        <f t="shared" si="19"/>
        <v>78.333333333333343</v>
      </c>
      <c r="G228" s="37">
        <f>table36ws!D224</f>
        <v>0.37</v>
      </c>
      <c r="H228" s="38">
        <f t="shared" si="20"/>
        <v>178.37837837837839</v>
      </c>
      <c r="I228" s="40">
        <f t="shared" si="21"/>
        <v>5.6060606060606055</v>
      </c>
      <c r="J228" s="37">
        <f>table38ws!D224</f>
        <v>1.49</v>
      </c>
      <c r="K228" s="38">
        <f t="shared" si="22"/>
        <v>44.29530201342282</v>
      </c>
      <c r="L228" s="39">
        <f t="shared" si="23"/>
        <v>22.575757575757574</v>
      </c>
    </row>
    <row r="229" spans="1:12">
      <c r="A229" s="34">
        <v>30031</v>
      </c>
      <c r="B229" s="35" t="s">
        <v>297</v>
      </c>
      <c r="C229" s="36">
        <f>enrollextractws!G227</f>
        <v>67.740000000000009</v>
      </c>
      <c r="D229" s="37">
        <f>table34ws!D225</f>
        <v>9.82</v>
      </c>
      <c r="E229" s="38">
        <f t="shared" si="18"/>
        <v>6.89816700610998</v>
      </c>
      <c r="F229" s="39">
        <f t="shared" si="19"/>
        <v>144.96604664895185</v>
      </c>
      <c r="G229" s="37">
        <f>table36ws!D225</f>
        <v>1</v>
      </c>
      <c r="H229" s="38">
        <f t="shared" si="20"/>
        <v>67.740000000000009</v>
      </c>
      <c r="I229" s="40">
        <f t="shared" si="21"/>
        <v>14.762326542663121</v>
      </c>
      <c r="J229" s="37">
        <f>table38ws!D225</f>
        <v>2.2599999999999998</v>
      </c>
      <c r="K229" s="38">
        <f t="shared" si="22"/>
        <v>29.973451327433636</v>
      </c>
      <c r="L229" s="39">
        <f t="shared" si="23"/>
        <v>33.362857986418653</v>
      </c>
    </row>
    <row r="230" spans="1:12">
      <c r="A230" s="34">
        <v>30303</v>
      </c>
      <c r="B230" s="35" t="s">
        <v>298</v>
      </c>
      <c r="C230" s="36">
        <f>enrollextractws!G228</f>
        <v>789.68200000000013</v>
      </c>
      <c r="D230" s="37">
        <f>table34ws!D226</f>
        <v>43.67</v>
      </c>
      <c r="E230" s="38">
        <f t="shared" si="18"/>
        <v>18.08294023356996</v>
      </c>
      <c r="F230" s="39">
        <f t="shared" si="19"/>
        <v>55.300741311059383</v>
      </c>
      <c r="G230" s="37">
        <f>table36ws!D226</f>
        <v>3.8</v>
      </c>
      <c r="H230" s="38">
        <f t="shared" si="20"/>
        <v>207.811052631579</v>
      </c>
      <c r="I230" s="40">
        <f t="shared" si="21"/>
        <v>4.8120635901540103</v>
      </c>
      <c r="J230" s="37">
        <f>table38ws!D226</f>
        <v>31.3</v>
      </c>
      <c r="K230" s="38">
        <f t="shared" si="22"/>
        <v>25.229456869009589</v>
      </c>
      <c r="L230" s="39">
        <f t="shared" si="23"/>
        <v>39.636207992584346</v>
      </c>
    </row>
    <row r="231" spans="1:12">
      <c r="A231" s="34">
        <v>31002</v>
      </c>
      <c r="B231" s="35" t="s">
        <v>299</v>
      </c>
      <c r="C231" s="36">
        <f>enrollextractws!G229</f>
        <v>19418.565999999995</v>
      </c>
      <c r="D231" s="37">
        <f>table34ws!D227</f>
        <v>979.22</v>
      </c>
      <c r="E231" s="38">
        <f t="shared" si="18"/>
        <v>19.830646841363528</v>
      </c>
      <c r="F231" s="39">
        <f t="shared" si="19"/>
        <v>50.426998574457059</v>
      </c>
      <c r="G231" s="37">
        <f>table36ws!D227</f>
        <v>65.760000000000005</v>
      </c>
      <c r="H231" s="38">
        <f t="shared" si="20"/>
        <v>295.29449513381985</v>
      </c>
      <c r="I231" s="40">
        <f t="shared" si="21"/>
        <v>3.3864498542271364</v>
      </c>
      <c r="J231" s="37">
        <f>table38ws!D227</f>
        <v>394.63</v>
      </c>
      <c r="K231" s="38">
        <f t="shared" si="22"/>
        <v>49.207019233205777</v>
      </c>
      <c r="L231" s="39">
        <f t="shared" si="23"/>
        <v>20.322303922957033</v>
      </c>
    </row>
    <row r="232" spans="1:12">
      <c r="A232" s="34">
        <v>31004</v>
      </c>
      <c r="B232" s="35" t="s">
        <v>300</v>
      </c>
      <c r="C232" s="36">
        <f>enrollextractws!G230</f>
        <v>9220.8799999999974</v>
      </c>
      <c r="D232" s="37">
        <f>table34ws!D228</f>
        <v>459.49</v>
      </c>
      <c r="E232" s="38">
        <f t="shared" si="18"/>
        <v>20.067640209797812</v>
      </c>
      <c r="F232" s="39">
        <f t="shared" si="19"/>
        <v>49.831469447601542</v>
      </c>
      <c r="G232" s="37">
        <f>table36ws!D228</f>
        <v>29.92</v>
      </c>
      <c r="H232" s="38">
        <f t="shared" si="20"/>
        <v>308.18449197860951</v>
      </c>
      <c r="I232" s="40">
        <f t="shared" si="21"/>
        <v>3.2448096060245888</v>
      </c>
      <c r="J232" s="37">
        <f>table38ws!D228</f>
        <v>189.93</v>
      </c>
      <c r="K232" s="38">
        <f t="shared" si="22"/>
        <v>48.548833780866623</v>
      </c>
      <c r="L232" s="39">
        <f t="shared" si="23"/>
        <v>20.597817128083225</v>
      </c>
    </row>
    <row r="233" spans="1:12">
      <c r="A233" s="34">
        <v>31006</v>
      </c>
      <c r="B233" s="35" t="s">
        <v>301</v>
      </c>
      <c r="C233" s="36">
        <f>enrollextractws!G231</f>
        <v>14864.812</v>
      </c>
      <c r="D233" s="37">
        <f>table34ws!D229</f>
        <v>772.84</v>
      </c>
      <c r="E233" s="38">
        <f t="shared" si="18"/>
        <v>19.234009626830908</v>
      </c>
      <c r="F233" s="39">
        <f t="shared" si="19"/>
        <v>51.991239445207924</v>
      </c>
      <c r="G233" s="37">
        <f>table36ws!D229</f>
        <v>52.23</v>
      </c>
      <c r="H233" s="38">
        <f t="shared" si="20"/>
        <v>284.60294849703234</v>
      </c>
      <c r="I233" s="40">
        <f t="shared" si="21"/>
        <v>3.5136670413322415</v>
      </c>
      <c r="J233" s="37">
        <f>table38ws!D229</f>
        <v>270.20999999999998</v>
      </c>
      <c r="K233" s="38">
        <f t="shared" si="22"/>
        <v>55.012072092076536</v>
      </c>
      <c r="L233" s="39">
        <f t="shared" si="23"/>
        <v>18.177828283331131</v>
      </c>
    </row>
    <row r="234" spans="1:12">
      <c r="A234" s="34">
        <v>31015</v>
      </c>
      <c r="B234" s="35" t="s">
        <v>302</v>
      </c>
      <c r="C234" s="36">
        <f>enrollextractws!G232</f>
        <v>19564.985000000004</v>
      </c>
      <c r="D234" s="37">
        <f>table34ws!D230</f>
        <v>993.72</v>
      </c>
      <c r="E234" s="38">
        <f t="shared" si="18"/>
        <v>19.688629593849377</v>
      </c>
      <c r="F234" s="39">
        <f t="shared" si="19"/>
        <v>50.790736614415998</v>
      </c>
      <c r="G234" s="37">
        <f>table36ws!D230</f>
        <v>58.05</v>
      </c>
      <c r="H234" s="38">
        <f t="shared" si="20"/>
        <v>337.03677863910428</v>
      </c>
      <c r="I234" s="40">
        <f t="shared" si="21"/>
        <v>2.9670352417852599</v>
      </c>
      <c r="J234" s="37">
        <f>table38ws!D230</f>
        <v>402.91</v>
      </c>
      <c r="K234" s="38">
        <f t="shared" si="22"/>
        <v>48.559194361023565</v>
      </c>
      <c r="L234" s="39">
        <f t="shared" si="23"/>
        <v>20.593422381872511</v>
      </c>
    </row>
    <row r="235" spans="1:12">
      <c r="A235" s="34">
        <v>31016</v>
      </c>
      <c r="B235" s="35" t="s">
        <v>303</v>
      </c>
      <c r="C235" s="36">
        <f>enrollextractws!G233</f>
        <v>5423.2839999999997</v>
      </c>
      <c r="D235" s="37">
        <f>table34ws!D231</f>
        <v>267.11</v>
      </c>
      <c r="E235" s="38">
        <f t="shared" si="18"/>
        <v>20.303560330949793</v>
      </c>
      <c r="F235" s="39">
        <f t="shared" si="19"/>
        <v>49.252445566192002</v>
      </c>
      <c r="G235" s="37">
        <f>table36ws!D231</f>
        <v>24.1</v>
      </c>
      <c r="H235" s="38">
        <f t="shared" si="20"/>
        <v>225.03253112033192</v>
      </c>
      <c r="I235" s="40">
        <f t="shared" si="21"/>
        <v>4.4438019473072039</v>
      </c>
      <c r="J235" s="37">
        <f>table38ws!D231</f>
        <v>102.06</v>
      </c>
      <c r="K235" s="38">
        <f t="shared" si="22"/>
        <v>53.138193219674697</v>
      </c>
      <c r="L235" s="39">
        <f t="shared" si="23"/>
        <v>18.818855881417974</v>
      </c>
    </row>
    <row r="236" spans="1:12">
      <c r="A236" s="34">
        <v>31025</v>
      </c>
      <c r="B236" s="35" t="s">
        <v>304</v>
      </c>
      <c r="C236" s="36">
        <f>enrollextractws!G234</f>
        <v>9269.9419999999991</v>
      </c>
      <c r="D236" s="37">
        <f>table34ws!D232</f>
        <v>467.32</v>
      </c>
      <c r="E236" s="38">
        <f t="shared" si="18"/>
        <v>19.836390481896771</v>
      </c>
      <c r="F236" s="39">
        <f t="shared" si="19"/>
        <v>50.412397402270699</v>
      </c>
      <c r="G236" s="37">
        <f>table36ws!D232</f>
        <v>38.11</v>
      </c>
      <c r="H236" s="38">
        <f t="shared" si="20"/>
        <v>243.24172133298345</v>
      </c>
      <c r="I236" s="40">
        <f t="shared" si="21"/>
        <v>4.1111368334343412</v>
      </c>
      <c r="J236" s="37">
        <f>table38ws!D232</f>
        <v>174.47</v>
      </c>
      <c r="K236" s="38">
        <f t="shared" si="22"/>
        <v>53.132011234023039</v>
      </c>
      <c r="L236" s="39">
        <f t="shared" si="23"/>
        <v>18.821045482269469</v>
      </c>
    </row>
    <row r="237" spans="1:12">
      <c r="A237" s="34">
        <v>31063</v>
      </c>
      <c r="B237" s="35" t="s">
        <v>305</v>
      </c>
      <c r="C237" s="36">
        <f>enrollextractws!G235</f>
        <v>23.979999999999997</v>
      </c>
      <c r="D237" s="37">
        <f>table34ws!D233</f>
        <v>2.2799999999999998</v>
      </c>
      <c r="E237" s="38">
        <f t="shared" si="18"/>
        <v>10.517543859649122</v>
      </c>
      <c r="F237" s="39">
        <f t="shared" si="19"/>
        <v>95.079232693911592</v>
      </c>
      <c r="G237" s="37">
        <f>table36ws!D233</f>
        <v>0.99</v>
      </c>
      <c r="H237" s="38">
        <f t="shared" si="20"/>
        <v>24.222222222222218</v>
      </c>
      <c r="I237" s="40">
        <f t="shared" si="21"/>
        <v>41.284403669724774</v>
      </c>
      <c r="J237" s="37">
        <f>table38ws!D233</f>
        <v>2.87</v>
      </c>
      <c r="K237" s="38">
        <f t="shared" si="22"/>
        <v>8.3554006968641108</v>
      </c>
      <c r="L237" s="39">
        <f t="shared" si="23"/>
        <v>119.68306922435364</v>
      </c>
    </row>
    <row r="238" spans="1:12">
      <c r="A238" s="34">
        <v>31103</v>
      </c>
      <c r="B238" s="35" t="s">
        <v>306</v>
      </c>
      <c r="C238" s="36">
        <f>enrollextractws!G236</f>
        <v>5346.6569999999992</v>
      </c>
      <c r="D238" s="37">
        <f>table34ws!D234</f>
        <v>268.31</v>
      </c>
      <c r="E238" s="38">
        <f t="shared" si="18"/>
        <v>19.927162610413326</v>
      </c>
      <c r="F238" s="39">
        <f t="shared" si="19"/>
        <v>50.18275905860429</v>
      </c>
      <c r="G238" s="37">
        <f>table36ws!D234</f>
        <v>25.72</v>
      </c>
      <c r="H238" s="38">
        <f t="shared" si="20"/>
        <v>207.87935458786933</v>
      </c>
      <c r="I238" s="40">
        <f t="shared" si="21"/>
        <v>4.8104825127177602</v>
      </c>
      <c r="J238" s="37">
        <f>table38ws!D234</f>
        <v>117.41</v>
      </c>
      <c r="K238" s="38">
        <f t="shared" si="22"/>
        <v>45.538344263691336</v>
      </c>
      <c r="L238" s="39">
        <f t="shared" si="23"/>
        <v>21.959516011593792</v>
      </c>
    </row>
    <row r="239" spans="1:12">
      <c r="A239" s="34">
        <v>31201</v>
      </c>
      <c r="B239" s="35" t="s">
        <v>307</v>
      </c>
      <c r="C239" s="36">
        <f>enrollextractws!G237</f>
        <v>9205.1990000000023</v>
      </c>
      <c r="D239" s="37">
        <f>table34ws!D235</f>
        <v>470.56</v>
      </c>
      <c r="E239" s="38">
        <f t="shared" si="18"/>
        <v>19.562221608296504</v>
      </c>
      <c r="F239" s="39">
        <f t="shared" si="19"/>
        <v>51.11893833039349</v>
      </c>
      <c r="G239" s="37">
        <f>table36ws!D235</f>
        <v>42.86</v>
      </c>
      <c r="H239" s="38">
        <f t="shared" si="20"/>
        <v>214.77365842277186</v>
      </c>
      <c r="I239" s="40">
        <f t="shared" si="21"/>
        <v>4.6560644696545923</v>
      </c>
      <c r="J239" s="37">
        <f>table38ws!D235</f>
        <v>186.57</v>
      </c>
      <c r="K239" s="38">
        <f t="shared" si="22"/>
        <v>49.339116685426397</v>
      </c>
      <c r="L239" s="39">
        <f t="shared" si="23"/>
        <v>20.267894262796485</v>
      </c>
    </row>
    <row r="240" spans="1:12">
      <c r="A240" s="34">
        <v>31306</v>
      </c>
      <c r="B240" s="35" t="s">
        <v>308</v>
      </c>
      <c r="C240" s="36">
        <f>enrollextractws!G238</f>
        <v>2544.4110000000001</v>
      </c>
      <c r="D240" s="37">
        <f>table34ws!D236</f>
        <v>133.5</v>
      </c>
      <c r="E240" s="38">
        <f t="shared" si="18"/>
        <v>19.059258426966291</v>
      </c>
      <c r="F240" s="39">
        <f t="shared" si="19"/>
        <v>52.467938552380097</v>
      </c>
      <c r="G240" s="37">
        <f>table36ws!D236</f>
        <v>15.64</v>
      </c>
      <c r="H240" s="38">
        <f t="shared" si="20"/>
        <v>162.6861253196931</v>
      </c>
      <c r="I240" s="40">
        <f t="shared" si="21"/>
        <v>6.1468056850878261</v>
      </c>
      <c r="J240" s="37">
        <f>table38ws!D236</f>
        <v>55.36</v>
      </c>
      <c r="K240" s="38">
        <f t="shared" si="22"/>
        <v>45.961181358381502</v>
      </c>
      <c r="L240" s="39">
        <f t="shared" si="23"/>
        <v>21.757491222919569</v>
      </c>
    </row>
    <row r="241" spans="1:12">
      <c r="A241" s="34">
        <v>31311</v>
      </c>
      <c r="B241" s="35" t="s">
        <v>309</v>
      </c>
      <c r="C241" s="36">
        <f>enrollextractws!G239</f>
        <v>2013.086</v>
      </c>
      <c r="D241" s="37">
        <f>table34ws!D237</f>
        <v>105.74</v>
      </c>
      <c r="E241" s="38">
        <f t="shared" si="18"/>
        <v>19.038074522413467</v>
      </c>
      <c r="F241" s="39">
        <f t="shared" si="19"/>
        <v>52.5263202863663</v>
      </c>
      <c r="G241" s="37">
        <f>table36ws!D237</f>
        <v>10.25</v>
      </c>
      <c r="H241" s="38">
        <f t="shared" si="20"/>
        <v>196.39863414634146</v>
      </c>
      <c r="I241" s="40">
        <f t="shared" si="21"/>
        <v>5.091685104362158</v>
      </c>
      <c r="J241" s="37">
        <f>table38ws!D237</f>
        <v>47.67</v>
      </c>
      <c r="K241" s="38">
        <f t="shared" si="22"/>
        <v>42.229620306272288</v>
      </c>
      <c r="L241" s="39">
        <f t="shared" si="23"/>
        <v>23.68006135853113</v>
      </c>
    </row>
    <row r="242" spans="1:12">
      <c r="A242" s="34">
        <v>31330</v>
      </c>
      <c r="B242" s="35" t="s">
        <v>310</v>
      </c>
      <c r="C242" s="36">
        <f>enrollextractws!G240</f>
        <v>437.83699999999993</v>
      </c>
      <c r="D242" s="37">
        <f>table34ws!D238</f>
        <v>26.98</v>
      </c>
      <c r="E242" s="38">
        <f t="shared" si="18"/>
        <v>16.228206078576722</v>
      </c>
      <c r="F242" s="39">
        <f t="shared" si="19"/>
        <v>61.621105571251412</v>
      </c>
      <c r="G242" s="37">
        <f>table36ws!D238</f>
        <v>1.43</v>
      </c>
      <c r="H242" s="38">
        <f t="shared" si="20"/>
        <v>306.17972027972024</v>
      </c>
      <c r="I242" s="40">
        <f t="shared" si="21"/>
        <v>3.2660556325755934</v>
      </c>
      <c r="J242" s="37">
        <f>table38ws!D238</f>
        <v>11.98</v>
      </c>
      <c r="K242" s="38">
        <f t="shared" si="22"/>
        <v>36.547328881469106</v>
      </c>
      <c r="L242" s="39">
        <f t="shared" si="23"/>
        <v>27.361780754024903</v>
      </c>
    </row>
    <row r="243" spans="1:12">
      <c r="A243" s="34">
        <v>31332</v>
      </c>
      <c r="B243" s="35" t="s">
        <v>311</v>
      </c>
      <c r="C243" s="36">
        <f>enrollextractws!G241</f>
        <v>2231.3110000000001</v>
      </c>
      <c r="D243" s="37">
        <f>table34ws!D239</f>
        <v>108.44</v>
      </c>
      <c r="E243" s="38">
        <f t="shared" si="18"/>
        <v>20.576457026927336</v>
      </c>
      <c r="F243" s="39">
        <f t="shared" si="19"/>
        <v>48.599231572828707</v>
      </c>
      <c r="G243" s="37">
        <f>table36ws!D239</f>
        <v>11.42</v>
      </c>
      <c r="H243" s="38">
        <f t="shared" si="20"/>
        <v>195.38625218914186</v>
      </c>
      <c r="I243" s="40">
        <f t="shared" si="21"/>
        <v>5.1180673603993343</v>
      </c>
      <c r="J243" s="37">
        <f>table38ws!D239</f>
        <v>55.12</v>
      </c>
      <c r="K243" s="38">
        <f t="shared" si="22"/>
        <v>40.480968795355594</v>
      </c>
      <c r="L243" s="39">
        <f t="shared" si="23"/>
        <v>24.702966103783826</v>
      </c>
    </row>
    <row r="244" spans="1:12">
      <c r="A244" s="34">
        <v>31401</v>
      </c>
      <c r="B244" s="35" t="s">
        <v>312</v>
      </c>
      <c r="C244" s="36">
        <f>enrollextractws!G242</f>
        <v>4667.8519999999999</v>
      </c>
      <c r="D244" s="37">
        <f>table34ws!D240</f>
        <v>231.01</v>
      </c>
      <c r="E244" s="38">
        <f t="shared" si="18"/>
        <v>20.206276784554781</v>
      </c>
      <c r="F244" s="39">
        <f t="shared" si="19"/>
        <v>49.4895725057264</v>
      </c>
      <c r="G244" s="37">
        <f>table36ws!D240</f>
        <v>18.899999999999999</v>
      </c>
      <c r="H244" s="38">
        <f t="shared" si="20"/>
        <v>246.97629629629631</v>
      </c>
      <c r="I244" s="40">
        <f t="shared" si="21"/>
        <v>4.0489715612234489</v>
      </c>
      <c r="J244" s="37">
        <f>table38ws!D240</f>
        <v>88.91</v>
      </c>
      <c r="K244" s="38">
        <f t="shared" si="22"/>
        <v>52.500866044314478</v>
      </c>
      <c r="L244" s="39">
        <f t="shared" si="23"/>
        <v>19.047304841713061</v>
      </c>
    </row>
    <row r="245" spans="1:12">
      <c r="A245" s="34">
        <v>32081</v>
      </c>
      <c r="B245" s="35" t="s">
        <v>313</v>
      </c>
      <c r="C245" s="36">
        <f>enrollextractws!G243</f>
        <v>28175.111999999997</v>
      </c>
      <c r="D245" s="37">
        <f>table34ws!D241</f>
        <v>1601.04</v>
      </c>
      <c r="E245" s="38">
        <f t="shared" si="18"/>
        <v>17.598006295907659</v>
      </c>
      <c r="F245" s="39">
        <f t="shared" si="19"/>
        <v>56.824618833813339</v>
      </c>
      <c r="G245" s="37">
        <f>table36ws!D241</f>
        <v>125.13</v>
      </c>
      <c r="H245" s="38">
        <f t="shared" si="20"/>
        <v>225.16672260848716</v>
      </c>
      <c r="I245" s="40">
        <f t="shared" si="21"/>
        <v>4.4411535968339715</v>
      </c>
      <c r="J245" s="37">
        <f>table38ws!D241</f>
        <v>624.71</v>
      </c>
      <c r="K245" s="38">
        <f t="shared" si="22"/>
        <v>45.101106113236533</v>
      </c>
      <c r="L245" s="39">
        <f t="shared" si="23"/>
        <v>22.172405206410541</v>
      </c>
    </row>
    <row r="246" spans="1:12">
      <c r="A246" s="34">
        <v>32123</v>
      </c>
      <c r="B246" s="35" t="s">
        <v>314</v>
      </c>
      <c r="C246" s="36">
        <f>enrollextractws!G244</f>
        <v>72.599999999999994</v>
      </c>
      <c r="D246" s="37">
        <f>table34ws!D242</f>
        <v>5.62</v>
      </c>
      <c r="E246" s="38">
        <f t="shared" si="18"/>
        <v>12.918149466192169</v>
      </c>
      <c r="F246" s="39">
        <f t="shared" si="19"/>
        <v>77.410468319559243</v>
      </c>
      <c r="G246" s="37">
        <f>table36ws!D242</f>
        <v>1</v>
      </c>
      <c r="H246" s="38">
        <f t="shared" si="20"/>
        <v>72.599999999999994</v>
      </c>
      <c r="I246" s="40">
        <f t="shared" si="21"/>
        <v>13.774104683195592</v>
      </c>
      <c r="J246" s="37">
        <f>table38ws!D242</f>
        <v>1.21</v>
      </c>
      <c r="K246" s="38">
        <f t="shared" si="22"/>
        <v>60</v>
      </c>
      <c r="L246" s="39">
        <f t="shared" si="23"/>
        <v>16.666666666666668</v>
      </c>
    </row>
    <row r="247" spans="1:12">
      <c r="A247" s="34">
        <v>32312</v>
      </c>
      <c r="B247" s="35" t="s">
        <v>315</v>
      </c>
      <c r="C247" s="36">
        <f>enrollextractws!G245</f>
        <v>37.6</v>
      </c>
      <c r="D247" s="37">
        <f>table34ws!D243</f>
        <v>3.41</v>
      </c>
      <c r="E247" s="38">
        <f t="shared" si="18"/>
        <v>11.026392961876832</v>
      </c>
      <c r="F247" s="39">
        <f t="shared" si="19"/>
        <v>90.691489361702125</v>
      </c>
      <c r="G247" s="37">
        <f>table36ws!D243</f>
        <v>1</v>
      </c>
      <c r="H247" s="38">
        <f t="shared" si="20"/>
        <v>37.6</v>
      </c>
      <c r="I247" s="40">
        <f t="shared" si="21"/>
        <v>26.595744680851062</v>
      </c>
      <c r="J247" s="37">
        <f>table38ws!D243</f>
        <v>0</v>
      </c>
      <c r="K247" s="38">
        <f t="shared" si="22"/>
        <v>0</v>
      </c>
      <c r="L247" s="39">
        <f t="shared" si="23"/>
        <v>0</v>
      </c>
    </row>
    <row r="248" spans="1:12">
      <c r="A248" s="34">
        <v>32325</v>
      </c>
      <c r="B248" s="35" t="s">
        <v>316</v>
      </c>
      <c r="C248" s="36">
        <f>enrollextractws!G246</f>
        <v>1354.6489999999999</v>
      </c>
      <c r="D248" s="37">
        <f>table34ws!D244</f>
        <v>80.41</v>
      </c>
      <c r="E248" s="38">
        <f t="shared" si="18"/>
        <v>16.846772789454047</v>
      </c>
      <c r="F248" s="39">
        <f t="shared" si="19"/>
        <v>59.358549705495669</v>
      </c>
      <c r="G248" s="37">
        <f>table36ws!D244</f>
        <v>8.16</v>
      </c>
      <c r="H248" s="38">
        <f t="shared" si="20"/>
        <v>166.01090686274509</v>
      </c>
      <c r="I248" s="40">
        <f t="shared" si="21"/>
        <v>6.0237006043631975</v>
      </c>
      <c r="J248" s="37">
        <f>table38ws!D244</f>
        <v>30.74</v>
      </c>
      <c r="K248" s="38">
        <f t="shared" si="22"/>
        <v>44.067957059206243</v>
      </c>
      <c r="L248" s="39">
        <f t="shared" si="23"/>
        <v>22.692225070848611</v>
      </c>
    </row>
    <row r="249" spans="1:12">
      <c r="A249" s="34">
        <v>32326</v>
      </c>
      <c r="B249" s="35" t="s">
        <v>317</v>
      </c>
      <c r="C249" s="36">
        <f>enrollextractws!G247</f>
        <v>1687.5160000000001</v>
      </c>
      <c r="D249" s="37">
        <f>table34ws!D245</f>
        <v>103.88</v>
      </c>
      <c r="E249" s="38">
        <f t="shared" si="18"/>
        <v>16.244859453215248</v>
      </c>
      <c r="F249" s="39">
        <f t="shared" si="19"/>
        <v>61.557934858099124</v>
      </c>
      <c r="G249" s="37">
        <f>table36ws!D245</f>
        <v>10.44</v>
      </c>
      <c r="H249" s="38">
        <f t="shared" si="20"/>
        <v>161.63946360153258</v>
      </c>
      <c r="I249" s="40">
        <f t="shared" si="21"/>
        <v>6.1866080084574016</v>
      </c>
      <c r="J249" s="37">
        <f>table38ws!D245</f>
        <v>39.67</v>
      </c>
      <c r="K249" s="38">
        <f t="shared" si="22"/>
        <v>42.538845475170156</v>
      </c>
      <c r="L249" s="39">
        <f t="shared" si="23"/>
        <v>23.507925258190145</v>
      </c>
    </row>
    <row r="250" spans="1:12">
      <c r="A250" s="34">
        <v>32354</v>
      </c>
      <c r="B250" s="35" t="s">
        <v>318</v>
      </c>
      <c r="C250" s="36">
        <f>enrollextractws!G248</f>
        <v>9908.5559999999969</v>
      </c>
      <c r="D250" s="37">
        <f>table34ws!D246</f>
        <v>503.85</v>
      </c>
      <c r="E250" s="38">
        <f t="shared" si="18"/>
        <v>19.665686216135747</v>
      </c>
      <c r="F250" s="39">
        <f t="shared" si="19"/>
        <v>50.849992672998994</v>
      </c>
      <c r="G250" s="37">
        <f>table36ws!D246</f>
        <v>33</v>
      </c>
      <c r="H250" s="38">
        <f t="shared" si="20"/>
        <v>300.25927272727262</v>
      </c>
      <c r="I250" s="40">
        <f t="shared" si="21"/>
        <v>3.3304550128192254</v>
      </c>
      <c r="J250" s="37">
        <f>table38ws!D246</f>
        <v>223</v>
      </c>
      <c r="K250" s="38">
        <f t="shared" si="22"/>
        <v>44.432986547085186</v>
      </c>
      <c r="L250" s="39">
        <f t="shared" si="23"/>
        <v>22.505802056323855</v>
      </c>
    </row>
    <row r="251" spans="1:12">
      <c r="A251" s="34">
        <v>32356</v>
      </c>
      <c r="B251" s="35" t="s">
        <v>319</v>
      </c>
      <c r="C251" s="36">
        <f>enrollextractws!G249</f>
        <v>13895.538000000002</v>
      </c>
      <c r="D251" s="37">
        <f>table34ws!D247</f>
        <v>730.21</v>
      </c>
      <c r="E251" s="38">
        <f t="shared" si="18"/>
        <v>19.029509319236933</v>
      </c>
      <c r="F251" s="39">
        <f t="shared" si="19"/>
        <v>52.549962441180753</v>
      </c>
      <c r="G251" s="37">
        <f>table36ws!D247</f>
        <v>63.03</v>
      </c>
      <c r="H251" s="38">
        <f t="shared" si="20"/>
        <v>220.45911470728228</v>
      </c>
      <c r="I251" s="40">
        <f t="shared" si="21"/>
        <v>4.5359884590290775</v>
      </c>
      <c r="J251" s="37">
        <f>table38ws!D247</f>
        <v>266.42</v>
      </c>
      <c r="K251" s="38">
        <f t="shared" si="22"/>
        <v>52.156512273853316</v>
      </c>
      <c r="L251" s="39">
        <f t="shared" si="23"/>
        <v>19.173061165389921</v>
      </c>
    </row>
    <row r="252" spans="1:12">
      <c r="A252" s="34">
        <v>32358</v>
      </c>
      <c r="B252" s="35" t="s">
        <v>320</v>
      </c>
      <c r="C252" s="36">
        <f>enrollextractws!G250</f>
        <v>848.8069999999999</v>
      </c>
      <c r="D252" s="37">
        <f>table34ws!D248</f>
        <v>51.04</v>
      </c>
      <c r="E252" s="38">
        <f t="shared" si="18"/>
        <v>16.63023119122257</v>
      </c>
      <c r="F252" s="39">
        <f t="shared" si="19"/>
        <v>60.131455089319481</v>
      </c>
      <c r="G252" s="37">
        <f>table36ws!D248</f>
        <v>4.25</v>
      </c>
      <c r="H252" s="38">
        <f t="shared" si="20"/>
        <v>199.71929411764702</v>
      </c>
      <c r="I252" s="40">
        <f t="shared" si="21"/>
        <v>5.0070275103763286</v>
      </c>
      <c r="J252" s="37">
        <f>table38ws!D248</f>
        <v>18.899999999999999</v>
      </c>
      <c r="K252" s="38">
        <f t="shared" si="22"/>
        <v>44.910423280423281</v>
      </c>
      <c r="L252" s="39">
        <f t="shared" si="23"/>
        <v>22.266545869673553</v>
      </c>
    </row>
    <row r="253" spans="1:12">
      <c r="A253" s="34">
        <v>32360</v>
      </c>
      <c r="B253" s="35" t="s">
        <v>321</v>
      </c>
      <c r="C253" s="36">
        <f>enrollextractws!G251</f>
        <v>5220.6600000000008</v>
      </c>
      <c r="D253" s="37">
        <f>table34ws!D249</f>
        <v>281.73</v>
      </c>
      <c r="E253" s="38">
        <f t="shared" si="18"/>
        <v>18.530720902992229</v>
      </c>
      <c r="F253" s="39">
        <f t="shared" si="19"/>
        <v>53.964441277539621</v>
      </c>
      <c r="G253" s="37">
        <f>table36ws!D249</f>
        <v>24.13</v>
      </c>
      <c r="H253" s="38">
        <f t="shared" si="20"/>
        <v>216.35557397430588</v>
      </c>
      <c r="I253" s="40">
        <f t="shared" si="21"/>
        <v>4.6220209705286299</v>
      </c>
      <c r="J253" s="37">
        <f>table38ws!D249</f>
        <v>119.81</v>
      </c>
      <c r="K253" s="38">
        <f t="shared" si="22"/>
        <v>43.574492947166355</v>
      </c>
      <c r="L253" s="39">
        <f t="shared" si="23"/>
        <v>22.949205655989854</v>
      </c>
    </row>
    <row r="254" spans="1:12">
      <c r="A254" s="34">
        <v>32361</v>
      </c>
      <c r="B254" s="35" t="s">
        <v>322</v>
      </c>
      <c r="C254" s="36">
        <f>enrollextractws!G252</f>
        <v>3364.6730000000007</v>
      </c>
      <c r="D254" s="37">
        <f>table34ws!D250</f>
        <v>176.1</v>
      </c>
      <c r="E254" s="38">
        <f t="shared" si="18"/>
        <v>19.106604202157868</v>
      </c>
      <c r="F254" s="39">
        <f t="shared" si="19"/>
        <v>52.337924071670543</v>
      </c>
      <c r="G254" s="37">
        <f>table36ws!D250</f>
        <v>16.5</v>
      </c>
      <c r="H254" s="38">
        <f t="shared" si="20"/>
        <v>203.91957575757579</v>
      </c>
      <c r="I254" s="40">
        <f t="shared" si="21"/>
        <v>4.9038940782655542</v>
      </c>
      <c r="J254" s="37">
        <f>table38ws!D250</f>
        <v>93.23</v>
      </c>
      <c r="K254" s="38">
        <f t="shared" si="22"/>
        <v>36.09002467017055</v>
      </c>
      <c r="L254" s="39">
        <f t="shared" si="23"/>
        <v>27.708487570708947</v>
      </c>
    </row>
    <row r="255" spans="1:12">
      <c r="A255" s="34">
        <v>32362</v>
      </c>
      <c r="B255" s="35" t="s">
        <v>323</v>
      </c>
      <c r="C255" s="36">
        <f>enrollextractws!G253</f>
        <v>569.6690000000001</v>
      </c>
      <c r="D255" s="37">
        <f>table34ws!D251</f>
        <v>35.03</v>
      </c>
      <c r="E255" s="38">
        <f t="shared" si="18"/>
        <v>16.262318013131605</v>
      </c>
      <c r="F255" s="39">
        <f t="shared" si="19"/>
        <v>61.49184877534146</v>
      </c>
      <c r="G255" s="37">
        <f>table36ws!D251</f>
        <v>3.15</v>
      </c>
      <c r="H255" s="38">
        <f t="shared" si="20"/>
        <v>180.84730158730162</v>
      </c>
      <c r="I255" s="40">
        <f t="shared" si="21"/>
        <v>5.5295267953846867</v>
      </c>
      <c r="J255" s="37">
        <f>table38ws!D251</f>
        <v>12.87</v>
      </c>
      <c r="K255" s="38">
        <f t="shared" si="22"/>
        <v>44.263325563325573</v>
      </c>
      <c r="L255" s="39">
        <f t="shared" si="23"/>
        <v>22.592066621143147</v>
      </c>
    </row>
    <row r="256" spans="1:12">
      <c r="A256" s="34">
        <v>32363</v>
      </c>
      <c r="B256" s="35" t="s">
        <v>324</v>
      </c>
      <c r="C256" s="36">
        <f>enrollextractws!G254</f>
        <v>3314.0190000000002</v>
      </c>
      <c r="D256" s="37">
        <f>table34ws!D252</f>
        <v>174.55</v>
      </c>
      <c r="E256" s="38">
        <f t="shared" si="18"/>
        <v>18.986072758521914</v>
      </c>
      <c r="F256" s="39">
        <f t="shared" si="19"/>
        <v>52.670186863744597</v>
      </c>
      <c r="G256" s="37">
        <f>table36ws!D252</f>
        <v>14.23</v>
      </c>
      <c r="H256" s="38">
        <f t="shared" si="20"/>
        <v>232.88959943780745</v>
      </c>
      <c r="I256" s="40">
        <f t="shared" si="21"/>
        <v>4.293880029052338</v>
      </c>
      <c r="J256" s="37">
        <f>table38ws!D252</f>
        <v>75.52</v>
      </c>
      <c r="K256" s="38">
        <f t="shared" si="22"/>
        <v>43.882666843220342</v>
      </c>
      <c r="L256" s="39">
        <f t="shared" si="23"/>
        <v>22.78804074448577</v>
      </c>
    </row>
    <row r="257" spans="1:12">
      <c r="A257" s="34">
        <v>32414</v>
      </c>
      <c r="B257" s="35" t="s">
        <v>325</v>
      </c>
      <c r="C257" s="36">
        <f>enrollextractws!G255</f>
        <v>2542.1790000000001</v>
      </c>
      <c r="D257" s="37">
        <f>table34ws!D253</f>
        <v>129.12</v>
      </c>
      <c r="E257" s="38">
        <f t="shared" si="18"/>
        <v>19.68849907063197</v>
      </c>
      <c r="F257" s="39">
        <f t="shared" si="19"/>
        <v>50.791073327251929</v>
      </c>
      <c r="G257" s="37">
        <f>table36ws!D253</f>
        <v>11.2</v>
      </c>
      <c r="H257" s="38">
        <f t="shared" si="20"/>
        <v>226.98026785714288</v>
      </c>
      <c r="I257" s="40">
        <f t="shared" si="21"/>
        <v>4.4056693096748889</v>
      </c>
      <c r="J257" s="37">
        <f>table38ws!D253</f>
        <v>57.42</v>
      </c>
      <c r="K257" s="38">
        <f t="shared" si="22"/>
        <v>44.273406478578892</v>
      </c>
      <c r="L257" s="39">
        <f t="shared" si="23"/>
        <v>22.586922478708225</v>
      </c>
    </row>
    <row r="258" spans="1:12">
      <c r="A258" s="34">
        <v>32416</v>
      </c>
      <c r="B258" s="35" t="s">
        <v>326</v>
      </c>
      <c r="C258" s="36">
        <f>enrollextractws!G256</f>
        <v>1476.0840000000001</v>
      </c>
      <c r="D258" s="37">
        <f>table34ws!D254</f>
        <v>78</v>
      </c>
      <c r="E258" s="38">
        <f t="shared" si="18"/>
        <v>18.924153846153846</v>
      </c>
      <c r="F258" s="39">
        <f t="shared" si="19"/>
        <v>52.842521157332506</v>
      </c>
      <c r="G258" s="37">
        <f>table36ws!D254</f>
        <v>5.76</v>
      </c>
      <c r="H258" s="38">
        <f t="shared" si="20"/>
        <v>256.26458333333335</v>
      </c>
      <c r="I258" s="40">
        <f t="shared" si="21"/>
        <v>3.9022169470030161</v>
      </c>
      <c r="J258" s="37">
        <f>table38ws!D254</f>
        <v>44.01</v>
      </c>
      <c r="K258" s="38">
        <f t="shared" si="22"/>
        <v>33.539740967961826</v>
      </c>
      <c r="L258" s="39">
        <f t="shared" si="23"/>
        <v>29.815376360694916</v>
      </c>
    </row>
    <row r="259" spans="1:12">
      <c r="A259" s="34" t="s">
        <v>327</v>
      </c>
      <c r="B259" s="35" t="s">
        <v>328</v>
      </c>
      <c r="C259" s="36">
        <f>enrollextractws!G257</f>
        <v>757.36800000000005</v>
      </c>
      <c r="D259" s="37">
        <f>table34ws!D255</f>
        <v>49.13</v>
      </c>
      <c r="E259" s="38">
        <f t="shared" si="18"/>
        <v>15.415591288418481</v>
      </c>
      <c r="F259" s="39">
        <f t="shared" si="19"/>
        <v>64.869389781453663</v>
      </c>
      <c r="G259" s="37">
        <f>table36ws!D255</f>
        <v>3.62</v>
      </c>
      <c r="H259" s="38">
        <f t="shared" si="20"/>
        <v>209.21767955801107</v>
      </c>
      <c r="I259" s="40">
        <f t="shared" si="21"/>
        <v>4.7797107878864704</v>
      </c>
      <c r="J259" s="37">
        <f>table38ws!D255</f>
        <v>12.97</v>
      </c>
      <c r="K259" s="38">
        <f t="shared" si="22"/>
        <v>58.393831919814957</v>
      </c>
      <c r="L259" s="39">
        <f t="shared" si="23"/>
        <v>17.125096386433015</v>
      </c>
    </row>
    <row r="260" spans="1:12">
      <c r="A260" s="34" t="s">
        <v>329</v>
      </c>
      <c r="B260" s="35" t="s">
        <v>330</v>
      </c>
      <c r="C260" s="36">
        <f>enrollextractws!G258</f>
        <v>27.685000000000002</v>
      </c>
      <c r="D260" s="37">
        <f>table34ws!D256</f>
        <v>4.93</v>
      </c>
      <c r="E260" s="38">
        <f t="shared" si="18"/>
        <v>5.6156186612576073</v>
      </c>
      <c r="F260" s="39">
        <f t="shared" si="19"/>
        <v>178.07476973090118</v>
      </c>
      <c r="G260" s="37">
        <f>table36ws!D256</f>
        <v>1</v>
      </c>
      <c r="H260" s="38">
        <f t="shared" si="20"/>
        <v>27.685000000000002</v>
      </c>
      <c r="I260" s="40">
        <f t="shared" si="21"/>
        <v>36.120642947444466</v>
      </c>
      <c r="J260" s="37">
        <f>table38ws!D256</f>
        <v>3</v>
      </c>
      <c r="K260" s="38">
        <f t="shared" si="22"/>
        <v>9.2283333333333335</v>
      </c>
      <c r="L260" s="39">
        <f t="shared" si="23"/>
        <v>108.36192884233338</v>
      </c>
    </row>
    <row r="261" spans="1:12">
      <c r="A261" s="34" t="s">
        <v>331</v>
      </c>
      <c r="B261" s="35" t="s">
        <v>332</v>
      </c>
      <c r="C261" s="36">
        <f>enrollextractws!G259</f>
        <v>413.69800000000009</v>
      </c>
      <c r="D261" s="37">
        <f>table34ws!D257</f>
        <v>20.8</v>
      </c>
      <c r="E261" s="38">
        <f t="shared" si="18"/>
        <v>19.889326923076926</v>
      </c>
      <c r="F261" s="39">
        <f t="shared" si="19"/>
        <v>50.278222278086908</v>
      </c>
      <c r="G261" s="37">
        <f>table36ws!D257</f>
        <v>1.4</v>
      </c>
      <c r="H261" s="38">
        <f t="shared" si="20"/>
        <v>295.49857142857149</v>
      </c>
      <c r="I261" s="40">
        <f t="shared" si="21"/>
        <v>3.3841111148712337</v>
      </c>
      <c r="J261" s="37">
        <f>table38ws!D257</f>
        <v>1.58</v>
      </c>
      <c r="K261" s="38">
        <f t="shared" si="22"/>
        <v>261.83417721518992</v>
      </c>
      <c r="L261" s="39">
        <f t="shared" si="23"/>
        <v>3.8192111153546784</v>
      </c>
    </row>
    <row r="262" spans="1:12">
      <c r="A262" s="34">
        <v>33030</v>
      </c>
      <c r="B262" s="35" t="s">
        <v>333</v>
      </c>
      <c r="C262" s="36">
        <f>enrollextractws!G260</f>
        <v>39.5</v>
      </c>
      <c r="D262" s="37">
        <f>table34ws!D258</f>
        <v>3.7</v>
      </c>
      <c r="E262" s="38">
        <f t="shared" si="18"/>
        <v>10.675675675675675</v>
      </c>
      <c r="F262" s="39">
        <f t="shared" si="19"/>
        <v>93.670886075949369</v>
      </c>
      <c r="G262" s="37">
        <f>table36ws!D258</f>
        <v>0.96</v>
      </c>
      <c r="H262" s="38">
        <f t="shared" si="20"/>
        <v>41.145833333333336</v>
      </c>
      <c r="I262" s="40">
        <f t="shared" si="21"/>
        <v>24.303797468354428</v>
      </c>
      <c r="J262" s="37">
        <f>table38ws!D258</f>
        <v>1.34</v>
      </c>
      <c r="K262" s="38">
        <f t="shared" si="22"/>
        <v>29.477611940298505</v>
      </c>
      <c r="L262" s="39">
        <f t="shared" si="23"/>
        <v>33.924050632911396</v>
      </c>
    </row>
    <row r="263" spans="1:12">
      <c r="A263" s="34">
        <v>33036</v>
      </c>
      <c r="B263" s="35" t="s">
        <v>334</v>
      </c>
      <c r="C263" s="36">
        <f>enrollextractws!G261</f>
        <v>807.745</v>
      </c>
      <c r="D263" s="37">
        <f>table34ws!D259</f>
        <v>40.57</v>
      </c>
      <c r="E263" s="38">
        <f t="shared" si="18"/>
        <v>19.909908799605621</v>
      </c>
      <c r="F263" s="39">
        <f t="shared" si="19"/>
        <v>50.226247144829124</v>
      </c>
      <c r="G263" s="37">
        <f>table36ws!D259</f>
        <v>3.6</v>
      </c>
      <c r="H263" s="38">
        <f t="shared" si="20"/>
        <v>224.3736111111111</v>
      </c>
      <c r="I263" s="40">
        <f t="shared" si="21"/>
        <v>4.456852100601056</v>
      </c>
      <c r="J263" s="37">
        <f>table38ws!D259</f>
        <v>19.7</v>
      </c>
      <c r="K263" s="38">
        <f t="shared" si="22"/>
        <v>41.002284263959396</v>
      </c>
      <c r="L263" s="39">
        <f t="shared" si="23"/>
        <v>24.388885106066891</v>
      </c>
    </row>
    <row r="264" spans="1:12">
      <c r="A264" s="34">
        <v>33049</v>
      </c>
      <c r="B264" s="35" t="s">
        <v>335</v>
      </c>
      <c r="C264" s="36">
        <f>enrollextractws!G262</f>
        <v>403.40899999999999</v>
      </c>
      <c r="D264" s="37">
        <f>table34ws!D260</f>
        <v>34.21</v>
      </c>
      <c r="E264" s="38">
        <f t="shared" si="18"/>
        <v>11.792136802104647</v>
      </c>
      <c r="F264" s="39">
        <f t="shared" si="19"/>
        <v>84.802272631498056</v>
      </c>
      <c r="G264" s="37">
        <f>table36ws!D260</f>
        <v>4</v>
      </c>
      <c r="H264" s="38">
        <f t="shared" si="20"/>
        <v>100.85225</v>
      </c>
      <c r="I264" s="40">
        <f t="shared" si="21"/>
        <v>9.9154951922242702</v>
      </c>
      <c r="J264" s="37">
        <f>table38ws!D260</f>
        <v>17.739999999999998</v>
      </c>
      <c r="K264" s="38">
        <f t="shared" si="22"/>
        <v>22.740078917700114</v>
      </c>
      <c r="L264" s="39">
        <f t="shared" si="23"/>
        <v>43.975221177514626</v>
      </c>
    </row>
    <row r="265" spans="1:12">
      <c r="A265" s="34">
        <v>33070</v>
      </c>
      <c r="B265" s="35" t="s">
        <v>336</v>
      </c>
      <c r="C265" s="36">
        <f>enrollextractws!G263</f>
        <v>1007.5129999999999</v>
      </c>
      <c r="D265" s="37">
        <f>table34ws!D261</f>
        <v>46.4</v>
      </c>
      <c r="E265" s="38">
        <f t="shared" si="18"/>
        <v>21.713642241379308</v>
      </c>
      <c r="F265" s="39">
        <f t="shared" si="19"/>
        <v>46.053996325605731</v>
      </c>
      <c r="G265" s="37">
        <f>table36ws!D261</f>
        <v>5</v>
      </c>
      <c r="H265" s="38">
        <f t="shared" si="20"/>
        <v>201.50259999999997</v>
      </c>
      <c r="I265" s="40">
        <f t="shared" si="21"/>
        <v>4.9627151212937211</v>
      </c>
      <c r="J265" s="37">
        <f>table38ws!D261</f>
        <v>29.63</v>
      </c>
      <c r="K265" s="38">
        <f t="shared" si="22"/>
        <v>34.003138710766116</v>
      </c>
      <c r="L265" s="39">
        <f t="shared" si="23"/>
        <v>29.409049808786591</v>
      </c>
    </row>
    <row r="266" spans="1:12">
      <c r="A266" s="34">
        <v>33115</v>
      </c>
      <c r="B266" s="35" t="s">
        <v>337</v>
      </c>
      <c r="C266" s="36">
        <f>enrollextractws!G264</f>
        <v>1649.9660000000001</v>
      </c>
      <c r="D266" s="37">
        <f>table34ws!D262</f>
        <v>82.96</v>
      </c>
      <c r="E266" s="38">
        <f t="shared" ref="E266:E329" si="24">IF(D266=0,0,C266/D266)</f>
        <v>19.888693346190937</v>
      </c>
      <c r="F266" s="39">
        <f t="shared" ref="F266:F329" si="25">(+D266/C266)*1000</f>
        <v>50.279823947887401</v>
      </c>
      <c r="G266" s="37">
        <f>table36ws!D262</f>
        <v>7</v>
      </c>
      <c r="H266" s="38">
        <f t="shared" ref="H266:H329" si="26">IF(G266=0,0,C266/G266)</f>
        <v>235.70942857142859</v>
      </c>
      <c r="I266" s="40">
        <f t="shared" ref="I266:I329" si="27">(+G266/C266)*1000</f>
        <v>4.2425116638767095</v>
      </c>
      <c r="J266" s="37">
        <f>table38ws!D262</f>
        <v>35.590000000000003</v>
      </c>
      <c r="K266" s="38">
        <f t="shared" ref="K266:K329" si="28">IF(J266=0,0,C266/J266)</f>
        <v>46.360382129811747</v>
      </c>
      <c r="L266" s="39">
        <f t="shared" ref="L266:L329" si="29">(+J266/C266)*1000</f>
        <v>21.570141445338873</v>
      </c>
    </row>
    <row r="267" spans="1:12">
      <c r="A267" s="34">
        <v>33183</v>
      </c>
      <c r="B267" s="35" t="s">
        <v>338</v>
      </c>
      <c r="C267" s="36">
        <f>enrollextractws!G265</f>
        <v>246.00999999999993</v>
      </c>
      <c r="D267" s="37">
        <f>table34ws!D263</f>
        <v>10.38</v>
      </c>
      <c r="E267" s="38">
        <f t="shared" si="24"/>
        <v>23.700385356454714</v>
      </c>
      <c r="F267" s="39">
        <f t="shared" si="25"/>
        <v>42.193406772082447</v>
      </c>
      <c r="G267" s="37">
        <f>table36ws!D263</f>
        <v>1</v>
      </c>
      <c r="H267" s="38">
        <f t="shared" si="26"/>
        <v>246.00999999999993</v>
      </c>
      <c r="I267" s="40">
        <f t="shared" si="27"/>
        <v>4.0648754115686367</v>
      </c>
      <c r="J267" s="37">
        <f>table38ws!D263</f>
        <v>5.71</v>
      </c>
      <c r="K267" s="38">
        <f t="shared" si="28"/>
        <v>43.084063047285454</v>
      </c>
      <c r="L267" s="39">
        <f t="shared" si="29"/>
        <v>23.210438600056914</v>
      </c>
    </row>
    <row r="268" spans="1:12">
      <c r="A268" s="34">
        <v>33202</v>
      </c>
      <c r="B268" s="35" t="s">
        <v>339</v>
      </c>
      <c r="C268" s="36">
        <f>enrollextractws!G266</f>
        <v>82</v>
      </c>
      <c r="D268" s="37">
        <f>table34ws!D264</f>
        <v>5.55</v>
      </c>
      <c r="E268" s="38">
        <f t="shared" si="24"/>
        <v>14.774774774774775</v>
      </c>
      <c r="F268" s="39">
        <f t="shared" si="25"/>
        <v>67.682926829268297</v>
      </c>
      <c r="G268" s="37">
        <f>table36ws!D264</f>
        <v>0.18</v>
      </c>
      <c r="H268" s="38">
        <f t="shared" si="26"/>
        <v>455.5555555555556</v>
      </c>
      <c r="I268" s="40">
        <f t="shared" si="27"/>
        <v>2.1951219512195119</v>
      </c>
      <c r="J268" s="37">
        <f>table38ws!D264</f>
        <v>1.33</v>
      </c>
      <c r="K268" s="38">
        <f t="shared" si="28"/>
        <v>61.65413533834586</v>
      </c>
      <c r="L268" s="39">
        <f t="shared" si="29"/>
        <v>16.219512195121951</v>
      </c>
    </row>
    <row r="269" spans="1:12">
      <c r="A269" s="34">
        <v>33205</v>
      </c>
      <c r="B269" s="35" t="s">
        <v>340</v>
      </c>
      <c r="C269" s="36">
        <f>enrollextractws!G267</f>
        <v>34.799999999999997</v>
      </c>
      <c r="D269" s="37">
        <f>table34ws!D265</f>
        <v>2.54</v>
      </c>
      <c r="E269" s="38">
        <f t="shared" si="24"/>
        <v>13.700787401574802</v>
      </c>
      <c r="F269" s="39">
        <f t="shared" si="25"/>
        <v>72.988505747126439</v>
      </c>
      <c r="G269" s="37">
        <f>table36ws!D265</f>
        <v>0.22</v>
      </c>
      <c r="H269" s="38">
        <f t="shared" si="26"/>
        <v>158.18181818181816</v>
      </c>
      <c r="I269" s="40">
        <f t="shared" si="27"/>
        <v>6.3218390804597711</v>
      </c>
      <c r="J269" s="37">
        <f>table38ws!D265</f>
        <v>0.61</v>
      </c>
      <c r="K269" s="38">
        <f t="shared" si="28"/>
        <v>57.049180327868847</v>
      </c>
      <c r="L269" s="39">
        <f t="shared" si="29"/>
        <v>17.52873563218391</v>
      </c>
    </row>
    <row r="270" spans="1:12">
      <c r="A270" s="34">
        <v>33206</v>
      </c>
      <c r="B270" s="35" t="s">
        <v>341</v>
      </c>
      <c r="C270" s="36">
        <f>enrollextractws!G268</f>
        <v>110.67599999999999</v>
      </c>
      <c r="D270" s="37">
        <f>table34ws!D266</f>
        <v>12.28</v>
      </c>
      <c r="E270" s="38">
        <f t="shared" si="24"/>
        <v>9.0127035830618887</v>
      </c>
      <c r="F270" s="39">
        <f t="shared" si="25"/>
        <v>110.95449781343743</v>
      </c>
      <c r="G270" s="37">
        <f>table36ws!D266</f>
        <v>1.4</v>
      </c>
      <c r="H270" s="38">
        <f t="shared" si="26"/>
        <v>79.054285714285712</v>
      </c>
      <c r="I270" s="40">
        <f t="shared" si="27"/>
        <v>12.649535581336513</v>
      </c>
      <c r="J270" s="37">
        <f>table38ws!D266</f>
        <v>4.4000000000000004</v>
      </c>
      <c r="K270" s="38">
        <f t="shared" si="28"/>
        <v>25.153636363636359</v>
      </c>
      <c r="L270" s="39">
        <f t="shared" si="29"/>
        <v>39.755683255629052</v>
      </c>
    </row>
    <row r="271" spans="1:12">
      <c r="A271" s="34">
        <v>33207</v>
      </c>
      <c r="B271" s="35" t="s">
        <v>342</v>
      </c>
      <c r="C271" s="36">
        <f>enrollextractws!G269</f>
        <v>488.88400000000001</v>
      </c>
      <c r="D271" s="37">
        <f>table34ws!D267</f>
        <v>26.53</v>
      </c>
      <c r="E271" s="38">
        <f t="shared" si="24"/>
        <v>18.427591405955521</v>
      </c>
      <c r="F271" s="39">
        <f t="shared" si="25"/>
        <v>54.266451755426644</v>
      </c>
      <c r="G271" s="37">
        <f>table36ws!D267</f>
        <v>3</v>
      </c>
      <c r="H271" s="38">
        <f t="shared" si="26"/>
        <v>162.96133333333333</v>
      </c>
      <c r="I271" s="40">
        <f t="shared" si="27"/>
        <v>6.1364250006136416</v>
      </c>
      <c r="J271" s="37">
        <f>table38ws!D267</f>
        <v>8.9600000000000009</v>
      </c>
      <c r="K271" s="38">
        <f t="shared" si="28"/>
        <v>54.562946428571422</v>
      </c>
      <c r="L271" s="39">
        <f t="shared" si="29"/>
        <v>18.327456001832747</v>
      </c>
    </row>
    <row r="272" spans="1:12">
      <c r="A272" s="34">
        <v>33211</v>
      </c>
      <c r="B272" s="35" t="s">
        <v>343</v>
      </c>
      <c r="C272" s="36">
        <f>enrollextractws!G270</f>
        <v>263.04899999999998</v>
      </c>
      <c r="D272" s="37">
        <f>table34ws!D268</f>
        <v>17.84</v>
      </c>
      <c r="E272" s="38">
        <f t="shared" si="24"/>
        <v>14.744899103139012</v>
      </c>
      <c r="F272" s="39">
        <f t="shared" si="25"/>
        <v>67.820063942459385</v>
      </c>
      <c r="G272" s="37">
        <f>table36ws!D268</f>
        <v>1.8</v>
      </c>
      <c r="H272" s="38">
        <f t="shared" si="26"/>
        <v>146.13833333333332</v>
      </c>
      <c r="I272" s="40">
        <f t="shared" si="27"/>
        <v>6.8428315637010604</v>
      </c>
      <c r="J272" s="37">
        <f>table38ws!D268</f>
        <v>7.05</v>
      </c>
      <c r="K272" s="38">
        <f t="shared" si="28"/>
        <v>37.311914893617022</v>
      </c>
      <c r="L272" s="39">
        <f t="shared" si="29"/>
        <v>26.801090291162485</v>
      </c>
    </row>
    <row r="273" spans="1:12">
      <c r="A273" s="34">
        <v>33212</v>
      </c>
      <c r="B273" s="35" t="s">
        <v>344</v>
      </c>
      <c r="C273" s="36">
        <f>enrollextractws!G271</f>
        <v>1074.8420000000003</v>
      </c>
      <c r="D273" s="37">
        <f>table34ws!D269</f>
        <v>52.7</v>
      </c>
      <c r="E273" s="38">
        <f t="shared" si="24"/>
        <v>20.395483870967748</v>
      </c>
      <c r="F273" s="39">
        <f t="shared" si="25"/>
        <v>49.030462151646461</v>
      </c>
      <c r="G273" s="37">
        <f>table36ws!D269</f>
        <v>4.5</v>
      </c>
      <c r="H273" s="38">
        <f t="shared" si="26"/>
        <v>238.85377777777785</v>
      </c>
      <c r="I273" s="40">
        <f t="shared" si="27"/>
        <v>4.1866618535561493</v>
      </c>
      <c r="J273" s="37">
        <f>table38ws!D269</f>
        <v>21.96</v>
      </c>
      <c r="K273" s="38">
        <f t="shared" si="28"/>
        <v>48.945446265938081</v>
      </c>
      <c r="L273" s="39">
        <f t="shared" si="29"/>
        <v>20.430909845354009</v>
      </c>
    </row>
    <row r="274" spans="1:12">
      <c r="A274" s="34">
        <v>34002</v>
      </c>
      <c r="B274" s="35" t="s">
        <v>345</v>
      </c>
      <c r="C274" s="36">
        <f>enrollextractws!G272</f>
        <v>5571.2019999999993</v>
      </c>
      <c r="D274" s="37">
        <f>table34ws!D270</f>
        <v>287.44</v>
      </c>
      <c r="E274" s="38">
        <f t="shared" si="24"/>
        <v>19.382138881157804</v>
      </c>
      <c r="F274" s="39">
        <f t="shared" si="25"/>
        <v>51.593893023444501</v>
      </c>
      <c r="G274" s="37">
        <f>table36ws!D270</f>
        <v>21.34</v>
      </c>
      <c r="H274" s="38">
        <f t="shared" si="26"/>
        <v>261.06850984067478</v>
      </c>
      <c r="I274" s="40">
        <f t="shared" si="27"/>
        <v>3.830412180351745</v>
      </c>
      <c r="J274" s="37">
        <f>table38ws!D270</f>
        <v>128.81</v>
      </c>
      <c r="K274" s="38">
        <f t="shared" si="28"/>
        <v>43.251315891623314</v>
      </c>
      <c r="L274" s="39">
        <f t="shared" si="29"/>
        <v>23.120683830886051</v>
      </c>
    </row>
    <row r="275" spans="1:12">
      <c r="A275" s="34">
        <v>34003</v>
      </c>
      <c r="B275" s="35" t="s">
        <v>346</v>
      </c>
      <c r="C275" s="36">
        <f>enrollextractws!G273</f>
        <v>14398.472000000002</v>
      </c>
      <c r="D275" s="37">
        <f>table34ws!D271</f>
        <v>773.56</v>
      </c>
      <c r="E275" s="38">
        <f t="shared" si="24"/>
        <v>18.613258182946382</v>
      </c>
      <c r="F275" s="39">
        <f t="shared" si="25"/>
        <v>53.725145279304627</v>
      </c>
      <c r="G275" s="37">
        <f>table36ws!D271</f>
        <v>60.87</v>
      </c>
      <c r="H275" s="38">
        <f t="shared" si="26"/>
        <v>236.5446361097421</v>
      </c>
      <c r="I275" s="40">
        <f t="shared" si="27"/>
        <v>4.2275319214427753</v>
      </c>
      <c r="J275" s="37">
        <f>table38ws!D271</f>
        <v>284.93</v>
      </c>
      <c r="K275" s="38">
        <f t="shared" si="28"/>
        <v>50.533366089916825</v>
      </c>
      <c r="L275" s="39">
        <f t="shared" si="29"/>
        <v>19.788905378292917</v>
      </c>
    </row>
    <row r="276" spans="1:12">
      <c r="A276" s="34">
        <v>34033</v>
      </c>
      <c r="B276" s="35" t="s">
        <v>347</v>
      </c>
      <c r="C276" s="36">
        <f>enrollextractws!G274</f>
        <v>6341.1539999999986</v>
      </c>
      <c r="D276" s="37">
        <f>table34ws!D272</f>
        <v>313.55</v>
      </c>
      <c r="E276" s="38">
        <f t="shared" si="24"/>
        <v>20.223741030138729</v>
      </c>
      <c r="F276" s="39">
        <f t="shared" si="25"/>
        <v>49.44683570214508</v>
      </c>
      <c r="G276" s="37">
        <f>table36ws!D272</f>
        <v>25.45</v>
      </c>
      <c r="H276" s="38">
        <f t="shared" si="26"/>
        <v>249.16125736738698</v>
      </c>
      <c r="I276" s="40">
        <f t="shared" si="27"/>
        <v>4.0134650569912038</v>
      </c>
      <c r="J276" s="37">
        <f>table38ws!D272</f>
        <v>142.85</v>
      </c>
      <c r="K276" s="38">
        <f t="shared" si="28"/>
        <v>44.390297514875733</v>
      </c>
      <c r="L276" s="39">
        <f t="shared" si="29"/>
        <v>22.527445319889726</v>
      </c>
    </row>
    <row r="277" spans="1:12">
      <c r="A277" s="34">
        <v>34111</v>
      </c>
      <c r="B277" s="35" t="s">
        <v>348</v>
      </c>
      <c r="C277" s="36">
        <f>enrollextractws!G275</f>
        <v>9021.9110000000019</v>
      </c>
      <c r="D277" s="37">
        <f>table34ws!D273</f>
        <v>469.68</v>
      </c>
      <c r="E277" s="38">
        <f t="shared" si="24"/>
        <v>19.208633537727817</v>
      </c>
      <c r="F277" s="39">
        <f t="shared" si="25"/>
        <v>52.059923889739096</v>
      </c>
      <c r="G277" s="37">
        <f>table36ws!D273</f>
        <v>35.020000000000003</v>
      </c>
      <c r="H277" s="38">
        <f t="shared" si="26"/>
        <v>257.621673329526</v>
      </c>
      <c r="I277" s="40">
        <f t="shared" si="27"/>
        <v>3.8816609917787921</v>
      </c>
      <c r="J277" s="37">
        <f>table38ws!D273</f>
        <v>222.82</v>
      </c>
      <c r="K277" s="38">
        <f t="shared" si="28"/>
        <v>40.489682254734774</v>
      </c>
      <c r="L277" s="39">
        <f t="shared" si="29"/>
        <v>24.697649976817544</v>
      </c>
    </row>
    <row r="278" spans="1:12">
      <c r="A278" s="34">
        <v>34307</v>
      </c>
      <c r="B278" s="35" t="s">
        <v>349</v>
      </c>
      <c r="C278" s="36">
        <f>enrollextractws!G276</f>
        <v>914.47500000000002</v>
      </c>
      <c r="D278" s="37">
        <f>table34ws!D274</f>
        <v>54</v>
      </c>
      <c r="E278" s="38">
        <f t="shared" si="24"/>
        <v>16.934722222222224</v>
      </c>
      <c r="F278" s="39">
        <f t="shared" si="25"/>
        <v>59.050274747806114</v>
      </c>
      <c r="G278" s="37">
        <f>table36ws!D274</f>
        <v>4</v>
      </c>
      <c r="H278" s="38">
        <f t="shared" si="26"/>
        <v>228.61875000000001</v>
      </c>
      <c r="I278" s="40">
        <f t="shared" si="27"/>
        <v>4.374094425763416</v>
      </c>
      <c r="J278" s="37">
        <f>table38ws!D274</f>
        <v>20.53</v>
      </c>
      <c r="K278" s="38">
        <f t="shared" si="28"/>
        <v>44.54335119337555</v>
      </c>
      <c r="L278" s="39">
        <f t="shared" si="29"/>
        <v>22.450039640230735</v>
      </c>
    </row>
    <row r="279" spans="1:12">
      <c r="A279" s="34">
        <v>34324</v>
      </c>
      <c r="B279" s="35" t="s">
        <v>350</v>
      </c>
      <c r="C279" s="36">
        <f>enrollextractws!G277</f>
        <v>567.22</v>
      </c>
      <c r="D279" s="37">
        <f>table34ws!D275</f>
        <v>33.64</v>
      </c>
      <c r="E279" s="38">
        <f t="shared" si="24"/>
        <v>16.861474435196197</v>
      </c>
      <c r="F279" s="39">
        <f t="shared" si="25"/>
        <v>59.306794541800357</v>
      </c>
      <c r="G279" s="37">
        <f>table36ws!D275</f>
        <v>3</v>
      </c>
      <c r="H279" s="38">
        <f t="shared" si="26"/>
        <v>189.07333333333335</v>
      </c>
      <c r="I279" s="40">
        <f t="shared" si="27"/>
        <v>5.288953139875181</v>
      </c>
      <c r="J279" s="37">
        <f>table38ws!D275</f>
        <v>15.28</v>
      </c>
      <c r="K279" s="38">
        <f t="shared" si="28"/>
        <v>37.1217277486911</v>
      </c>
      <c r="L279" s="39">
        <f t="shared" si="29"/>
        <v>26.93840132576425</v>
      </c>
    </row>
    <row r="280" spans="1:12">
      <c r="A280" s="34">
        <v>34401</v>
      </c>
      <c r="B280" s="35" t="s">
        <v>351</v>
      </c>
      <c r="C280" s="36">
        <f>enrollextractws!G278</f>
        <v>2035.3990000000001</v>
      </c>
      <c r="D280" s="37">
        <f>table34ws!D276</f>
        <v>103.79</v>
      </c>
      <c r="E280" s="38">
        <f t="shared" si="24"/>
        <v>19.610742846131611</v>
      </c>
      <c r="F280" s="39">
        <f t="shared" si="25"/>
        <v>50.992458972417694</v>
      </c>
      <c r="G280" s="37">
        <f>table36ws!D276</f>
        <v>10.83</v>
      </c>
      <c r="H280" s="38">
        <f t="shared" si="26"/>
        <v>187.94081255771007</v>
      </c>
      <c r="I280" s="40">
        <f t="shared" si="27"/>
        <v>5.3208240742969801</v>
      </c>
      <c r="J280" s="37">
        <f>table38ws!D276</f>
        <v>39.03</v>
      </c>
      <c r="K280" s="38">
        <f t="shared" si="28"/>
        <v>52.149602869587497</v>
      </c>
      <c r="L280" s="39">
        <f t="shared" si="29"/>
        <v>19.175601442272498</v>
      </c>
    </row>
    <row r="281" spans="1:12">
      <c r="A281" s="34">
        <v>34402</v>
      </c>
      <c r="B281" s="35" t="s">
        <v>352</v>
      </c>
      <c r="C281" s="36">
        <f>enrollextractws!G279</f>
        <v>1223.3400000000001</v>
      </c>
      <c r="D281" s="37">
        <f>table34ws!D277</f>
        <v>64.099999999999994</v>
      </c>
      <c r="E281" s="38">
        <f t="shared" si="24"/>
        <v>19.084867394695792</v>
      </c>
      <c r="F281" s="39">
        <f t="shared" si="25"/>
        <v>52.397534618339947</v>
      </c>
      <c r="G281" s="37">
        <f>table36ws!D277</f>
        <v>7.9</v>
      </c>
      <c r="H281" s="38">
        <f t="shared" si="26"/>
        <v>154.85316455696204</v>
      </c>
      <c r="I281" s="40">
        <f t="shared" si="27"/>
        <v>6.4577304755832383</v>
      </c>
      <c r="J281" s="37">
        <f>table38ws!D277</f>
        <v>31.07</v>
      </c>
      <c r="K281" s="38">
        <f t="shared" si="28"/>
        <v>39.373672352751854</v>
      </c>
      <c r="L281" s="39">
        <f t="shared" si="29"/>
        <v>25.397681756502685</v>
      </c>
    </row>
    <row r="282" spans="1:12">
      <c r="A282" s="34">
        <v>34901</v>
      </c>
      <c r="B282" s="35" t="s">
        <v>353</v>
      </c>
      <c r="C282" s="36">
        <f>enrollextractws!G280</f>
        <v>131.4</v>
      </c>
      <c r="D282" s="37">
        <f>table34ws!D278</f>
        <v>9.9700000000000006</v>
      </c>
      <c r="E282" s="38">
        <f t="shared" si="24"/>
        <v>13.179538615847543</v>
      </c>
      <c r="F282" s="39">
        <f t="shared" si="25"/>
        <v>75.8751902587519</v>
      </c>
      <c r="G282" s="37">
        <f>table36ws!D278</f>
        <v>0</v>
      </c>
      <c r="H282" s="38">
        <f t="shared" si="26"/>
        <v>0</v>
      </c>
      <c r="I282" s="40">
        <f t="shared" si="27"/>
        <v>0</v>
      </c>
      <c r="J282" s="37">
        <f>table38ws!D278</f>
        <v>0.99</v>
      </c>
      <c r="K282" s="38">
        <f t="shared" si="28"/>
        <v>132.72727272727275</v>
      </c>
      <c r="L282" s="39">
        <f t="shared" si="29"/>
        <v>7.5342465753424648</v>
      </c>
    </row>
    <row r="283" spans="1:12">
      <c r="A283" s="34">
        <v>35200</v>
      </c>
      <c r="B283" s="35" t="s">
        <v>354</v>
      </c>
      <c r="C283" s="36">
        <f>enrollextractws!G281</f>
        <v>403.21500000000003</v>
      </c>
      <c r="D283" s="37">
        <f>table34ws!D279</f>
        <v>20.8</v>
      </c>
      <c r="E283" s="38">
        <f t="shared" si="24"/>
        <v>19.385336538461541</v>
      </c>
      <c r="F283" s="39">
        <f t="shared" si="25"/>
        <v>51.58538248825068</v>
      </c>
      <c r="G283" s="37">
        <f>table36ws!D279</f>
        <v>3</v>
      </c>
      <c r="H283" s="38">
        <f t="shared" si="26"/>
        <v>134.405</v>
      </c>
      <c r="I283" s="40">
        <f t="shared" si="27"/>
        <v>7.4401993973438483</v>
      </c>
      <c r="J283" s="37">
        <f>table38ws!D279</f>
        <v>10.74</v>
      </c>
      <c r="K283" s="38">
        <f t="shared" si="28"/>
        <v>37.543296089385478</v>
      </c>
      <c r="L283" s="39">
        <f t="shared" si="29"/>
        <v>26.635913842490979</v>
      </c>
    </row>
    <row r="284" spans="1:12">
      <c r="A284" s="34">
        <v>36101</v>
      </c>
      <c r="B284" s="35" t="s">
        <v>355</v>
      </c>
      <c r="C284" s="36">
        <f>enrollextractws!G282</f>
        <v>19</v>
      </c>
      <c r="D284" s="37">
        <f>table34ws!D280</f>
        <v>1.8</v>
      </c>
      <c r="E284" s="38">
        <f t="shared" si="24"/>
        <v>10.555555555555555</v>
      </c>
      <c r="F284" s="39">
        <f t="shared" si="25"/>
        <v>94.736842105263165</v>
      </c>
      <c r="G284" s="37">
        <f>table36ws!D280</f>
        <v>0.2</v>
      </c>
      <c r="H284" s="38">
        <f t="shared" si="26"/>
        <v>95</v>
      </c>
      <c r="I284" s="40">
        <f t="shared" si="27"/>
        <v>10.526315789473683</v>
      </c>
      <c r="J284" s="37">
        <f>table38ws!D280</f>
        <v>2.67</v>
      </c>
      <c r="K284" s="38">
        <f t="shared" si="28"/>
        <v>7.1161048689138582</v>
      </c>
      <c r="L284" s="39">
        <f t="shared" si="29"/>
        <v>140.5263157894737</v>
      </c>
    </row>
    <row r="285" spans="1:12">
      <c r="A285" s="34">
        <v>36140</v>
      </c>
      <c r="B285" s="35" t="s">
        <v>356</v>
      </c>
      <c r="C285" s="36">
        <f>enrollextractws!G283</f>
        <v>5253.4439999999995</v>
      </c>
      <c r="D285" s="37">
        <f>table34ws!D281</f>
        <v>267.20999999999998</v>
      </c>
      <c r="E285" s="38">
        <f t="shared" si="24"/>
        <v>19.660357022566519</v>
      </c>
      <c r="F285" s="39">
        <f t="shared" si="25"/>
        <v>50.863776219942579</v>
      </c>
      <c r="G285" s="37">
        <f>table36ws!D281</f>
        <v>24.1</v>
      </c>
      <c r="H285" s="38">
        <f t="shared" si="26"/>
        <v>217.98522821576759</v>
      </c>
      <c r="I285" s="40">
        <f t="shared" si="27"/>
        <v>4.5874668122473574</v>
      </c>
      <c r="J285" s="37">
        <f>table38ws!D281</f>
        <v>118.71</v>
      </c>
      <c r="K285" s="38">
        <f t="shared" si="28"/>
        <v>44.254435178165274</v>
      </c>
      <c r="L285" s="39">
        <f t="shared" si="29"/>
        <v>22.596605198418409</v>
      </c>
    </row>
    <row r="286" spans="1:12">
      <c r="A286" s="34">
        <v>36250</v>
      </c>
      <c r="B286" s="35" t="s">
        <v>357</v>
      </c>
      <c r="C286" s="36">
        <f>enrollextractws!G284</f>
        <v>1456.0319999999997</v>
      </c>
      <c r="D286" s="37">
        <f>table34ws!D282</f>
        <v>85.19</v>
      </c>
      <c r="E286" s="38">
        <f t="shared" si="24"/>
        <v>17.09158351919239</v>
      </c>
      <c r="F286" s="39">
        <f t="shared" si="25"/>
        <v>58.508329487264028</v>
      </c>
      <c r="G286" s="37">
        <f>table36ws!D282</f>
        <v>6.6</v>
      </c>
      <c r="H286" s="38">
        <f t="shared" si="26"/>
        <v>220.61090909090905</v>
      </c>
      <c r="I286" s="40">
        <f t="shared" si="27"/>
        <v>4.5328674095074835</v>
      </c>
      <c r="J286" s="37">
        <f>table38ws!D282</f>
        <v>29.09</v>
      </c>
      <c r="K286" s="38">
        <f t="shared" si="28"/>
        <v>50.052664145754548</v>
      </c>
      <c r="L286" s="39">
        <f t="shared" si="29"/>
        <v>19.978956506450412</v>
      </c>
    </row>
    <row r="287" spans="1:12">
      <c r="A287" s="34">
        <v>36300</v>
      </c>
      <c r="B287" s="35" t="s">
        <v>358</v>
      </c>
      <c r="C287" s="36">
        <f>enrollextractws!G285</f>
        <v>233.12299999999999</v>
      </c>
      <c r="D287" s="37">
        <f>table34ws!D283</f>
        <v>20.8</v>
      </c>
      <c r="E287" s="38">
        <f t="shared" si="24"/>
        <v>11.207836538461537</v>
      </c>
      <c r="F287" s="39">
        <f t="shared" si="25"/>
        <v>89.2232855616992</v>
      </c>
      <c r="G287" s="37">
        <f>table36ws!D283</f>
        <v>1.5</v>
      </c>
      <c r="H287" s="38">
        <f t="shared" si="26"/>
        <v>155.41533333333334</v>
      </c>
      <c r="I287" s="40">
        <f t="shared" si="27"/>
        <v>6.4343715549302303</v>
      </c>
      <c r="J287" s="37">
        <f>table38ws!D283</f>
        <v>6.99</v>
      </c>
      <c r="K287" s="38">
        <f t="shared" si="28"/>
        <v>33.350929899856936</v>
      </c>
      <c r="L287" s="39">
        <f t="shared" si="29"/>
        <v>29.984171445974873</v>
      </c>
    </row>
    <row r="288" spans="1:12">
      <c r="A288" s="34">
        <v>36400</v>
      </c>
      <c r="B288" s="35" t="s">
        <v>359</v>
      </c>
      <c r="C288" s="36">
        <f>enrollextractws!G286</f>
        <v>759.27</v>
      </c>
      <c r="D288" s="37">
        <f>table34ws!D284</f>
        <v>41.17</v>
      </c>
      <c r="E288" s="38">
        <f t="shared" si="24"/>
        <v>18.442312363371386</v>
      </c>
      <c r="F288" s="39">
        <f t="shared" si="25"/>
        <v>54.223135380036091</v>
      </c>
      <c r="G288" s="37">
        <f>table36ws!D284</f>
        <v>4.66</v>
      </c>
      <c r="H288" s="38">
        <f t="shared" si="26"/>
        <v>162.93347639484978</v>
      </c>
      <c r="I288" s="40">
        <f t="shared" si="27"/>
        <v>6.1374741528046677</v>
      </c>
      <c r="J288" s="37">
        <f>table38ws!D284</f>
        <v>20.65</v>
      </c>
      <c r="K288" s="38">
        <f t="shared" si="28"/>
        <v>36.768523002421311</v>
      </c>
      <c r="L288" s="39">
        <f t="shared" si="29"/>
        <v>27.197176235067893</v>
      </c>
    </row>
    <row r="289" spans="1:12">
      <c r="A289" s="34">
        <v>36401</v>
      </c>
      <c r="B289" s="35" t="s">
        <v>360</v>
      </c>
      <c r="C289" s="36">
        <f>enrollextractws!G287</f>
        <v>273.38600000000002</v>
      </c>
      <c r="D289" s="37">
        <f>table34ws!D285</f>
        <v>19</v>
      </c>
      <c r="E289" s="38">
        <f t="shared" si="24"/>
        <v>14.388736842105265</v>
      </c>
      <c r="F289" s="39">
        <f t="shared" si="25"/>
        <v>69.498803889006737</v>
      </c>
      <c r="G289" s="37">
        <f>table36ws!D285</f>
        <v>1.85</v>
      </c>
      <c r="H289" s="38">
        <f t="shared" si="26"/>
        <v>147.77621621621623</v>
      </c>
      <c r="I289" s="40">
        <f t="shared" si="27"/>
        <v>6.7669887997190781</v>
      </c>
      <c r="J289" s="37">
        <f>table38ws!D285</f>
        <v>9.36</v>
      </c>
      <c r="K289" s="38">
        <f t="shared" si="28"/>
        <v>29.207905982905988</v>
      </c>
      <c r="L289" s="39">
        <f t="shared" si="29"/>
        <v>34.237305494794903</v>
      </c>
    </row>
    <row r="290" spans="1:12">
      <c r="A290" s="34">
        <v>36402</v>
      </c>
      <c r="B290" s="35" t="s">
        <v>361</v>
      </c>
      <c r="C290" s="36">
        <f>enrollextractws!G288</f>
        <v>265.05500000000001</v>
      </c>
      <c r="D290" s="37">
        <f>table34ws!D286</f>
        <v>19.55</v>
      </c>
      <c r="E290" s="38">
        <f t="shared" si="24"/>
        <v>13.557800511508951</v>
      </c>
      <c r="F290" s="39">
        <f t="shared" si="25"/>
        <v>73.758276584105189</v>
      </c>
      <c r="G290" s="37">
        <f>table36ws!D286</f>
        <v>2</v>
      </c>
      <c r="H290" s="38">
        <f t="shared" si="26"/>
        <v>132.5275</v>
      </c>
      <c r="I290" s="40">
        <f t="shared" si="27"/>
        <v>7.5456037426194564</v>
      </c>
      <c r="J290" s="37">
        <f>table38ws!D286</f>
        <v>10.74</v>
      </c>
      <c r="K290" s="38">
        <f t="shared" si="28"/>
        <v>24.679236499068903</v>
      </c>
      <c r="L290" s="39">
        <f t="shared" si="29"/>
        <v>40.519892097866482</v>
      </c>
    </row>
    <row r="291" spans="1:12">
      <c r="A291" s="34">
        <v>37501</v>
      </c>
      <c r="B291" s="35" t="s">
        <v>362</v>
      </c>
      <c r="C291" s="36">
        <f>enrollextractws!G289</f>
        <v>10796.797</v>
      </c>
      <c r="D291" s="37">
        <f>table34ws!D287</f>
        <v>576.54999999999995</v>
      </c>
      <c r="E291" s="38">
        <f t="shared" si="24"/>
        <v>18.726557974156623</v>
      </c>
      <c r="F291" s="39">
        <f t="shared" si="25"/>
        <v>53.400096343387759</v>
      </c>
      <c r="G291" s="37">
        <f>table36ws!D287</f>
        <v>46.84</v>
      </c>
      <c r="H291" s="38">
        <f t="shared" si="26"/>
        <v>230.50377882152006</v>
      </c>
      <c r="I291" s="40">
        <f t="shared" si="27"/>
        <v>4.3383236713629056</v>
      </c>
      <c r="J291" s="37">
        <f>table38ws!D287</f>
        <v>264.05</v>
      </c>
      <c r="K291" s="38">
        <f t="shared" si="28"/>
        <v>40.889214163984093</v>
      </c>
      <c r="L291" s="39">
        <f t="shared" si="29"/>
        <v>24.456327186664712</v>
      </c>
    </row>
    <row r="292" spans="1:12">
      <c r="A292" s="34">
        <v>37502</v>
      </c>
      <c r="B292" s="35" t="s">
        <v>363</v>
      </c>
      <c r="C292" s="36">
        <f>enrollextractws!G290</f>
        <v>4486.2350000000015</v>
      </c>
      <c r="D292" s="37">
        <f>table34ws!D288</f>
        <v>236.48</v>
      </c>
      <c r="E292" s="38">
        <f t="shared" si="24"/>
        <v>18.970885487144798</v>
      </c>
      <c r="F292" s="39">
        <f t="shared" si="25"/>
        <v>52.712352339991085</v>
      </c>
      <c r="G292" s="37">
        <f>table36ws!D288</f>
        <v>19.100000000000001</v>
      </c>
      <c r="H292" s="38">
        <f t="shared" si="26"/>
        <v>234.8814136125655</v>
      </c>
      <c r="I292" s="40">
        <f t="shared" si="27"/>
        <v>4.2574675646728259</v>
      </c>
      <c r="J292" s="37">
        <f>table38ws!D288</f>
        <v>115.71</v>
      </c>
      <c r="K292" s="38">
        <f t="shared" si="28"/>
        <v>38.771368075360833</v>
      </c>
      <c r="L292" s="39">
        <f t="shared" si="29"/>
        <v>25.792228895722126</v>
      </c>
    </row>
    <row r="293" spans="1:12">
      <c r="A293" s="34">
        <v>37503</v>
      </c>
      <c r="B293" s="35" t="s">
        <v>364</v>
      </c>
      <c r="C293" s="36">
        <f>enrollextractws!G291</f>
        <v>1962.2359999999999</v>
      </c>
      <c r="D293" s="37">
        <f>table34ws!D289</f>
        <v>100.81</v>
      </c>
      <c r="E293" s="38">
        <f t="shared" si="24"/>
        <v>19.464695962702113</v>
      </c>
      <c r="F293" s="39">
        <f t="shared" si="25"/>
        <v>51.375063957648322</v>
      </c>
      <c r="G293" s="37">
        <f>table36ws!D289</f>
        <v>9.35</v>
      </c>
      <c r="H293" s="38">
        <f t="shared" si="26"/>
        <v>209.86481283422458</v>
      </c>
      <c r="I293" s="40">
        <f t="shared" si="27"/>
        <v>4.7649722051781742</v>
      </c>
      <c r="J293" s="37">
        <f>table38ws!D289</f>
        <v>42.99</v>
      </c>
      <c r="K293" s="38">
        <f t="shared" si="28"/>
        <v>45.644010234938349</v>
      </c>
      <c r="L293" s="39">
        <f t="shared" si="29"/>
        <v>21.908679689904783</v>
      </c>
    </row>
    <row r="294" spans="1:12">
      <c r="A294" s="34">
        <v>37504</v>
      </c>
      <c r="B294" s="35" t="s">
        <v>365</v>
      </c>
      <c r="C294" s="36">
        <f>enrollextractws!G292</f>
        <v>3379.0549999999994</v>
      </c>
      <c r="D294" s="37">
        <f>table34ws!D290</f>
        <v>162.88999999999999</v>
      </c>
      <c r="E294" s="38">
        <f t="shared" si="24"/>
        <v>20.744398060040517</v>
      </c>
      <c r="F294" s="39">
        <f t="shared" si="25"/>
        <v>48.205785345311043</v>
      </c>
      <c r="G294" s="37">
        <f>table36ws!D290</f>
        <v>12.95</v>
      </c>
      <c r="H294" s="38">
        <f t="shared" si="26"/>
        <v>260.93088803088801</v>
      </c>
      <c r="I294" s="40">
        <f t="shared" si="27"/>
        <v>3.8324324404308308</v>
      </c>
      <c r="J294" s="37">
        <f>table38ws!D290</f>
        <v>68.47</v>
      </c>
      <c r="K294" s="38">
        <f t="shared" si="28"/>
        <v>49.350883598656338</v>
      </c>
      <c r="L294" s="39">
        <f t="shared" si="29"/>
        <v>20.263061713999925</v>
      </c>
    </row>
    <row r="295" spans="1:12">
      <c r="A295" s="34">
        <v>37505</v>
      </c>
      <c r="B295" s="35" t="s">
        <v>366</v>
      </c>
      <c r="C295" s="36">
        <f>enrollextractws!G293</f>
        <v>1786.9209999999998</v>
      </c>
      <c r="D295" s="37">
        <f>table34ws!D291</f>
        <v>95.67</v>
      </c>
      <c r="E295" s="38">
        <f t="shared" si="24"/>
        <v>18.677965924532245</v>
      </c>
      <c r="F295" s="39">
        <f t="shared" si="25"/>
        <v>53.539020471526165</v>
      </c>
      <c r="G295" s="37">
        <f>table36ws!D291</f>
        <v>13</v>
      </c>
      <c r="H295" s="38">
        <f t="shared" si="26"/>
        <v>137.45546153846152</v>
      </c>
      <c r="I295" s="40">
        <f t="shared" si="27"/>
        <v>7.2750837893784901</v>
      </c>
      <c r="J295" s="37">
        <f>table38ws!D291</f>
        <v>46.31</v>
      </c>
      <c r="K295" s="38">
        <f t="shared" si="28"/>
        <v>38.586072122651686</v>
      </c>
      <c r="L295" s="39">
        <f t="shared" si="29"/>
        <v>25.916086945085993</v>
      </c>
    </row>
    <row r="296" spans="1:12">
      <c r="A296" s="34">
        <v>37506</v>
      </c>
      <c r="B296" s="35" t="s">
        <v>367</v>
      </c>
      <c r="C296" s="36">
        <f>enrollextractws!G294</f>
        <v>1905.4060000000002</v>
      </c>
      <c r="D296" s="37">
        <f>table34ws!D292</f>
        <v>97.65</v>
      </c>
      <c r="E296" s="38">
        <f t="shared" si="24"/>
        <v>19.512606246799795</v>
      </c>
      <c r="F296" s="39">
        <f t="shared" si="25"/>
        <v>51.248920177641928</v>
      </c>
      <c r="G296" s="37">
        <f>table36ws!D292</f>
        <v>9.7799999999999994</v>
      </c>
      <c r="H296" s="38">
        <f t="shared" si="26"/>
        <v>194.82678936605319</v>
      </c>
      <c r="I296" s="40">
        <f t="shared" si="27"/>
        <v>5.1327643557331077</v>
      </c>
      <c r="J296" s="37">
        <f>table38ws!D292</f>
        <v>41.1</v>
      </c>
      <c r="K296" s="38">
        <f t="shared" si="28"/>
        <v>46.360243309002435</v>
      </c>
      <c r="L296" s="39">
        <f t="shared" si="29"/>
        <v>21.570206034829322</v>
      </c>
    </row>
    <row r="297" spans="1:12">
      <c r="A297" s="34">
        <v>37507</v>
      </c>
      <c r="B297" s="35" t="s">
        <v>368</v>
      </c>
      <c r="C297" s="36">
        <f>enrollextractws!G295</f>
        <v>1523.5759999999998</v>
      </c>
      <c r="D297" s="37">
        <f>table34ws!D293</f>
        <v>81.64</v>
      </c>
      <c r="E297" s="38">
        <f t="shared" si="24"/>
        <v>18.662126408623223</v>
      </c>
      <c r="F297" s="39">
        <f t="shared" si="25"/>
        <v>53.58446181877374</v>
      </c>
      <c r="G297" s="37">
        <f>table36ws!D293</f>
        <v>8.67</v>
      </c>
      <c r="H297" s="38">
        <f t="shared" si="26"/>
        <v>175.72964244521336</v>
      </c>
      <c r="I297" s="40">
        <f t="shared" si="27"/>
        <v>5.6905595782553684</v>
      </c>
      <c r="J297" s="37">
        <f>table38ws!D293</f>
        <v>39.75</v>
      </c>
      <c r="K297" s="38">
        <f t="shared" si="28"/>
        <v>38.328955974842764</v>
      </c>
      <c r="L297" s="39">
        <f t="shared" si="29"/>
        <v>26.089935782658696</v>
      </c>
    </row>
    <row r="298" spans="1:12">
      <c r="A298" s="34" t="s">
        <v>369</v>
      </c>
      <c r="B298" s="35" t="s">
        <v>370</v>
      </c>
      <c r="C298" s="36">
        <f>enrollextractws!G296</f>
        <v>62.934000000000005</v>
      </c>
      <c r="D298" s="37">
        <f>table34ws!D294</f>
        <v>4.82</v>
      </c>
      <c r="E298" s="38">
        <f t="shared" si="24"/>
        <v>13.056846473029045</v>
      </c>
      <c r="F298" s="39">
        <f t="shared" si="25"/>
        <v>76.588171735468904</v>
      </c>
      <c r="G298" s="37">
        <f>table36ws!D294</f>
        <v>0.82</v>
      </c>
      <c r="H298" s="38">
        <f t="shared" si="26"/>
        <v>76.748780487804893</v>
      </c>
      <c r="I298" s="40">
        <f t="shared" si="27"/>
        <v>13.029522992341182</v>
      </c>
      <c r="J298" s="37">
        <f>table38ws!D294</f>
        <v>2.06</v>
      </c>
      <c r="K298" s="38">
        <f t="shared" si="28"/>
        <v>30.550485436893204</v>
      </c>
      <c r="L298" s="39">
        <f t="shared" si="29"/>
        <v>32.73270410271077</v>
      </c>
    </row>
    <row r="299" spans="1:12">
      <c r="A299" s="34">
        <v>37903</v>
      </c>
      <c r="B299" s="35" t="s">
        <v>371</v>
      </c>
      <c r="C299" s="36">
        <f>enrollextractws!G297</f>
        <v>399.279</v>
      </c>
      <c r="D299" s="37">
        <f>table34ws!D295</f>
        <v>50</v>
      </c>
      <c r="E299" s="38">
        <f t="shared" si="24"/>
        <v>7.9855799999999997</v>
      </c>
      <c r="F299" s="39">
        <f t="shared" si="25"/>
        <v>125.22571935914486</v>
      </c>
      <c r="G299" s="37">
        <f>table36ws!D295</f>
        <v>1</v>
      </c>
      <c r="H299" s="38">
        <f t="shared" si="26"/>
        <v>399.279</v>
      </c>
      <c r="I299" s="40">
        <f t="shared" si="27"/>
        <v>2.5045143871828972</v>
      </c>
      <c r="J299" s="37">
        <f>table38ws!D295</f>
        <v>21.33</v>
      </c>
      <c r="K299" s="38">
        <f t="shared" si="28"/>
        <v>18.719127988748244</v>
      </c>
      <c r="L299" s="39">
        <f t="shared" si="29"/>
        <v>53.421291878611193</v>
      </c>
    </row>
    <row r="300" spans="1:12">
      <c r="A300" s="34">
        <v>38126</v>
      </c>
      <c r="B300" s="35" t="s">
        <v>372</v>
      </c>
      <c r="C300" s="36">
        <f>enrollextractws!G298</f>
        <v>75.584000000000003</v>
      </c>
      <c r="D300" s="37">
        <f>table34ws!D296</f>
        <v>12.24</v>
      </c>
      <c r="E300" s="38">
        <f t="shared" si="24"/>
        <v>6.1751633986928107</v>
      </c>
      <c r="F300" s="39">
        <f t="shared" si="25"/>
        <v>161.93903471634206</v>
      </c>
      <c r="G300" s="37">
        <f>table36ws!D296</f>
        <v>2.33</v>
      </c>
      <c r="H300" s="38">
        <f t="shared" si="26"/>
        <v>32.439484978540776</v>
      </c>
      <c r="I300" s="40">
        <f t="shared" si="27"/>
        <v>30.8266299745978</v>
      </c>
      <c r="J300" s="37">
        <f>table38ws!D296</f>
        <v>2.41</v>
      </c>
      <c r="K300" s="38">
        <f t="shared" si="28"/>
        <v>31.36265560165975</v>
      </c>
      <c r="L300" s="39">
        <f t="shared" si="29"/>
        <v>31.8850550381033</v>
      </c>
    </row>
    <row r="301" spans="1:12">
      <c r="A301" s="34">
        <v>38264</v>
      </c>
      <c r="B301" s="35" t="s">
        <v>373</v>
      </c>
      <c r="C301" s="36">
        <f>enrollextractws!G299</f>
        <v>24.2</v>
      </c>
      <c r="D301" s="37">
        <f>table34ws!D297</f>
        <v>3.19</v>
      </c>
      <c r="E301" s="38">
        <f t="shared" si="24"/>
        <v>7.5862068965517242</v>
      </c>
      <c r="F301" s="39">
        <f t="shared" si="25"/>
        <v>131.81818181818181</v>
      </c>
      <c r="G301" s="37">
        <f>table36ws!D297</f>
        <v>0.85</v>
      </c>
      <c r="H301" s="38">
        <f t="shared" si="26"/>
        <v>28.470588235294116</v>
      </c>
      <c r="I301" s="40">
        <f t="shared" si="27"/>
        <v>35.123966942148762</v>
      </c>
      <c r="J301" s="37">
        <f>table38ws!D297</f>
        <v>1.61</v>
      </c>
      <c r="K301" s="38">
        <f t="shared" si="28"/>
        <v>15.031055900621118</v>
      </c>
      <c r="L301" s="39">
        <f t="shared" si="29"/>
        <v>66.528925619834709</v>
      </c>
    </row>
    <row r="302" spans="1:12">
      <c r="A302" s="34">
        <v>38265</v>
      </c>
      <c r="B302" s="35" t="s">
        <v>374</v>
      </c>
      <c r="C302" s="36">
        <f>enrollextractws!G300</f>
        <v>192.042</v>
      </c>
      <c r="D302" s="37">
        <f>table34ws!D298</f>
        <v>14.96</v>
      </c>
      <c r="E302" s="38">
        <f t="shared" si="24"/>
        <v>12.837032085561496</v>
      </c>
      <c r="F302" s="39">
        <f t="shared" si="25"/>
        <v>77.899626123452165</v>
      </c>
      <c r="G302" s="37">
        <f>table36ws!D298</f>
        <v>1.59</v>
      </c>
      <c r="H302" s="38">
        <f t="shared" si="26"/>
        <v>120.78113207547169</v>
      </c>
      <c r="I302" s="40">
        <f t="shared" si="27"/>
        <v>8.2794388727465869</v>
      </c>
      <c r="J302" s="37">
        <f>table38ws!D298</f>
        <v>6.83</v>
      </c>
      <c r="K302" s="38">
        <f t="shared" si="28"/>
        <v>28.117423133235725</v>
      </c>
      <c r="L302" s="39">
        <f t="shared" si="29"/>
        <v>35.565136792993194</v>
      </c>
    </row>
    <row r="303" spans="1:12">
      <c r="A303" s="34">
        <v>38267</v>
      </c>
      <c r="B303" s="35" t="s">
        <v>375</v>
      </c>
      <c r="C303" s="36">
        <f>enrollextractws!G301</f>
        <v>2576.1900000000005</v>
      </c>
      <c r="D303" s="37">
        <f>table34ws!D299</f>
        <v>155.26</v>
      </c>
      <c r="E303" s="38">
        <f t="shared" si="24"/>
        <v>16.59274764910473</v>
      </c>
      <c r="F303" s="39">
        <f t="shared" si="25"/>
        <v>60.267293949592208</v>
      </c>
      <c r="G303" s="37">
        <f>table36ws!D299</f>
        <v>15.12</v>
      </c>
      <c r="H303" s="38">
        <f t="shared" si="26"/>
        <v>170.38293650793656</v>
      </c>
      <c r="I303" s="40">
        <f t="shared" si="27"/>
        <v>5.8691323233146608</v>
      </c>
      <c r="J303" s="37">
        <f>table38ws!D299</f>
        <v>70.14</v>
      </c>
      <c r="K303" s="38">
        <f t="shared" si="28"/>
        <v>36.729255774165964</v>
      </c>
      <c r="L303" s="39">
        <f t="shared" si="29"/>
        <v>27.226252722043011</v>
      </c>
    </row>
    <row r="304" spans="1:12">
      <c r="A304" s="34">
        <v>38300</v>
      </c>
      <c r="B304" s="35" t="s">
        <v>376</v>
      </c>
      <c r="C304" s="36">
        <f>enrollextractws!G302</f>
        <v>525.51</v>
      </c>
      <c r="D304" s="37">
        <f>table34ws!D300</f>
        <v>30.83</v>
      </c>
      <c r="E304" s="38">
        <f t="shared" si="24"/>
        <v>17.045410314628608</v>
      </c>
      <c r="F304" s="39">
        <f t="shared" si="25"/>
        <v>58.666818899735489</v>
      </c>
      <c r="G304" s="37">
        <f>table36ws!D300</f>
        <v>2.75</v>
      </c>
      <c r="H304" s="38">
        <f t="shared" si="26"/>
        <v>191.09454545454545</v>
      </c>
      <c r="I304" s="40">
        <f t="shared" si="27"/>
        <v>5.2330117409754342</v>
      </c>
      <c r="J304" s="37">
        <f>table38ws!D300</f>
        <v>7.59</v>
      </c>
      <c r="K304" s="38">
        <f t="shared" si="28"/>
        <v>69.237154150197625</v>
      </c>
      <c r="L304" s="39">
        <f t="shared" si="29"/>
        <v>14.443112405092197</v>
      </c>
    </row>
    <row r="305" spans="1:12">
      <c r="A305" s="34">
        <v>38301</v>
      </c>
      <c r="B305" s="35" t="s">
        <v>377</v>
      </c>
      <c r="C305" s="36">
        <f>enrollextractws!G303</f>
        <v>167.80300000000003</v>
      </c>
      <c r="D305" s="37">
        <f>table34ws!D301</f>
        <v>13.85</v>
      </c>
      <c r="E305" s="38">
        <f t="shared" si="24"/>
        <v>12.115740072202168</v>
      </c>
      <c r="F305" s="39">
        <f t="shared" si="25"/>
        <v>82.537260954810094</v>
      </c>
      <c r="G305" s="37">
        <f>table36ws!D301</f>
        <v>2</v>
      </c>
      <c r="H305" s="38">
        <f t="shared" si="26"/>
        <v>83.901500000000013</v>
      </c>
      <c r="I305" s="40">
        <f t="shared" si="27"/>
        <v>11.918738044015898</v>
      </c>
      <c r="J305" s="37">
        <f>table38ws!D301</f>
        <v>5.14</v>
      </c>
      <c r="K305" s="38">
        <f t="shared" si="28"/>
        <v>32.646498054474712</v>
      </c>
      <c r="L305" s="39">
        <f t="shared" si="29"/>
        <v>30.631156773120857</v>
      </c>
    </row>
    <row r="306" spans="1:12">
      <c r="A306" s="34">
        <v>38302</v>
      </c>
      <c r="B306" s="35" t="s">
        <v>378</v>
      </c>
      <c r="C306" s="36">
        <f>enrollextractws!G304</f>
        <v>109.86500000000001</v>
      </c>
      <c r="D306" s="37">
        <f>table34ws!D302</f>
        <v>9.75</v>
      </c>
      <c r="E306" s="38">
        <f t="shared" si="24"/>
        <v>11.268205128205128</v>
      </c>
      <c r="F306" s="39">
        <f t="shared" si="25"/>
        <v>88.745278296090646</v>
      </c>
      <c r="G306" s="37">
        <f>table36ws!D302</f>
        <v>1</v>
      </c>
      <c r="H306" s="38">
        <f t="shared" si="26"/>
        <v>109.86500000000001</v>
      </c>
      <c r="I306" s="40">
        <f t="shared" si="27"/>
        <v>9.1020798252400663</v>
      </c>
      <c r="J306" s="37">
        <f>table38ws!D302</f>
        <v>4.57</v>
      </c>
      <c r="K306" s="38">
        <f t="shared" si="28"/>
        <v>24.040481400437638</v>
      </c>
      <c r="L306" s="39">
        <f t="shared" si="29"/>
        <v>41.596504801347109</v>
      </c>
    </row>
    <row r="307" spans="1:12">
      <c r="A307" s="34">
        <v>38304</v>
      </c>
      <c r="B307" s="35" t="s">
        <v>379</v>
      </c>
      <c r="C307" s="36">
        <f>enrollextractws!G305</f>
        <v>30.3</v>
      </c>
      <c r="D307" s="37">
        <f>table34ws!D303</f>
        <v>2.98</v>
      </c>
      <c r="E307" s="38">
        <f t="shared" si="24"/>
        <v>10.167785234899329</v>
      </c>
      <c r="F307" s="39">
        <f t="shared" si="25"/>
        <v>98.349834983498354</v>
      </c>
      <c r="G307" s="37">
        <f>table36ws!D303</f>
        <v>0.35</v>
      </c>
      <c r="H307" s="38">
        <f t="shared" si="26"/>
        <v>86.571428571428584</v>
      </c>
      <c r="I307" s="40">
        <f t="shared" si="27"/>
        <v>11.55115511551155</v>
      </c>
      <c r="J307" s="37">
        <f>table38ws!D303</f>
        <v>1.25</v>
      </c>
      <c r="K307" s="38">
        <f t="shared" si="28"/>
        <v>24.240000000000002</v>
      </c>
      <c r="L307" s="39">
        <f t="shared" si="29"/>
        <v>41.254125412541256</v>
      </c>
    </row>
    <row r="308" spans="1:12">
      <c r="A308" s="34">
        <v>38306</v>
      </c>
      <c r="B308" s="35" t="s">
        <v>380</v>
      </c>
      <c r="C308" s="36">
        <f>enrollextractws!G306</f>
        <v>142.03299999999999</v>
      </c>
      <c r="D308" s="37">
        <f>table34ws!D304</f>
        <v>13.52</v>
      </c>
      <c r="E308" s="38">
        <f t="shared" si="24"/>
        <v>10.505399408284022</v>
      </c>
      <c r="F308" s="39">
        <f t="shared" si="25"/>
        <v>95.189146184337446</v>
      </c>
      <c r="G308" s="37">
        <f>table36ws!D304</f>
        <v>1.29</v>
      </c>
      <c r="H308" s="38">
        <f t="shared" si="26"/>
        <v>110.10310077519378</v>
      </c>
      <c r="I308" s="40">
        <f t="shared" si="27"/>
        <v>9.0823963445114888</v>
      </c>
      <c r="J308" s="37">
        <f>table38ws!D304</f>
        <v>3.92</v>
      </c>
      <c r="K308" s="38">
        <f t="shared" si="28"/>
        <v>36.2329081632653</v>
      </c>
      <c r="L308" s="39">
        <f t="shared" si="29"/>
        <v>27.599219899600797</v>
      </c>
    </row>
    <row r="309" spans="1:12">
      <c r="A309" s="34">
        <v>38308</v>
      </c>
      <c r="B309" s="35" t="s">
        <v>381</v>
      </c>
      <c r="C309" s="36">
        <f>enrollextractws!G307</f>
        <v>76.728999999999999</v>
      </c>
      <c r="D309" s="37">
        <f>table34ws!D305</f>
        <v>11.08</v>
      </c>
      <c r="E309" s="38">
        <f t="shared" si="24"/>
        <v>6.9249999999999998</v>
      </c>
      <c r="F309" s="39">
        <f t="shared" si="25"/>
        <v>144.4043321299639</v>
      </c>
      <c r="G309" s="37">
        <f>table36ws!D305</f>
        <v>1</v>
      </c>
      <c r="H309" s="38">
        <f t="shared" si="26"/>
        <v>76.728999999999999</v>
      </c>
      <c r="I309" s="40">
        <f t="shared" si="27"/>
        <v>13.032881961188078</v>
      </c>
      <c r="J309" s="37">
        <f>table38ws!D305</f>
        <v>4.37</v>
      </c>
      <c r="K309" s="38">
        <f t="shared" si="28"/>
        <v>17.558123569794049</v>
      </c>
      <c r="L309" s="39">
        <f t="shared" si="29"/>
        <v>56.953694170391898</v>
      </c>
    </row>
    <row r="310" spans="1:12">
      <c r="A310" s="34">
        <v>38320</v>
      </c>
      <c r="B310" s="35" t="s">
        <v>382</v>
      </c>
      <c r="C310" s="36">
        <f>enrollextractws!G308</f>
        <v>145.03299999999999</v>
      </c>
      <c r="D310" s="37">
        <f>table34ws!D306</f>
        <v>15.28</v>
      </c>
      <c r="E310" s="38">
        <f t="shared" si="24"/>
        <v>9.4916884816753928</v>
      </c>
      <c r="F310" s="39">
        <f t="shared" si="25"/>
        <v>105.35533292423105</v>
      </c>
      <c r="G310" s="37">
        <f>table36ws!D306</f>
        <v>1.3</v>
      </c>
      <c r="H310" s="38">
        <f t="shared" si="26"/>
        <v>111.56384615384614</v>
      </c>
      <c r="I310" s="40">
        <f t="shared" si="27"/>
        <v>8.9634772775851008</v>
      </c>
      <c r="J310" s="37">
        <f>table38ws!D306</f>
        <v>7.09</v>
      </c>
      <c r="K310" s="38">
        <f t="shared" si="28"/>
        <v>20.455994358251058</v>
      </c>
      <c r="L310" s="39">
        <f t="shared" si="29"/>
        <v>48.885426075444904</v>
      </c>
    </row>
    <row r="311" spans="1:12">
      <c r="A311" s="34">
        <v>38322</v>
      </c>
      <c r="B311" s="35" t="s">
        <v>383</v>
      </c>
      <c r="C311" s="36">
        <f>enrollextractws!G309</f>
        <v>129.25500000000002</v>
      </c>
      <c r="D311" s="37">
        <f>table34ws!D307</f>
        <v>12.81</v>
      </c>
      <c r="E311" s="38">
        <f t="shared" si="24"/>
        <v>10.090163934426231</v>
      </c>
      <c r="F311" s="39">
        <f t="shared" si="25"/>
        <v>99.106417546709977</v>
      </c>
      <c r="G311" s="37">
        <f>table36ws!D307</f>
        <v>1</v>
      </c>
      <c r="H311" s="38">
        <f t="shared" si="26"/>
        <v>129.25500000000002</v>
      </c>
      <c r="I311" s="40">
        <f t="shared" si="27"/>
        <v>7.7366446172295058</v>
      </c>
      <c r="J311" s="37">
        <f>table38ws!D307</f>
        <v>3.77</v>
      </c>
      <c r="K311" s="38">
        <f t="shared" si="28"/>
        <v>34.285145888594172</v>
      </c>
      <c r="L311" s="39">
        <f t="shared" si="29"/>
        <v>29.167150206955238</v>
      </c>
    </row>
    <row r="312" spans="1:12">
      <c r="A312" s="34">
        <v>38324</v>
      </c>
      <c r="B312" s="35" t="s">
        <v>384</v>
      </c>
      <c r="C312" s="36">
        <f>enrollextractws!G310</f>
        <v>147.55500000000001</v>
      </c>
      <c r="D312" s="37">
        <f>table34ws!D308</f>
        <v>11.5</v>
      </c>
      <c r="E312" s="38">
        <f t="shared" si="24"/>
        <v>12.830869565217393</v>
      </c>
      <c r="F312" s="39">
        <f t="shared" si="25"/>
        <v>77.93704042560401</v>
      </c>
      <c r="G312" s="37">
        <f>table36ws!D308</f>
        <v>0.7</v>
      </c>
      <c r="H312" s="38">
        <f t="shared" si="26"/>
        <v>210.79285714285717</v>
      </c>
      <c r="I312" s="40">
        <f t="shared" si="27"/>
        <v>4.7439937650367652</v>
      </c>
      <c r="J312" s="37">
        <f>table38ws!D308</f>
        <v>5.5</v>
      </c>
      <c r="K312" s="38">
        <f t="shared" si="28"/>
        <v>26.828181818181818</v>
      </c>
      <c r="L312" s="39">
        <f t="shared" si="29"/>
        <v>37.274236725288873</v>
      </c>
    </row>
    <row r="313" spans="1:12">
      <c r="A313" s="34" t="s">
        <v>385</v>
      </c>
      <c r="B313" s="35" t="s">
        <v>386</v>
      </c>
      <c r="C313" s="36">
        <f>enrollextractws!G311</f>
        <v>102.4</v>
      </c>
      <c r="D313" s="37">
        <f>table34ws!D309</f>
        <v>4.8</v>
      </c>
      <c r="E313" s="38">
        <f t="shared" si="24"/>
        <v>21.333333333333336</v>
      </c>
      <c r="F313" s="39">
        <f t="shared" si="25"/>
        <v>46.874999999999993</v>
      </c>
      <c r="G313" s="37">
        <f>table36ws!D309</f>
        <v>1.32</v>
      </c>
      <c r="H313" s="38">
        <f t="shared" si="26"/>
        <v>77.575757575757578</v>
      </c>
      <c r="I313" s="40">
        <f t="shared" si="27"/>
        <v>12.890625</v>
      </c>
      <c r="J313" s="37">
        <f>table38ws!D309</f>
        <v>2.78</v>
      </c>
      <c r="K313" s="38">
        <f t="shared" si="28"/>
        <v>36.834532374100725</v>
      </c>
      <c r="L313" s="39">
        <f t="shared" si="29"/>
        <v>27.148437499999996</v>
      </c>
    </row>
    <row r="314" spans="1:12">
      <c r="A314" s="34">
        <v>39002</v>
      </c>
      <c r="B314" s="35" t="s">
        <v>387</v>
      </c>
      <c r="C314" s="36">
        <f>enrollextractws!G312</f>
        <v>560.5</v>
      </c>
      <c r="D314" s="37">
        <f>table34ws!D310</f>
        <v>30.74</v>
      </c>
      <c r="E314" s="38">
        <f t="shared" si="24"/>
        <v>18.233571893298635</v>
      </c>
      <c r="F314" s="39">
        <f t="shared" si="25"/>
        <v>54.843889384478146</v>
      </c>
      <c r="G314" s="37">
        <f>table36ws!D310</f>
        <v>2.8</v>
      </c>
      <c r="H314" s="38">
        <f t="shared" si="26"/>
        <v>200.17857142857144</v>
      </c>
      <c r="I314" s="40">
        <f t="shared" si="27"/>
        <v>4.9955396966993755</v>
      </c>
      <c r="J314" s="37">
        <f>table38ws!D310</f>
        <v>14.62</v>
      </c>
      <c r="K314" s="38">
        <f t="shared" si="28"/>
        <v>38.337893296853629</v>
      </c>
      <c r="L314" s="39">
        <f t="shared" si="29"/>
        <v>26.083853702051737</v>
      </c>
    </row>
    <row r="315" spans="1:12">
      <c r="A315" s="34">
        <v>39003</v>
      </c>
      <c r="B315" s="35" t="s">
        <v>388</v>
      </c>
      <c r="C315" s="36">
        <f>enrollextractws!G313</f>
        <v>1277.9329999999998</v>
      </c>
      <c r="D315" s="37">
        <f>table34ws!D311</f>
        <v>70.98</v>
      </c>
      <c r="E315" s="38">
        <f t="shared" si="24"/>
        <v>18.004127923358688</v>
      </c>
      <c r="F315" s="39">
        <f t="shared" si="25"/>
        <v>55.542817972460234</v>
      </c>
      <c r="G315" s="37">
        <f>table36ws!D311</f>
        <v>7.9</v>
      </c>
      <c r="H315" s="38">
        <f t="shared" si="26"/>
        <v>161.76367088607591</v>
      </c>
      <c r="I315" s="40">
        <f t="shared" si="27"/>
        <v>6.181857734325666</v>
      </c>
      <c r="J315" s="37">
        <f>table38ws!D311</f>
        <v>32.22</v>
      </c>
      <c r="K315" s="38">
        <f t="shared" si="28"/>
        <v>39.662725015518305</v>
      </c>
      <c r="L315" s="39">
        <f t="shared" si="29"/>
        <v>25.21258939240164</v>
      </c>
    </row>
    <row r="316" spans="1:12">
      <c r="A316" s="34">
        <v>39007</v>
      </c>
      <c r="B316" s="35" t="s">
        <v>389</v>
      </c>
      <c r="C316" s="36">
        <f>enrollextractws!G314</f>
        <v>15100.807000000001</v>
      </c>
      <c r="D316" s="37">
        <f>table34ws!D312</f>
        <v>799.57</v>
      </c>
      <c r="E316" s="38">
        <f t="shared" si="24"/>
        <v>18.886160061032804</v>
      </c>
      <c r="F316" s="39">
        <f t="shared" si="25"/>
        <v>52.948825847519274</v>
      </c>
      <c r="G316" s="37">
        <f>table36ws!D312</f>
        <v>70.02</v>
      </c>
      <c r="H316" s="38">
        <f t="shared" si="26"/>
        <v>215.66419594401603</v>
      </c>
      <c r="I316" s="40">
        <f t="shared" si="27"/>
        <v>4.6368382828811727</v>
      </c>
      <c r="J316" s="37">
        <f>table38ws!D312</f>
        <v>345.79</v>
      </c>
      <c r="K316" s="38">
        <f t="shared" si="28"/>
        <v>43.670456057144506</v>
      </c>
      <c r="L316" s="39">
        <f t="shared" si="29"/>
        <v>22.898776204477016</v>
      </c>
    </row>
    <row r="317" spans="1:12">
      <c r="A317" s="34">
        <v>39090</v>
      </c>
      <c r="B317" s="35" t="s">
        <v>390</v>
      </c>
      <c r="C317" s="36">
        <f>enrollextractws!G315</f>
        <v>3316.5620000000004</v>
      </c>
      <c r="D317" s="37">
        <f>table34ws!D313</f>
        <v>164.46</v>
      </c>
      <c r="E317" s="38">
        <f t="shared" si="24"/>
        <v>20.166374802383558</v>
      </c>
      <c r="F317" s="39">
        <f t="shared" si="25"/>
        <v>49.58749451992756</v>
      </c>
      <c r="G317" s="37">
        <f>table36ws!D313</f>
        <v>15.7</v>
      </c>
      <c r="H317" s="38">
        <f t="shared" si="26"/>
        <v>211.24598726114652</v>
      </c>
      <c r="I317" s="40">
        <f t="shared" si="27"/>
        <v>4.7338177305293847</v>
      </c>
      <c r="J317" s="37">
        <f>table38ws!D313</f>
        <v>61.35</v>
      </c>
      <c r="K317" s="38">
        <f t="shared" si="28"/>
        <v>54.0596903015485</v>
      </c>
      <c r="L317" s="39">
        <f t="shared" si="29"/>
        <v>18.498071195412596</v>
      </c>
    </row>
    <row r="318" spans="1:12">
      <c r="A318" s="34">
        <v>39119</v>
      </c>
      <c r="B318" s="35" t="s">
        <v>391</v>
      </c>
      <c r="C318" s="36">
        <f>enrollextractws!G316</f>
        <v>3638.732</v>
      </c>
      <c r="D318" s="37">
        <f>table34ws!D314</f>
        <v>197.2</v>
      </c>
      <c r="E318" s="38">
        <f t="shared" si="24"/>
        <v>18.451987829614605</v>
      </c>
      <c r="F318" s="39">
        <f t="shared" si="25"/>
        <v>54.194702989942648</v>
      </c>
      <c r="G318" s="37">
        <f>table36ws!D314</f>
        <v>18.399999999999999</v>
      </c>
      <c r="H318" s="38">
        <f t="shared" si="26"/>
        <v>197.75717391304349</v>
      </c>
      <c r="I318" s="40">
        <f t="shared" si="27"/>
        <v>5.0567065670129034</v>
      </c>
      <c r="J318" s="37">
        <f>table38ws!D314</f>
        <v>68.459999999999994</v>
      </c>
      <c r="K318" s="38">
        <f t="shared" si="28"/>
        <v>53.151212386795216</v>
      </c>
      <c r="L318" s="39">
        <f t="shared" si="29"/>
        <v>18.814246281396926</v>
      </c>
    </row>
    <row r="319" spans="1:12">
      <c r="A319" s="34">
        <v>39120</v>
      </c>
      <c r="B319" s="35" t="s">
        <v>392</v>
      </c>
      <c r="C319" s="36">
        <f>enrollextractws!G317</f>
        <v>735.74099999999999</v>
      </c>
      <c r="D319" s="37">
        <f>table34ws!D315</f>
        <v>39.92</v>
      </c>
      <c r="E319" s="38">
        <f t="shared" si="24"/>
        <v>18.430385771543087</v>
      </c>
      <c r="F319" s="39">
        <f t="shared" si="25"/>
        <v>54.258224021768534</v>
      </c>
      <c r="G319" s="37">
        <f>table36ws!D315</f>
        <v>3.4</v>
      </c>
      <c r="H319" s="38">
        <f t="shared" si="26"/>
        <v>216.39441176470589</v>
      </c>
      <c r="I319" s="40">
        <f t="shared" si="27"/>
        <v>4.6211914246997248</v>
      </c>
      <c r="J319" s="37">
        <f>table38ws!D315</f>
        <v>16.760000000000002</v>
      </c>
      <c r="K319" s="38">
        <f t="shared" si="28"/>
        <v>43.898627684964197</v>
      </c>
      <c r="L319" s="39">
        <f t="shared" si="29"/>
        <v>22.779755375872764</v>
      </c>
    </row>
    <row r="320" spans="1:12">
      <c r="A320" s="34">
        <v>39200</v>
      </c>
      <c r="B320" s="35" t="s">
        <v>393</v>
      </c>
      <c r="C320" s="36">
        <f>enrollextractws!G318</f>
        <v>3510.5650000000014</v>
      </c>
      <c r="D320" s="37">
        <f>table34ws!D316</f>
        <v>174.49</v>
      </c>
      <c r="E320" s="38">
        <f t="shared" si="24"/>
        <v>20.119003954381348</v>
      </c>
      <c r="F320" s="39">
        <f t="shared" si="25"/>
        <v>49.70424988570214</v>
      </c>
      <c r="G320" s="37">
        <f>table36ws!D316</f>
        <v>16.39</v>
      </c>
      <c r="H320" s="38">
        <f t="shared" si="26"/>
        <v>214.18944478340458</v>
      </c>
      <c r="I320" s="40">
        <f t="shared" si="27"/>
        <v>4.6687641448029007</v>
      </c>
      <c r="J320" s="37">
        <f>table38ws!D316</f>
        <v>75.97</v>
      </c>
      <c r="K320" s="38">
        <f t="shared" si="28"/>
        <v>46.209885481110987</v>
      </c>
      <c r="L320" s="39">
        <f t="shared" si="29"/>
        <v>21.640391219077262</v>
      </c>
    </row>
    <row r="321" spans="1:12">
      <c r="A321" s="34">
        <v>39201</v>
      </c>
      <c r="B321" s="35" t="s">
        <v>394</v>
      </c>
      <c r="C321" s="36">
        <f>enrollextractws!G319</f>
        <v>6014.8019999999997</v>
      </c>
      <c r="D321" s="37">
        <f>table34ws!D317</f>
        <v>314.18</v>
      </c>
      <c r="E321" s="38">
        <f t="shared" si="24"/>
        <v>19.144445859061683</v>
      </c>
      <c r="F321" s="39">
        <f t="shared" si="25"/>
        <v>52.234470893638729</v>
      </c>
      <c r="G321" s="37">
        <f>table36ws!D317</f>
        <v>26.5</v>
      </c>
      <c r="H321" s="38">
        <f t="shared" si="26"/>
        <v>226.97366037735847</v>
      </c>
      <c r="I321" s="40">
        <f t="shared" si="27"/>
        <v>4.4057975640760905</v>
      </c>
      <c r="J321" s="37">
        <f>table38ws!D317</f>
        <v>133.65</v>
      </c>
      <c r="K321" s="38">
        <f t="shared" si="28"/>
        <v>45.00413019079685</v>
      </c>
      <c r="L321" s="39">
        <f t="shared" si="29"/>
        <v>22.220182809010172</v>
      </c>
    </row>
    <row r="322" spans="1:12">
      <c r="A322" s="34">
        <v>39202</v>
      </c>
      <c r="B322" s="35" t="s">
        <v>395</v>
      </c>
      <c r="C322" s="36">
        <f>enrollextractws!G320</f>
        <v>3907.6740000000004</v>
      </c>
      <c r="D322" s="37">
        <f>table34ws!D318</f>
        <v>175.54</v>
      </c>
      <c r="E322" s="38">
        <f t="shared" si="24"/>
        <v>22.260875014241773</v>
      </c>
      <c r="F322" s="39">
        <f t="shared" si="25"/>
        <v>44.921864004008512</v>
      </c>
      <c r="G322" s="37">
        <f>table36ws!D318</f>
        <v>21.25</v>
      </c>
      <c r="H322" s="38">
        <f t="shared" si="26"/>
        <v>183.89054117647061</v>
      </c>
      <c r="I322" s="40">
        <f t="shared" si="27"/>
        <v>5.4380176033108176</v>
      </c>
      <c r="J322" s="37">
        <f>table38ws!D318</f>
        <v>77.37</v>
      </c>
      <c r="K322" s="38">
        <f t="shared" si="28"/>
        <v>50.506320279177977</v>
      </c>
      <c r="L322" s="39">
        <f t="shared" si="29"/>
        <v>19.799502210266258</v>
      </c>
    </row>
    <row r="323" spans="1:12">
      <c r="A323" s="34">
        <v>39203</v>
      </c>
      <c r="B323" s="35" t="s">
        <v>396</v>
      </c>
      <c r="C323" s="36">
        <f>enrollextractws!G321</f>
        <v>1078.5240000000001</v>
      </c>
      <c r="D323" s="37">
        <f>table34ws!D319</f>
        <v>49.6</v>
      </c>
      <c r="E323" s="38">
        <f t="shared" si="24"/>
        <v>21.744435483870969</v>
      </c>
      <c r="F323" s="39">
        <f t="shared" si="25"/>
        <v>45.988777254840869</v>
      </c>
      <c r="G323" s="37">
        <f>table36ws!D319</f>
        <v>5.4</v>
      </c>
      <c r="H323" s="38">
        <f t="shared" si="26"/>
        <v>199.72666666666669</v>
      </c>
      <c r="I323" s="40">
        <f t="shared" si="27"/>
        <v>5.0068426850028365</v>
      </c>
      <c r="J323" s="37">
        <f>table38ws!D319</f>
        <v>23.83</v>
      </c>
      <c r="K323" s="38">
        <f t="shared" si="28"/>
        <v>45.259085186739412</v>
      </c>
      <c r="L323" s="39">
        <f t="shared" si="29"/>
        <v>22.095011330299553</v>
      </c>
    </row>
    <row r="324" spans="1:12">
      <c r="A324" s="34">
        <v>39204</v>
      </c>
      <c r="B324" s="35" t="s">
        <v>397</v>
      </c>
      <c r="C324" s="36">
        <f>enrollextractws!G322</f>
        <v>1355.6849999999999</v>
      </c>
      <c r="D324" s="37">
        <f>table34ws!D320</f>
        <v>81.569999999999993</v>
      </c>
      <c r="E324" s="38">
        <f t="shared" si="24"/>
        <v>16.619897020963592</v>
      </c>
      <c r="F324" s="39">
        <f t="shared" si="25"/>
        <v>60.168844532468825</v>
      </c>
      <c r="G324" s="37">
        <f>table36ws!D320</f>
        <v>6.91</v>
      </c>
      <c r="H324" s="38">
        <f t="shared" si="26"/>
        <v>196.19175108538349</v>
      </c>
      <c r="I324" s="40">
        <f t="shared" si="27"/>
        <v>5.0970542567041752</v>
      </c>
      <c r="J324" s="37">
        <f>table38ws!D320</f>
        <v>28.28</v>
      </c>
      <c r="K324" s="38">
        <f t="shared" si="28"/>
        <v>47.937942008486559</v>
      </c>
      <c r="L324" s="39">
        <f t="shared" si="29"/>
        <v>20.860303094007829</v>
      </c>
    </row>
    <row r="325" spans="1:12">
      <c r="A325" s="34">
        <v>39205</v>
      </c>
      <c r="B325" s="35" t="s">
        <v>398</v>
      </c>
      <c r="C325" s="36">
        <f>enrollextractws!G323</f>
        <v>1321.0339999999999</v>
      </c>
      <c r="D325" s="37">
        <f>table34ws!D321</f>
        <v>67.47</v>
      </c>
      <c r="E325" s="38">
        <f t="shared" si="24"/>
        <v>19.579576107899804</v>
      </c>
      <c r="F325" s="39">
        <f t="shared" si="25"/>
        <v>51.073628687830897</v>
      </c>
      <c r="G325" s="37">
        <f>table36ws!D321</f>
        <v>7.1</v>
      </c>
      <c r="H325" s="38">
        <f t="shared" si="26"/>
        <v>186.06112676056338</v>
      </c>
      <c r="I325" s="40">
        <f t="shared" si="27"/>
        <v>5.3745777928501468</v>
      </c>
      <c r="J325" s="37">
        <f>table38ws!D321</f>
        <v>26.95</v>
      </c>
      <c r="K325" s="38">
        <f t="shared" si="28"/>
        <v>49.017959183673469</v>
      </c>
      <c r="L325" s="39">
        <f t="shared" si="29"/>
        <v>20.400686129198796</v>
      </c>
    </row>
    <row r="326" spans="1:12">
      <c r="A326" s="34">
        <v>39207</v>
      </c>
      <c r="B326" s="35" t="s">
        <v>399</v>
      </c>
      <c r="C326" s="36">
        <f>enrollextractws!G324</f>
        <v>3118.4950000000003</v>
      </c>
      <c r="D326" s="37">
        <f>table34ws!D322</f>
        <v>161.37</v>
      </c>
      <c r="E326" s="38">
        <f t="shared" si="24"/>
        <v>19.325122389539569</v>
      </c>
      <c r="F326" s="39">
        <f t="shared" si="25"/>
        <v>51.7461147123853</v>
      </c>
      <c r="G326" s="37">
        <f>table36ws!D322</f>
        <v>19.71</v>
      </c>
      <c r="H326" s="38">
        <f t="shared" si="26"/>
        <v>158.21892440385591</v>
      </c>
      <c r="I326" s="40">
        <f t="shared" si="27"/>
        <v>6.3203564539946342</v>
      </c>
      <c r="J326" s="37">
        <f>table38ws!D322</f>
        <v>66.180000000000007</v>
      </c>
      <c r="K326" s="38">
        <f t="shared" si="28"/>
        <v>47.121411302508314</v>
      </c>
      <c r="L326" s="39">
        <f t="shared" si="29"/>
        <v>21.221775247354895</v>
      </c>
    </row>
    <row r="327" spans="1:12">
      <c r="A327" s="34">
        <v>39208</v>
      </c>
      <c r="B327" s="35" t="s">
        <v>400</v>
      </c>
      <c r="C327" s="36">
        <f>enrollextractws!G325</f>
        <v>5307.4270000000015</v>
      </c>
      <c r="D327" s="37">
        <f>table34ws!D323</f>
        <v>250.54</v>
      </c>
      <c r="E327" s="38">
        <f t="shared" si="24"/>
        <v>21.183950666560236</v>
      </c>
      <c r="F327" s="39">
        <f t="shared" si="25"/>
        <v>47.205547999058666</v>
      </c>
      <c r="G327" s="37">
        <f>table36ws!D323</f>
        <v>20</v>
      </c>
      <c r="H327" s="38">
        <f t="shared" si="26"/>
        <v>265.37135000000006</v>
      </c>
      <c r="I327" s="40">
        <f t="shared" si="27"/>
        <v>3.7683043026310101</v>
      </c>
      <c r="J327" s="37">
        <f>table38ws!D323</f>
        <v>109.68</v>
      </c>
      <c r="K327" s="38">
        <f t="shared" si="28"/>
        <v>48.390107585703873</v>
      </c>
      <c r="L327" s="39">
        <f t="shared" si="29"/>
        <v>20.665380795628458</v>
      </c>
    </row>
    <row r="328" spans="1:12">
      <c r="A328" s="34">
        <v>39209</v>
      </c>
      <c r="B328" s="35" t="s">
        <v>401</v>
      </c>
      <c r="C328" s="36">
        <f>enrollextractws!G326</f>
        <v>870.59600000000012</v>
      </c>
      <c r="D328" s="37">
        <f>table34ws!D324</f>
        <v>53.3</v>
      </c>
      <c r="E328" s="38">
        <f t="shared" si="24"/>
        <v>16.333883677298314</v>
      </c>
      <c r="F328" s="39">
        <f t="shared" si="25"/>
        <v>61.222426935111109</v>
      </c>
      <c r="G328" s="37">
        <f>table36ws!D324</f>
        <v>6.45</v>
      </c>
      <c r="H328" s="38">
        <f t="shared" si="26"/>
        <v>134.97612403100777</v>
      </c>
      <c r="I328" s="40">
        <f t="shared" si="27"/>
        <v>7.4087177060312692</v>
      </c>
      <c r="J328" s="37">
        <f>table38ws!D324</f>
        <v>24.83</v>
      </c>
      <c r="K328" s="38">
        <f t="shared" si="28"/>
        <v>35.062263391059211</v>
      </c>
      <c r="L328" s="39">
        <f t="shared" si="29"/>
        <v>28.520691572210296</v>
      </c>
    </row>
    <row r="329" spans="1:12">
      <c r="A329" s="34" t="s">
        <v>402</v>
      </c>
      <c r="B329" s="35" t="s">
        <v>403</v>
      </c>
      <c r="C329" s="36">
        <f>enrollextractws!G327</f>
        <v>138.6</v>
      </c>
      <c r="D329" s="37">
        <f>table34ws!D325</f>
        <v>9</v>
      </c>
      <c r="E329" s="38">
        <f t="shared" si="24"/>
        <v>15.399999999999999</v>
      </c>
      <c r="F329" s="39">
        <f t="shared" si="25"/>
        <v>64.935064935064943</v>
      </c>
      <c r="G329" s="37">
        <f>table36ws!D325</f>
        <v>2</v>
      </c>
      <c r="H329" s="38">
        <f t="shared" si="26"/>
        <v>69.3</v>
      </c>
      <c r="I329" s="40">
        <f t="shared" si="27"/>
        <v>14.430014430014429</v>
      </c>
      <c r="J329" s="37">
        <f>table38ws!D325</f>
        <v>13</v>
      </c>
      <c r="K329" s="38">
        <f t="shared" si="28"/>
        <v>10.661538461538461</v>
      </c>
      <c r="L329" s="39">
        <f t="shared" si="29"/>
        <v>93.795093795093791</v>
      </c>
    </row>
    <row r="331" spans="1:12">
      <c r="A331" s="3" t="s">
        <v>404</v>
      </c>
      <c r="J331" s="2"/>
      <c r="K331" s="2"/>
      <c r="L331" s="2"/>
    </row>
    <row r="332" spans="1:12">
      <c r="A332" s="3" t="s">
        <v>405</v>
      </c>
      <c r="J332" s="2"/>
      <c r="K332" s="2"/>
      <c r="L332" s="2"/>
    </row>
    <row r="333" spans="1:12">
      <c r="A333" s="3" t="s">
        <v>406</v>
      </c>
      <c r="J333" s="2"/>
      <c r="K333" s="2"/>
      <c r="L333" s="2"/>
    </row>
    <row r="334" spans="1:12">
      <c r="A334" s="3" t="s">
        <v>407</v>
      </c>
    </row>
  </sheetData>
  <autoFilter ref="A8:L8" xr:uid="{00000000-0001-0000-0000-000000000000}"/>
  <mergeCells count="3">
    <mergeCell ref="D3:F3"/>
    <mergeCell ref="G3:I3"/>
    <mergeCell ref="J3:L3"/>
  </mergeCells>
  <phoneticPr fontId="0" type="noConversion"/>
  <pageMargins left="0.75" right="0.75" top="1.25" bottom="1" header="0.5" footer="0.5"/>
  <pageSetup scale="95" orientation="landscape" r:id="rId1"/>
  <headerFooter alignWithMargins="0">
    <oddHeader>&amp;C&amp;"Segoe UI,Regular"&amp;9Washington State Superintendent of Public Instruction
School Apportionment and Financial Services
Staff Summary Profiles—2023–24 Final</oddHeader>
    <oddFooter>&amp;L&amp;"Segoe UI,Regular"&amp;9See introduction for explanation of column headings, glossary for explanation of terms, and appendix for explanation of duty codes.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8E2C-21C3-4DC8-9B53-8C63C2E1EB89}">
  <dimension ref="A1:I330"/>
  <sheetViews>
    <sheetView workbookViewId="0">
      <pane ySplit="9" topLeftCell="A10" activePane="bottomLeft" state="frozen"/>
      <selection pane="bottomLeft" activeCell="A2" sqref="A2"/>
    </sheetView>
  </sheetViews>
  <sheetFormatPr defaultColWidth="9.140625" defaultRowHeight="16.5"/>
  <cols>
    <col min="1" max="1" width="6.7109375" style="62" customWidth="1"/>
    <col min="2" max="2" width="19.7109375" style="2" customWidth="1"/>
    <col min="3" max="3" width="13.28515625" style="19" customWidth="1"/>
    <col min="4" max="4" width="11.28515625" style="20" customWidth="1"/>
    <col min="5" max="5" width="9.28515625" style="63" customWidth="1"/>
    <col min="6" max="6" width="10.28515625" style="63" customWidth="1"/>
    <col min="7" max="7" width="11.28515625" style="64" customWidth="1"/>
    <col min="8" max="8" width="9.7109375" style="63" customWidth="1"/>
    <col min="9" max="9" width="10.28515625" style="63" customWidth="1"/>
    <col min="10" max="16384" width="9.140625" style="2"/>
  </cols>
  <sheetData>
    <row r="1" spans="1:9">
      <c r="A1" s="62" t="s">
        <v>732</v>
      </c>
    </row>
    <row r="3" spans="1:9">
      <c r="C3" s="65"/>
      <c r="D3" s="66" t="s">
        <v>733</v>
      </c>
      <c r="E3" s="67"/>
      <c r="F3" s="68"/>
      <c r="G3" s="66" t="s">
        <v>734</v>
      </c>
      <c r="H3" s="67"/>
      <c r="I3" s="68"/>
    </row>
    <row r="4" spans="1:9">
      <c r="C4" s="65"/>
      <c r="D4" s="66" t="s">
        <v>735</v>
      </c>
      <c r="E4" s="67"/>
      <c r="F4" s="68"/>
      <c r="G4" s="66" t="s">
        <v>736</v>
      </c>
      <c r="H4" s="67"/>
      <c r="I4" s="68"/>
    </row>
    <row r="5" spans="1:9">
      <c r="C5" s="65" t="s">
        <v>4</v>
      </c>
      <c r="D5" s="69"/>
      <c r="E5" s="70" t="s">
        <v>7</v>
      </c>
      <c r="F5" s="71" t="s">
        <v>737</v>
      </c>
      <c r="G5" s="69"/>
      <c r="H5" s="70" t="s">
        <v>7</v>
      </c>
      <c r="I5" s="71" t="s">
        <v>738</v>
      </c>
    </row>
    <row r="6" spans="1:9">
      <c r="A6" s="62" t="s">
        <v>6</v>
      </c>
      <c r="C6" s="65" t="s">
        <v>7</v>
      </c>
      <c r="D6" s="69"/>
      <c r="E6" s="70" t="s">
        <v>739</v>
      </c>
      <c r="F6" s="71" t="s">
        <v>740</v>
      </c>
      <c r="G6" s="69"/>
      <c r="H6" s="70" t="s">
        <v>739</v>
      </c>
      <c r="I6" s="71" t="s">
        <v>740</v>
      </c>
    </row>
    <row r="7" spans="1:9">
      <c r="C7" s="65" t="s">
        <v>8</v>
      </c>
      <c r="D7" s="28" t="s">
        <v>737</v>
      </c>
      <c r="E7" s="28" t="s">
        <v>741</v>
      </c>
      <c r="F7" s="28" t="s">
        <v>7</v>
      </c>
      <c r="G7" s="28" t="s">
        <v>738</v>
      </c>
      <c r="H7" s="28" t="s">
        <v>742</v>
      </c>
      <c r="I7" s="28" t="s">
        <v>7</v>
      </c>
    </row>
    <row r="8" spans="1:9">
      <c r="B8" s="72" t="s">
        <v>743</v>
      </c>
      <c r="C8" s="73">
        <f>SUM(C10:C330)</f>
        <v>1043670.9129100002</v>
      </c>
      <c r="D8" s="74">
        <f>SUM(D10:D330)</f>
        <v>62645.199999999983</v>
      </c>
      <c r="E8" s="75">
        <f>+C8/D8</f>
        <v>16.660030024806378</v>
      </c>
      <c r="F8" s="75">
        <f>+D8/C8*1000</f>
        <v>60.023901428210181</v>
      </c>
      <c r="G8" s="76">
        <f>SUM(G10:G330)</f>
        <v>13893.79999999999</v>
      </c>
      <c r="H8" s="77">
        <f>+C8/G8</f>
        <v>75.117744095207996</v>
      </c>
      <c r="I8" s="77">
        <f>+G8/C8*1000</f>
        <v>13.312433860268085</v>
      </c>
    </row>
    <row r="9" spans="1:9">
      <c r="C9" s="78"/>
      <c r="D9" s="39"/>
      <c r="E9" s="79"/>
      <c r="F9" s="79"/>
      <c r="G9" s="25"/>
      <c r="H9" s="80"/>
      <c r="I9" s="80"/>
    </row>
    <row r="10" spans="1:9">
      <c r="A10" s="81" t="s">
        <v>12</v>
      </c>
      <c r="B10" s="2" t="s">
        <v>13</v>
      </c>
      <c r="C10" s="78">
        <v>64.926999999999992</v>
      </c>
      <c r="D10" s="82">
        <v>10.1</v>
      </c>
      <c r="E10" s="79">
        <f>IF(D10=0,0,C10/D10)</f>
        <v>6.4284158415841581</v>
      </c>
      <c r="F10" s="79">
        <f>+D10/C10*1000</f>
        <v>155.55932046760211</v>
      </c>
      <c r="G10" s="82">
        <v>1.64</v>
      </c>
      <c r="H10" s="80">
        <f>IF(G10=0,0,+C10/G10)</f>
        <v>39.58963414634146</v>
      </c>
      <c r="I10" s="80">
        <f>+G10/C10*1000</f>
        <v>25.259137184838359</v>
      </c>
    </row>
    <row r="11" spans="1:9">
      <c r="A11" s="62" t="s">
        <v>14</v>
      </c>
      <c r="B11" s="2" t="s">
        <v>15</v>
      </c>
      <c r="C11" s="78">
        <v>11</v>
      </c>
      <c r="D11" s="82">
        <v>2</v>
      </c>
      <c r="E11" s="79">
        <f t="shared" ref="E11:E75" si="0">IF(D11=0,0,C11/D11)</f>
        <v>5.5</v>
      </c>
      <c r="F11" s="79">
        <f t="shared" ref="F11:F75" si="1">+D11/C11*1000</f>
        <v>181.81818181818181</v>
      </c>
      <c r="G11" s="82">
        <v>0</v>
      </c>
      <c r="H11" s="80">
        <f t="shared" ref="H11:H75" si="2">IF(G11=0,0,+C11/G11)</f>
        <v>0</v>
      </c>
      <c r="I11" s="80">
        <f t="shared" ref="I11:I75" si="3">+G11/C11*1000</f>
        <v>0</v>
      </c>
    </row>
    <row r="12" spans="1:9">
      <c r="A12" s="81" t="s">
        <v>16</v>
      </c>
      <c r="B12" s="2" t="s">
        <v>17</v>
      </c>
      <c r="C12" s="78">
        <v>4431.1460000000006</v>
      </c>
      <c r="D12" s="82">
        <v>259</v>
      </c>
      <c r="E12" s="79">
        <f t="shared" si="0"/>
        <v>17.108671814671816</v>
      </c>
      <c r="F12" s="79">
        <f t="shared" si="1"/>
        <v>58.449890840879533</v>
      </c>
      <c r="G12" s="82">
        <v>61.5</v>
      </c>
      <c r="H12" s="80">
        <f t="shared" si="2"/>
        <v>72.05115447154472</v>
      </c>
      <c r="I12" s="80">
        <f t="shared" si="3"/>
        <v>13.879028134031239</v>
      </c>
    </row>
    <row r="13" spans="1:9">
      <c r="A13" s="81" t="s">
        <v>18</v>
      </c>
      <c r="B13" s="2" t="s">
        <v>19</v>
      </c>
      <c r="C13" s="78">
        <v>180.66799999999998</v>
      </c>
      <c r="D13" s="82">
        <v>18</v>
      </c>
      <c r="E13" s="79">
        <f t="shared" si="0"/>
        <v>10.037111111111109</v>
      </c>
      <c r="F13" s="79">
        <f t="shared" si="1"/>
        <v>99.630261031283922</v>
      </c>
      <c r="G13" s="82">
        <v>4.83</v>
      </c>
      <c r="H13" s="80">
        <f t="shared" si="2"/>
        <v>37.405383022774323</v>
      </c>
      <c r="I13" s="80">
        <f t="shared" si="3"/>
        <v>26.734120043394519</v>
      </c>
    </row>
    <row r="14" spans="1:9">
      <c r="A14" s="81" t="s">
        <v>20</v>
      </c>
      <c r="B14" s="2" t="s">
        <v>21</v>
      </c>
      <c r="C14" s="78">
        <v>391.47399999999993</v>
      </c>
      <c r="D14" s="82">
        <v>24.38</v>
      </c>
      <c r="E14" s="79">
        <f t="shared" si="0"/>
        <v>16.057178014766201</v>
      </c>
      <c r="F14" s="79">
        <f t="shared" si="1"/>
        <v>62.277443712736996</v>
      </c>
      <c r="G14" s="82">
        <v>3.01</v>
      </c>
      <c r="H14" s="80">
        <f t="shared" si="2"/>
        <v>130.0578073089701</v>
      </c>
      <c r="I14" s="80">
        <f t="shared" si="3"/>
        <v>7.6888886618268391</v>
      </c>
    </row>
    <row r="15" spans="1:9">
      <c r="A15" s="81" t="s">
        <v>22</v>
      </c>
      <c r="B15" s="2" t="s">
        <v>23</v>
      </c>
      <c r="C15" s="78">
        <v>2439.3739999999993</v>
      </c>
      <c r="D15" s="82">
        <v>144.4</v>
      </c>
      <c r="E15" s="79">
        <f t="shared" si="0"/>
        <v>16.893171745152351</v>
      </c>
      <c r="F15" s="79">
        <f t="shared" si="1"/>
        <v>59.195514914892115</v>
      </c>
      <c r="G15" s="82">
        <v>44.55</v>
      </c>
      <c r="H15" s="80">
        <f t="shared" si="2"/>
        <v>54.755869809203134</v>
      </c>
      <c r="I15" s="80">
        <f t="shared" si="3"/>
        <v>18.262882198465675</v>
      </c>
    </row>
    <row r="16" spans="1:9">
      <c r="A16" s="81" t="s">
        <v>24</v>
      </c>
      <c r="B16" s="2" t="s">
        <v>25</v>
      </c>
      <c r="C16" s="78">
        <v>608.27600000000007</v>
      </c>
      <c r="D16" s="82">
        <v>40</v>
      </c>
      <c r="E16" s="79">
        <f t="shared" si="0"/>
        <v>15.206900000000001</v>
      </c>
      <c r="F16" s="79">
        <f t="shared" si="1"/>
        <v>65.75962227672963</v>
      </c>
      <c r="G16" s="82">
        <v>7</v>
      </c>
      <c r="H16" s="80">
        <f t="shared" si="2"/>
        <v>86.896571428571434</v>
      </c>
      <c r="I16" s="80">
        <f t="shared" si="3"/>
        <v>11.507933898427686</v>
      </c>
    </row>
    <row r="17" spans="1:9">
      <c r="A17" s="81" t="s">
        <v>26</v>
      </c>
      <c r="B17" s="2" t="s">
        <v>27</v>
      </c>
      <c r="C17" s="78">
        <v>18271.978999999999</v>
      </c>
      <c r="D17" s="82">
        <v>1077.55</v>
      </c>
      <c r="E17" s="79">
        <f t="shared" si="0"/>
        <v>16.956966266066541</v>
      </c>
      <c r="F17" s="79">
        <f t="shared" si="1"/>
        <v>58.972812961310872</v>
      </c>
      <c r="G17" s="82">
        <v>264.36</v>
      </c>
      <c r="H17" s="80">
        <f t="shared" si="2"/>
        <v>69.117790134664844</v>
      </c>
      <c r="I17" s="80">
        <f t="shared" si="3"/>
        <v>14.468055157024864</v>
      </c>
    </row>
    <row r="18" spans="1:9">
      <c r="A18" s="81" t="s">
        <v>28</v>
      </c>
      <c r="B18" s="2" t="s">
        <v>29</v>
      </c>
      <c r="C18" s="78">
        <v>140.80000000000001</v>
      </c>
      <c r="D18" s="82">
        <v>12</v>
      </c>
      <c r="E18" s="79">
        <f t="shared" si="0"/>
        <v>11.733333333333334</v>
      </c>
      <c r="F18" s="79">
        <f t="shared" si="1"/>
        <v>85.22727272727272</v>
      </c>
      <c r="G18" s="82">
        <v>1.45</v>
      </c>
      <c r="H18" s="80">
        <f t="shared" si="2"/>
        <v>97.103448275862078</v>
      </c>
      <c r="I18" s="80">
        <f t="shared" si="3"/>
        <v>10.298295454545453</v>
      </c>
    </row>
    <row r="19" spans="1:9">
      <c r="A19" s="81" t="s">
        <v>30</v>
      </c>
      <c r="B19" s="2" t="s">
        <v>31</v>
      </c>
      <c r="C19" s="78">
        <v>1328.771</v>
      </c>
      <c r="D19" s="82">
        <v>82.13</v>
      </c>
      <c r="E19" s="79">
        <f t="shared" si="0"/>
        <v>16.178874954340682</v>
      </c>
      <c r="F19" s="79">
        <f t="shared" si="1"/>
        <v>61.808994928396238</v>
      </c>
      <c r="G19" s="82">
        <v>18.64</v>
      </c>
      <c r="H19" s="80">
        <f t="shared" si="2"/>
        <v>71.285997854077252</v>
      </c>
      <c r="I19" s="80">
        <f t="shared" si="3"/>
        <v>14.028000310060952</v>
      </c>
    </row>
    <row r="20" spans="1:9">
      <c r="A20" s="81" t="s">
        <v>32</v>
      </c>
      <c r="B20" s="2" t="s">
        <v>33</v>
      </c>
      <c r="C20" s="78">
        <v>840.67199999999991</v>
      </c>
      <c r="D20" s="82">
        <v>52.6</v>
      </c>
      <c r="E20" s="79">
        <f t="shared" si="0"/>
        <v>15.982357414448668</v>
      </c>
      <c r="F20" s="79">
        <f t="shared" si="1"/>
        <v>62.568992425107538</v>
      </c>
      <c r="G20" s="82">
        <v>12.83</v>
      </c>
      <c r="H20" s="80">
        <f t="shared" si="2"/>
        <v>65.523928293063122</v>
      </c>
      <c r="I20" s="80">
        <f t="shared" si="3"/>
        <v>15.261600243614634</v>
      </c>
    </row>
    <row r="21" spans="1:9">
      <c r="A21" s="81" t="s">
        <v>34</v>
      </c>
      <c r="B21" s="2" t="s">
        <v>35</v>
      </c>
      <c r="C21" s="78">
        <v>2379.6210000000005</v>
      </c>
      <c r="D21" s="82">
        <v>148.16</v>
      </c>
      <c r="E21" s="79">
        <f t="shared" si="0"/>
        <v>16.061156857451408</v>
      </c>
      <c r="F21" s="79">
        <f t="shared" si="1"/>
        <v>62.26201567392453</v>
      </c>
      <c r="G21" s="82">
        <v>34.06</v>
      </c>
      <c r="H21" s="80">
        <f t="shared" si="2"/>
        <v>69.865560775102765</v>
      </c>
      <c r="I21" s="80">
        <f t="shared" si="3"/>
        <v>14.313203657221043</v>
      </c>
    </row>
    <row r="22" spans="1:9">
      <c r="A22" s="81" t="s">
        <v>36</v>
      </c>
      <c r="B22" s="2" t="s">
        <v>37</v>
      </c>
      <c r="C22" s="78">
        <v>13521.082999999999</v>
      </c>
      <c r="D22" s="82">
        <v>751.31</v>
      </c>
      <c r="E22" s="79">
        <f t="shared" si="0"/>
        <v>17.996676471762655</v>
      </c>
      <c r="F22" s="79">
        <f t="shared" si="1"/>
        <v>55.565815253112497</v>
      </c>
      <c r="G22" s="82">
        <v>205.9</v>
      </c>
      <c r="H22" s="80">
        <f t="shared" si="2"/>
        <v>65.668203011170462</v>
      </c>
      <c r="I22" s="80">
        <f t="shared" si="3"/>
        <v>15.228070118347771</v>
      </c>
    </row>
    <row r="23" spans="1:9">
      <c r="A23" s="81" t="s">
        <v>38</v>
      </c>
      <c r="B23" s="2" t="s">
        <v>39</v>
      </c>
      <c r="C23" s="78">
        <v>647.75000000000011</v>
      </c>
      <c r="D23" s="82">
        <v>43.91</v>
      </c>
      <c r="E23" s="79">
        <f t="shared" si="0"/>
        <v>14.75176497381007</v>
      </c>
      <c r="F23" s="79">
        <f t="shared" si="1"/>
        <v>67.788498649170194</v>
      </c>
      <c r="G23" s="82">
        <v>9.92</v>
      </c>
      <c r="H23" s="80">
        <f t="shared" si="2"/>
        <v>65.297379032258078</v>
      </c>
      <c r="I23" s="80">
        <f t="shared" si="3"/>
        <v>15.314550366653799</v>
      </c>
    </row>
    <row r="24" spans="1:9">
      <c r="A24" s="62" t="s">
        <v>40</v>
      </c>
      <c r="B24" s="2" t="s">
        <v>41</v>
      </c>
      <c r="C24" s="78">
        <v>10.36</v>
      </c>
      <c r="D24" s="82">
        <v>2</v>
      </c>
      <c r="E24" s="79">
        <f t="shared" si="0"/>
        <v>5.18</v>
      </c>
      <c r="F24" s="79">
        <f t="shared" si="1"/>
        <v>193.05019305019306</v>
      </c>
      <c r="G24" s="82"/>
      <c r="H24" s="80">
        <f t="shared" si="2"/>
        <v>0</v>
      </c>
      <c r="I24" s="80">
        <f t="shared" si="3"/>
        <v>0</v>
      </c>
    </row>
    <row r="25" spans="1:9">
      <c r="A25" s="81" t="s">
        <v>42</v>
      </c>
      <c r="B25" s="2" t="s">
        <v>43</v>
      </c>
      <c r="C25" s="78">
        <v>375.44200000000001</v>
      </c>
      <c r="D25" s="82">
        <v>27</v>
      </c>
      <c r="E25" s="79">
        <f t="shared" si="0"/>
        <v>13.90525925925926</v>
      </c>
      <c r="F25" s="79">
        <f t="shared" si="1"/>
        <v>71.915235908609063</v>
      </c>
      <c r="G25" s="82">
        <v>4.29</v>
      </c>
      <c r="H25" s="80">
        <f t="shared" si="2"/>
        <v>87.515617715617722</v>
      </c>
      <c r="I25" s="80">
        <f t="shared" si="3"/>
        <v>11.426531927701216</v>
      </c>
    </row>
    <row r="26" spans="1:9">
      <c r="A26" s="81" t="s">
        <v>44</v>
      </c>
      <c r="B26" s="2" t="s">
        <v>45</v>
      </c>
      <c r="C26" s="78">
        <v>1252.3409999999999</v>
      </c>
      <c r="D26" s="82">
        <v>85.6</v>
      </c>
      <c r="E26" s="79">
        <f t="shared" si="0"/>
        <v>14.630151869158878</v>
      </c>
      <c r="F26" s="79">
        <f t="shared" si="1"/>
        <v>68.351990392393134</v>
      </c>
      <c r="G26" s="82">
        <v>16.71</v>
      </c>
      <c r="H26" s="80">
        <f t="shared" si="2"/>
        <v>74.945601436265704</v>
      </c>
      <c r="I26" s="80">
        <f t="shared" si="3"/>
        <v>13.34301120860852</v>
      </c>
    </row>
    <row r="27" spans="1:9">
      <c r="A27" s="81" t="s">
        <v>46</v>
      </c>
      <c r="B27" s="2" t="s">
        <v>47</v>
      </c>
      <c r="C27" s="78">
        <v>1575.2529999999999</v>
      </c>
      <c r="D27" s="82">
        <v>101.71</v>
      </c>
      <c r="E27" s="79">
        <f t="shared" si="0"/>
        <v>15.487690492576935</v>
      </c>
      <c r="F27" s="79">
        <f t="shared" si="1"/>
        <v>64.567405997639739</v>
      </c>
      <c r="G27" s="82">
        <v>20.64</v>
      </c>
      <c r="H27" s="80">
        <f t="shared" si="2"/>
        <v>76.320397286821702</v>
      </c>
      <c r="I27" s="80">
        <f t="shared" si="3"/>
        <v>13.102657160468828</v>
      </c>
    </row>
    <row r="28" spans="1:9">
      <c r="A28" s="81" t="s">
        <v>48</v>
      </c>
      <c r="B28" s="2" t="s">
        <v>49</v>
      </c>
      <c r="C28" s="78">
        <v>1186.4110000000001</v>
      </c>
      <c r="D28" s="82">
        <v>83.69</v>
      </c>
      <c r="E28" s="79">
        <f t="shared" si="0"/>
        <v>14.176257617397539</v>
      </c>
      <c r="F28" s="79">
        <f t="shared" si="1"/>
        <v>70.540478805405542</v>
      </c>
      <c r="G28" s="82">
        <v>21.16</v>
      </c>
      <c r="H28" s="80">
        <f t="shared" si="2"/>
        <v>56.068572778827978</v>
      </c>
      <c r="I28" s="80">
        <f t="shared" si="3"/>
        <v>17.835303280229194</v>
      </c>
    </row>
    <row r="29" spans="1:9">
      <c r="A29" s="81" t="s">
        <v>50</v>
      </c>
      <c r="B29" s="2" t="s">
        <v>51</v>
      </c>
      <c r="C29" s="78">
        <v>6829.2540000000017</v>
      </c>
      <c r="D29" s="82">
        <v>436.59</v>
      </c>
      <c r="E29" s="79">
        <f t="shared" si="0"/>
        <v>15.642259327973619</v>
      </c>
      <c r="F29" s="79">
        <f t="shared" si="1"/>
        <v>63.929383795067487</v>
      </c>
      <c r="G29" s="82">
        <v>102.53</v>
      </c>
      <c r="H29" s="80">
        <f t="shared" si="2"/>
        <v>66.6073734516727</v>
      </c>
      <c r="I29" s="80">
        <f t="shared" si="3"/>
        <v>15.013352849374174</v>
      </c>
    </row>
    <row r="30" spans="1:9">
      <c r="A30" s="81" t="s">
        <v>52</v>
      </c>
      <c r="B30" s="2" t="s">
        <v>53</v>
      </c>
      <c r="C30" s="78">
        <v>217.75</v>
      </c>
      <c r="D30" s="82">
        <v>13.76</v>
      </c>
      <c r="E30" s="79">
        <f t="shared" si="0"/>
        <v>15.824854651162791</v>
      </c>
      <c r="F30" s="79">
        <f t="shared" si="1"/>
        <v>63.191733639494835</v>
      </c>
      <c r="G30" s="82">
        <v>1.25</v>
      </c>
      <c r="H30" s="80">
        <f t="shared" si="2"/>
        <v>174.2</v>
      </c>
      <c r="I30" s="80">
        <f t="shared" si="3"/>
        <v>5.7405281285878305</v>
      </c>
    </row>
    <row r="31" spans="1:9">
      <c r="A31" s="81" t="s">
        <v>54</v>
      </c>
      <c r="B31" s="2" t="s">
        <v>55</v>
      </c>
      <c r="C31" s="78">
        <v>3365.9180000000001</v>
      </c>
      <c r="D31" s="82">
        <v>210.68</v>
      </c>
      <c r="E31" s="79">
        <f t="shared" si="0"/>
        <v>15.976447693183976</v>
      </c>
      <c r="F31" s="79">
        <f t="shared" si="1"/>
        <v>62.592136825674302</v>
      </c>
      <c r="G31" s="82">
        <v>63.88</v>
      </c>
      <c r="H31" s="80">
        <f t="shared" si="2"/>
        <v>52.691264871634317</v>
      </c>
      <c r="I31" s="80">
        <f t="shared" si="3"/>
        <v>18.978477788228947</v>
      </c>
    </row>
    <row r="32" spans="1:9">
      <c r="A32" s="81" t="s">
        <v>56</v>
      </c>
      <c r="B32" s="2" t="s">
        <v>57</v>
      </c>
      <c r="C32" s="78">
        <v>344.36799999999994</v>
      </c>
      <c r="D32" s="82">
        <v>22.09</v>
      </c>
      <c r="E32" s="79">
        <f t="shared" si="0"/>
        <v>15.589316432775009</v>
      </c>
      <c r="F32" s="79">
        <f t="shared" si="1"/>
        <v>64.146494447800052</v>
      </c>
      <c r="G32" s="82">
        <v>3.08</v>
      </c>
      <c r="H32" s="80">
        <f t="shared" si="2"/>
        <v>111.80779220779219</v>
      </c>
      <c r="I32" s="80">
        <f t="shared" si="3"/>
        <v>8.9439204571853388</v>
      </c>
    </row>
    <row r="33" spans="1:9">
      <c r="A33" s="81" t="s">
        <v>58</v>
      </c>
      <c r="B33" s="2" t="s">
        <v>59</v>
      </c>
      <c r="C33" s="78">
        <v>2508.1379999999999</v>
      </c>
      <c r="D33" s="82">
        <v>148.01</v>
      </c>
      <c r="E33" s="79">
        <f t="shared" si="0"/>
        <v>16.945733396392136</v>
      </c>
      <c r="F33" s="79">
        <f t="shared" si="1"/>
        <v>59.011904448638788</v>
      </c>
      <c r="G33" s="82">
        <v>34.130000000000003</v>
      </c>
      <c r="H33" s="80">
        <f t="shared" si="2"/>
        <v>73.487782009961904</v>
      </c>
      <c r="I33" s="80">
        <f t="shared" si="3"/>
        <v>13.607704201283983</v>
      </c>
    </row>
    <row r="34" spans="1:9">
      <c r="A34" s="81" t="s">
        <v>60</v>
      </c>
      <c r="B34" s="2" t="s">
        <v>61</v>
      </c>
      <c r="C34" s="78">
        <v>470.17399999999998</v>
      </c>
      <c r="D34" s="82">
        <v>39</v>
      </c>
      <c r="E34" s="79">
        <f t="shared" si="0"/>
        <v>12.055743589743589</v>
      </c>
      <c r="F34" s="79">
        <f t="shared" si="1"/>
        <v>82.948014990195119</v>
      </c>
      <c r="G34" s="82">
        <v>8.2100000000000009</v>
      </c>
      <c r="H34" s="80">
        <f t="shared" si="2"/>
        <v>57.26845310596832</v>
      </c>
      <c r="I34" s="80">
        <f t="shared" si="3"/>
        <v>17.461620591525694</v>
      </c>
    </row>
    <row r="35" spans="1:9">
      <c r="A35" s="81" t="s">
        <v>62</v>
      </c>
      <c r="B35" s="2" t="s">
        <v>63</v>
      </c>
      <c r="C35" s="78">
        <v>3492.7760000000003</v>
      </c>
      <c r="D35" s="82">
        <v>69.41</v>
      </c>
      <c r="E35" s="79">
        <f t="shared" si="0"/>
        <v>50.320933583057204</v>
      </c>
      <c r="F35" s="79">
        <f t="shared" si="1"/>
        <v>19.872445298524724</v>
      </c>
      <c r="G35" s="82">
        <v>24.32</v>
      </c>
      <c r="H35" s="80">
        <f t="shared" si="2"/>
        <v>143.61743421052631</v>
      </c>
      <c r="I35" s="80">
        <f t="shared" si="3"/>
        <v>6.9629429428053786</v>
      </c>
    </row>
    <row r="36" spans="1:9">
      <c r="A36" s="81" t="s">
        <v>64</v>
      </c>
      <c r="B36" s="2" t="s">
        <v>65</v>
      </c>
      <c r="C36" s="78">
        <v>123.271</v>
      </c>
      <c r="D36" s="37">
        <v>8.92</v>
      </c>
      <c r="E36" s="79">
        <f t="shared" si="0"/>
        <v>13.819618834080718</v>
      </c>
      <c r="F36" s="79">
        <f t="shared" si="1"/>
        <v>72.360895912258357</v>
      </c>
      <c r="G36" s="82"/>
      <c r="H36" s="80">
        <f t="shared" si="2"/>
        <v>0</v>
      </c>
      <c r="I36" s="80">
        <f t="shared" si="3"/>
        <v>0</v>
      </c>
    </row>
    <row r="37" spans="1:9">
      <c r="A37" s="81" t="s">
        <v>66</v>
      </c>
      <c r="B37" s="2" t="s">
        <v>67</v>
      </c>
      <c r="C37" s="78">
        <v>21045.639999999996</v>
      </c>
      <c r="D37" s="82">
        <v>1264.3</v>
      </c>
      <c r="E37" s="79">
        <f t="shared" si="0"/>
        <v>16.646080835244796</v>
      </c>
      <c r="F37" s="79">
        <f t="shared" si="1"/>
        <v>60.074200642033226</v>
      </c>
      <c r="G37" s="82">
        <v>266.52999999999997</v>
      </c>
      <c r="H37" s="80">
        <f t="shared" si="2"/>
        <v>78.961617829137424</v>
      </c>
      <c r="I37" s="80">
        <f t="shared" si="3"/>
        <v>12.664380840877255</v>
      </c>
    </row>
    <row r="38" spans="1:9">
      <c r="A38" s="81" t="s">
        <v>68</v>
      </c>
      <c r="B38" s="2" t="s">
        <v>69</v>
      </c>
      <c r="C38" s="78">
        <v>1973.087</v>
      </c>
      <c r="D38" s="82">
        <v>108.4</v>
      </c>
      <c r="E38" s="79">
        <f t="shared" si="0"/>
        <v>18.201909594095941</v>
      </c>
      <c r="F38" s="79">
        <f t="shared" si="1"/>
        <v>54.939290563467303</v>
      </c>
      <c r="G38" s="82">
        <v>25.52</v>
      </c>
      <c r="H38" s="80">
        <f t="shared" si="2"/>
        <v>77.315321316614416</v>
      </c>
      <c r="I38" s="80">
        <f t="shared" si="3"/>
        <v>12.934047003502632</v>
      </c>
    </row>
    <row r="39" spans="1:9">
      <c r="A39" s="81" t="s">
        <v>70</v>
      </c>
      <c r="B39" s="2" t="s">
        <v>71</v>
      </c>
      <c r="C39" s="78">
        <v>1761.5960000000005</v>
      </c>
      <c r="D39" s="82">
        <v>100.33</v>
      </c>
      <c r="E39" s="79">
        <f t="shared" si="0"/>
        <v>17.558018538821894</v>
      </c>
      <c r="F39" s="79">
        <f t="shared" si="1"/>
        <v>56.954034863839368</v>
      </c>
      <c r="G39" s="82">
        <v>19.8</v>
      </c>
      <c r="H39" s="80">
        <f t="shared" si="2"/>
        <v>88.969494949494973</v>
      </c>
      <c r="I39" s="80">
        <f t="shared" si="3"/>
        <v>11.239807538164253</v>
      </c>
    </row>
    <row r="40" spans="1:9">
      <c r="A40" s="81" t="s">
        <v>72</v>
      </c>
      <c r="B40" s="2" t="s">
        <v>73</v>
      </c>
      <c r="C40" s="78">
        <v>167.7</v>
      </c>
      <c r="D40" s="82">
        <v>10.96</v>
      </c>
      <c r="E40" s="79">
        <f t="shared" si="0"/>
        <v>15.301094890510946</v>
      </c>
      <c r="F40" s="79">
        <f t="shared" si="1"/>
        <v>65.354800238521179</v>
      </c>
      <c r="G40" s="82">
        <v>1.57</v>
      </c>
      <c r="H40" s="80">
        <f t="shared" si="2"/>
        <v>106.81528662420381</v>
      </c>
      <c r="I40" s="80">
        <f t="shared" si="3"/>
        <v>9.3619558735837813</v>
      </c>
    </row>
    <row r="41" spans="1:9">
      <c r="A41" s="81" t="s">
        <v>74</v>
      </c>
      <c r="B41" s="2" t="s">
        <v>75</v>
      </c>
      <c r="C41" s="78">
        <v>2662.3580099999999</v>
      </c>
      <c r="D41" s="82">
        <v>151.84</v>
      </c>
      <c r="E41" s="79">
        <f t="shared" si="0"/>
        <v>17.533970034246575</v>
      </c>
      <c r="F41" s="79">
        <f t="shared" si="1"/>
        <v>57.032149481654429</v>
      </c>
      <c r="G41" s="82">
        <v>30.91</v>
      </c>
      <c r="H41" s="80">
        <f t="shared" si="2"/>
        <v>86.132578777094793</v>
      </c>
      <c r="I41" s="80">
        <f t="shared" si="3"/>
        <v>11.610008828226675</v>
      </c>
    </row>
    <row r="42" spans="1:9">
      <c r="A42" s="81" t="s">
        <v>76</v>
      </c>
      <c r="B42" s="2" t="s">
        <v>77</v>
      </c>
      <c r="C42" s="78">
        <v>22047.492000000002</v>
      </c>
      <c r="D42" s="82">
        <v>1311.31</v>
      </c>
      <c r="E42" s="79">
        <f t="shared" si="0"/>
        <v>16.813333231653843</v>
      </c>
      <c r="F42" s="79">
        <f t="shared" si="1"/>
        <v>59.476606228046251</v>
      </c>
      <c r="G42" s="82">
        <v>317.91000000000003</v>
      </c>
      <c r="H42" s="80">
        <f t="shared" si="2"/>
        <v>69.351363593469856</v>
      </c>
      <c r="I42" s="80">
        <f t="shared" si="3"/>
        <v>14.419327150679996</v>
      </c>
    </row>
    <row r="43" spans="1:9">
      <c r="A43" s="81" t="s">
        <v>78</v>
      </c>
      <c r="B43" s="2" t="s">
        <v>79</v>
      </c>
      <c r="C43" s="78">
        <v>6956.3410000000003</v>
      </c>
      <c r="D43" s="82">
        <v>382.21</v>
      </c>
      <c r="E43" s="79">
        <f t="shared" si="0"/>
        <v>18.200311347165172</v>
      </c>
      <c r="F43" s="79">
        <f t="shared" si="1"/>
        <v>54.944115016788274</v>
      </c>
      <c r="G43" s="82">
        <v>62.66</v>
      </c>
      <c r="H43" s="80">
        <f t="shared" si="2"/>
        <v>111.01725183530164</v>
      </c>
      <c r="I43" s="80">
        <f t="shared" si="3"/>
        <v>9.0076090289420829</v>
      </c>
    </row>
    <row r="44" spans="1:9">
      <c r="A44" s="81" t="s">
        <v>80</v>
      </c>
      <c r="B44" s="2" t="s">
        <v>81</v>
      </c>
      <c r="C44" s="78">
        <v>12105.798000000001</v>
      </c>
      <c r="D44" s="82">
        <v>717.96</v>
      </c>
      <c r="E44" s="79">
        <f t="shared" si="0"/>
        <v>16.861382249707503</v>
      </c>
      <c r="F44" s="79">
        <f t="shared" si="1"/>
        <v>59.307118787212538</v>
      </c>
      <c r="G44" s="82">
        <v>146.94</v>
      </c>
      <c r="H44" s="80">
        <f t="shared" si="2"/>
        <v>82.385994283380981</v>
      </c>
      <c r="I44" s="80">
        <f t="shared" si="3"/>
        <v>12.137985451268888</v>
      </c>
    </row>
    <row r="45" spans="1:9">
      <c r="A45" s="81" t="s">
        <v>82</v>
      </c>
      <c r="B45" s="2" t="s">
        <v>83</v>
      </c>
      <c r="C45" s="78">
        <v>3963.3250000000003</v>
      </c>
      <c r="D45" s="82">
        <v>226.25</v>
      </c>
      <c r="E45" s="79">
        <f t="shared" si="0"/>
        <v>17.517458563535914</v>
      </c>
      <c r="F45" s="79">
        <f t="shared" si="1"/>
        <v>57.085906404344833</v>
      </c>
      <c r="G45" s="82">
        <v>47.61</v>
      </c>
      <c r="H45" s="80">
        <f t="shared" si="2"/>
        <v>83.245641671917667</v>
      </c>
      <c r="I45" s="80">
        <f t="shared" si="3"/>
        <v>12.012640901263458</v>
      </c>
    </row>
    <row r="46" spans="1:9">
      <c r="A46" s="81" t="s">
        <v>84</v>
      </c>
      <c r="B46" s="2" t="s">
        <v>85</v>
      </c>
      <c r="C46" s="78">
        <v>26.4</v>
      </c>
      <c r="D46" s="82">
        <v>4.7</v>
      </c>
      <c r="E46" s="79">
        <f t="shared" si="0"/>
        <v>5.6170212765957439</v>
      </c>
      <c r="F46" s="79">
        <f t="shared" si="1"/>
        <v>178.03030303030303</v>
      </c>
      <c r="G46" s="80">
        <v>1.1000000000000001</v>
      </c>
      <c r="H46" s="80">
        <f t="shared" si="2"/>
        <v>23.999999999999996</v>
      </c>
      <c r="I46" s="80">
        <f t="shared" si="3"/>
        <v>41.666666666666671</v>
      </c>
    </row>
    <row r="47" spans="1:9">
      <c r="A47" s="81" t="s">
        <v>86</v>
      </c>
      <c r="B47" s="2" t="s">
        <v>87</v>
      </c>
      <c r="C47" s="78">
        <v>333.55</v>
      </c>
      <c r="D47" s="82">
        <v>28.45</v>
      </c>
      <c r="E47" s="79">
        <f t="shared" si="0"/>
        <v>11.72407732864675</v>
      </c>
      <c r="F47" s="79">
        <f t="shared" si="1"/>
        <v>85.294558536950973</v>
      </c>
      <c r="G47" s="80">
        <v>4.5599999999999996</v>
      </c>
      <c r="H47" s="80">
        <f t="shared" si="2"/>
        <v>73.146929824561411</v>
      </c>
      <c r="I47" s="80">
        <f t="shared" si="3"/>
        <v>13.671113776045569</v>
      </c>
    </row>
    <row r="48" spans="1:9">
      <c r="A48" s="81" t="s">
        <v>88</v>
      </c>
      <c r="B48" s="2" t="s">
        <v>89</v>
      </c>
      <c r="C48" s="78">
        <v>751.37000000000012</v>
      </c>
      <c r="D48" s="82">
        <v>3</v>
      </c>
      <c r="E48" s="79">
        <f t="shared" si="0"/>
        <v>250.45666666666671</v>
      </c>
      <c r="F48" s="79">
        <f t="shared" si="1"/>
        <v>3.992706655841995</v>
      </c>
      <c r="G48" s="80">
        <v>0.62</v>
      </c>
      <c r="H48" s="83" t="s">
        <v>410</v>
      </c>
      <c r="I48" s="80">
        <f t="shared" si="3"/>
        <v>0.82515937554067886</v>
      </c>
    </row>
    <row r="49" spans="1:9">
      <c r="A49" s="81" t="s">
        <v>90</v>
      </c>
      <c r="B49" s="2" t="s">
        <v>91</v>
      </c>
      <c r="C49" s="78">
        <v>6080.3410000000003</v>
      </c>
      <c r="D49" s="82">
        <v>364.58</v>
      </c>
      <c r="E49" s="79">
        <f t="shared" si="0"/>
        <v>16.677659224312908</v>
      </c>
      <c r="F49" s="79">
        <f t="shared" si="1"/>
        <v>59.960452875915998</v>
      </c>
      <c r="G49" s="82">
        <v>110.66</v>
      </c>
      <c r="H49" s="80">
        <f t="shared" si="2"/>
        <v>54.946150370504249</v>
      </c>
      <c r="I49" s="80">
        <f t="shared" si="3"/>
        <v>18.199637158508047</v>
      </c>
    </row>
    <row r="50" spans="1:9">
      <c r="A50" s="81" t="s">
        <v>92</v>
      </c>
      <c r="B50" s="2" t="s">
        <v>93</v>
      </c>
      <c r="C50" s="78">
        <v>643.30099999999993</v>
      </c>
      <c r="D50" s="82">
        <v>37</v>
      </c>
      <c r="E50" s="79">
        <f t="shared" si="0"/>
        <v>17.386513513513513</v>
      </c>
      <c r="F50" s="79">
        <f t="shared" si="1"/>
        <v>57.515844060556418</v>
      </c>
      <c r="G50" s="82">
        <v>9.57</v>
      </c>
      <c r="H50" s="80">
        <f t="shared" si="2"/>
        <v>67.220585161964465</v>
      </c>
      <c r="I50" s="80">
        <f t="shared" si="3"/>
        <v>14.876395342149323</v>
      </c>
    </row>
    <row r="51" spans="1:9">
      <c r="A51" s="81" t="s">
        <v>94</v>
      </c>
      <c r="B51" s="2" t="s">
        <v>95</v>
      </c>
      <c r="C51" s="78">
        <v>1366.019</v>
      </c>
      <c r="D51" s="82">
        <v>84.35</v>
      </c>
      <c r="E51" s="79">
        <f t="shared" si="0"/>
        <v>16.194653230586841</v>
      </c>
      <c r="F51" s="79">
        <f t="shared" si="1"/>
        <v>61.748775090243981</v>
      </c>
      <c r="G51" s="82">
        <v>23.68</v>
      </c>
      <c r="H51" s="80">
        <f t="shared" si="2"/>
        <v>57.686613175675674</v>
      </c>
      <c r="I51" s="80">
        <f t="shared" si="3"/>
        <v>17.335044388108802</v>
      </c>
    </row>
    <row r="52" spans="1:9">
      <c r="A52" s="81" t="s">
        <v>96</v>
      </c>
      <c r="B52" s="2" t="s">
        <v>97</v>
      </c>
      <c r="C52" s="78">
        <v>1101.0819999999999</v>
      </c>
      <c r="D52" s="82">
        <v>61.14</v>
      </c>
      <c r="E52" s="79">
        <f t="shared" si="0"/>
        <v>18.009192018318611</v>
      </c>
      <c r="F52" s="79">
        <f t="shared" si="1"/>
        <v>55.527199609111776</v>
      </c>
      <c r="G52" s="82">
        <v>4.54</v>
      </c>
      <c r="H52" s="80">
        <f t="shared" si="2"/>
        <v>242.52907488986781</v>
      </c>
      <c r="I52" s="80">
        <f t="shared" si="3"/>
        <v>4.1232169811149397</v>
      </c>
    </row>
    <row r="53" spans="1:9">
      <c r="A53" s="81" t="s">
        <v>98</v>
      </c>
      <c r="B53" s="2" t="s">
        <v>99</v>
      </c>
      <c r="C53" s="78">
        <v>2290.5709999999999</v>
      </c>
      <c r="D53" s="82">
        <v>131.57</v>
      </c>
      <c r="E53" s="79">
        <f t="shared" si="0"/>
        <v>17.409523447594438</v>
      </c>
      <c r="F53" s="79">
        <f t="shared" si="1"/>
        <v>57.439826139421136</v>
      </c>
      <c r="G53" s="82">
        <v>44.07</v>
      </c>
      <c r="H53" s="80">
        <f t="shared" si="2"/>
        <v>51.975743135920126</v>
      </c>
      <c r="I53" s="80">
        <f t="shared" si="3"/>
        <v>19.239744151130875</v>
      </c>
    </row>
    <row r="54" spans="1:9">
      <c r="A54" s="81" t="s">
        <v>100</v>
      </c>
      <c r="B54" s="2" t="s">
        <v>101</v>
      </c>
      <c r="C54" s="78">
        <v>4912.8739999999998</v>
      </c>
      <c r="D54" s="82">
        <v>299.52999999999997</v>
      </c>
      <c r="E54" s="79">
        <f t="shared" si="0"/>
        <v>16.401943044102428</v>
      </c>
      <c r="F54" s="79">
        <f t="shared" si="1"/>
        <v>60.968386325397312</v>
      </c>
      <c r="G54" s="82">
        <v>66.12</v>
      </c>
      <c r="H54" s="80">
        <f t="shared" si="2"/>
        <v>74.302389594676342</v>
      </c>
      <c r="I54" s="80">
        <f t="shared" si="3"/>
        <v>13.458517356642977</v>
      </c>
    </row>
    <row r="55" spans="1:9">
      <c r="A55" s="81" t="s">
        <v>102</v>
      </c>
      <c r="B55" s="2" t="s">
        <v>103</v>
      </c>
      <c r="C55" s="78">
        <v>109.06199999999998</v>
      </c>
      <c r="D55" s="82">
        <v>10.48</v>
      </c>
      <c r="E55" s="79">
        <f t="shared" si="0"/>
        <v>10.406679389312975</v>
      </c>
      <c r="F55" s="79">
        <f t="shared" si="1"/>
        <v>96.092131081403252</v>
      </c>
      <c r="G55" s="82">
        <v>5.14</v>
      </c>
      <c r="H55" s="80">
        <f t="shared" si="2"/>
        <v>21.218287937743188</v>
      </c>
      <c r="I55" s="80">
        <f t="shared" si="3"/>
        <v>47.129155892978311</v>
      </c>
    </row>
    <row r="56" spans="1:9">
      <c r="A56" s="81" t="s">
        <v>104</v>
      </c>
      <c r="B56" s="2" t="s">
        <v>105</v>
      </c>
      <c r="C56" s="78">
        <v>735.82</v>
      </c>
      <c r="D56" s="82">
        <v>48.26</v>
      </c>
      <c r="E56" s="79">
        <f t="shared" si="0"/>
        <v>15.246995441359305</v>
      </c>
      <c r="F56" s="79">
        <f t="shared" si="1"/>
        <v>65.586692397597233</v>
      </c>
      <c r="G56" s="82">
        <v>13.14</v>
      </c>
      <c r="H56" s="80">
        <f t="shared" si="2"/>
        <v>55.99847792998478</v>
      </c>
      <c r="I56" s="80">
        <f t="shared" si="3"/>
        <v>17.857628224293983</v>
      </c>
    </row>
    <row r="57" spans="1:9">
      <c r="A57" s="81" t="s">
        <v>106</v>
      </c>
      <c r="B57" s="2" t="s">
        <v>107</v>
      </c>
      <c r="C57" s="78">
        <v>26.7</v>
      </c>
      <c r="D57" s="82">
        <v>3</v>
      </c>
      <c r="E57" s="79">
        <f t="shared" si="0"/>
        <v>8.9</v>
      </c>
      <c r="F57" s="79">
        <f t="shared" si="1"/>
        <v>112.35955056179775</v>
      </c>
      <c r="G57" s="82">
        <v>0.78</v>
      </c>
      <c r="H57" s="80">
        <f t="shared" si="2"/>
        <v>34.230769230769226</v>
      </c>
      <c r="I57" s="80">
        <f t="shared" si="3"/>
        <v>29.213483146067418</v>
      </c>
    </row>
    <row r="58" spans="1:9">
      <c r="A58" s="81" t="s">
        <v>108</v>
      </c>
      <c r="B58" s="2" t="s">
        <v>109</v>
      </c>
      <c r="C58" s="78">
        <v>5734.31</v>
      </c>
      <c r="D58" s="82">
        <v>349.75</v>
      </c>
      <c r="E58" s="79">
        <f t="shared" si="0"/>
        <v>16.395453895639744</v>
      </c>
      <c r="F58" s="79">
        <f t="shared" si="1"/>
        <v>60.992516972399464</v>
      </c>
      <c r="G58" s="82">
        <v>68.91</v>
      </c>
      <c r="H58" s="80">
        <f t="shared" si="2"/>
        <v>83.214482658540135</v>
      </c>
      <c r="I58" s="80">
        <f t="shared" si="3"/>
        <v>12.017138940866467</v>
      </c>
    </row>
    <row r="59" spans="1:9">
      <c r="A59" s="81" t="s">
        <v>110</v>
      </c>
      <c r="B59" s="2" t="s">
        <v>111</v>
      </c>
      <c r="C59" s="78">
        <v>99.947999999999993</v>
      </c>
      <c r="D59" s="82">
        <v>12</v>
      </c>
      <c r="E59" s="79">
        <f t="shared" si="0"/>
        <v>8.3289999999999988</v>
      </c>
      <c r="F59" s="79">
        <f t="shared" si="1"/>
        <v>120.06243246488174</v>
      </c>
      <c r="G59" s="82">
        <v>2.0099999999999998</v>
      </c>
      <c r="H59" s="80">
        <f t="shared" si="2"/>
        <v>49.725373134328358</v>
      </c>
      <c r="I59" s="80">
        <f t="shared" si="3"/>
        <v>20.110457437867691</v>
      </c>
    </row>
    <row r="60" spans="1:9">
      <c r="A60" s="81" t="s">
        <v>112</v>
      </c>
      <c r="B60" s="2" t="s">
        <v>113</v>
      </c>
      <c r="C60" s="78">
        <v>251.69299999999998</v>
      </c>
      <c r="D60" s="82">
        <v>19.84</v>
      </c>
      <c r="E60" s="79">
        <f t="shared" si="0"/>
        <v>12.686139112903225</v>
      </c>
      <c r="F60" s="79">
        <f t="shared" si="1"/>
        <v>78.826189047768523</v>
      </c>
      <c r="G60" s="82">
        <v>1.87</v>
      </c>
      <c r="H60" s="80">
        <f t="shared" si="2"/>
        <v>134.59518716577537</v>
      </c>
      <c r="I60" s="80">
        <f t="shared" si="3"/>
        <v>7.4296861652886657</v>
      </c>
    </row>
    <row r="61" spans="1:9">
      <c r="A61" s="81" t="s">
        <v>424</v>
      </c>
      <c r="B61" s="2" t="s">
        <v>114</v>
      </c>
      <c r="C61" s="78">
        <v>43.6</v>
      </c>
      <c r="D61" s="82">
        <v>3</v>
      </c>
      <c r="E61" s="79">
        <f t="shared" si="0"/>
        <v>14.533333333333333</v>
      </c>
      <c r="F61" s="79">
        <f t="shared" si="1"/>
        <v>68.807339449541288</v>
      </c>
      <c r="G61" s="82">
        <v>0.79</v>
      </c>
      <c r="H61" s="80">
        <f t="shared" si="2"/>
        <v>55.189873417721522</v>
      </c>
      <c r="I61" s="80">
        <f t="shared" si="3"/>
        <v>18.119266055045873</v>
      </c>
    </row>
    <row r="62" spans="1:9">
      <c r="A62" s="81" t="s">
        <v>425</v>
      </c>
      <c r="B62" s="2" t="s">
        <v>115</v>
      </c>
      <c r="C62" s="78">
        <v>258.02699999999999</v>
      </c>
      <c r="D62" s="82">
        <v>18.829999999999998</v>
      </c>
      <c r="E62" s="79">
        <f t="shared" si="0"/>
        <v>13.702973977695168</v>
      </c>
      <c r="F62" s="79">
        <f t="shared" si="1"/>
        <v>72.976859010878712</v>
      </c>
      <c r="G62" s="82">
        <v>3.3</v>
      </c>
      <c r="H62" s="80">
        <f t="shared" si="2"/>
        <v>78.19</v>
      </c>
      <c r="I62" s="80">
        <f t="shared" si="3"/>
        <v>12.78935925310142</v>
      </c>
    </row>
    <row r="63" spans="1:9">
      <c r="A63" s="81" t="s">
        <v>426</v>
      </c>
      <c r="B63" s="2" t="s">
        <v>116</v>
      </c>
      <c r="C63" s="78">
        <v>34.200000000000003</v>
      </c>
      <c r="D63" s="82">
        <v>4.5</v>
      </c>
      <c r="E63" s="79">
        <f t="shared" si="0"/>
        <v>7.6000000000000005</v>
      </c>
      <c r="F63" s="79">
        <f t="shared" si="1"/>
        <v>131.57894736842104</v>
      </c>
      <c r="G63" s="82">
        <v>0.47</v>
      </c>
      <c r="H63" s="80">
        <f t="shared" si="2"/>
        <v>72.765957446808514</v>
      </c>
      <c r="I63" s="80">
        <f t="shared" si="3"/>
        <v>13.74269005847953</v>
      </c>
    </row>
    <row r="64" spans="1:9">
      <c r="A64" s="81" t="s">
        <v>427</v>
      </c>
      <c r="B64" s="2" t="s">
        <v>117</v>
      </c>
      <c r="C64" s="78">
        <v>174.02100000000002</v>
      </c>
      <c r="D64" s="82">
        <v>19.22</v>
      </c>
      <c r="E64" s="79">
        <f t="shared" si="0"/>
        <v>9.0541623309053083</v>
      </c>
      <c r="F64" s="79">
        <f t="shared" si="1"/>
        <v>110.44644037213898</v>
      </c>
      <c r="G64" s="82">
        <v>5.4</v>
      </c>
      <c r="H64" s="80">
        <f t="shared" si="2"/>
        <v>32.226111111111109</v>
      </c>
      <c r="I64" s="80">
        <f t="shared" si="3"/>
        <v>31.030737669591598</v>
      </c>
    </row>
    <row r="65" spans="1:9">
      <c r="A65" s="81" t="s">
        <v>428</v>
      </c>
      <c r="B65" s="2" t="s">
        <v>118</v>
      </c>
      <c r="C65" s="78">
        <v>413.41199999999998</v>
      </c>
      <c r="D65" s="82">
        <v>23.74</v>
      </c>
      <c r="E65" s="79">
        <f t="shared" si="0"/>
        <v>17.414153327716935</v>
      </c>
      <c r="F65" s="79">
        <f t="shared" si="1"/>
        <v>57.424554681528349</v>
      </c>
      <c r="G65" s="82">
        <v>5.62</v>
      </c>
      <c r="H65" s="80">
        <f t="shared" si="2"/>
        <v>73.560854092526682</v>
      </c>
      <c r="I65" s="80">
        <f t="shared" si="3"/>
        <v>13.59418691281337</v>
      </c>
    </row>
    <row r="66" spans="1:9">
      <c r="A66" s="81" t="s">
        <v>429</v>
      </c>
      <c r="B66" s="2" t="s">
        <v>119</v>
      </c>
      <c r="C66" s="78">
        <v>17757.527000000002</v>
      </c>
      <c r="D66" s="82">
        <v>1083.3399999999999</v>
      </c>
      <c r="E66" s="79">
        <f t="shared" si="0"/>
        <v>16.391462514076839</v>
      </c>
      <c r="F66" s="79">
        <f t="shared" si="1"/>
        <v>61.007368875181768</v>
      </c>
      <c r="G66" s="82">
        <v>155.07</v>
      </c>
      <c r="H66" s="80">
        <f t="shared" si="2"/>
        <v>114.51297478558072</v>
      </c>
      <c r="I66" s="80">
        <f t="shared" si="3"/>
        <v>8.7326348989924103</v>
      </c>
    </row>
    <row r="67" spans="1:9">
      <c r="A67" s="81" t="s">
        <v>430</v>
      </c>
      <c r="B67" s="2" t="s">
        <v>120</v>
      </c>
      <c r="C67" s="78">
        <v>1954.3400000000001</v>
      </c>
      <c r="D67" s="82">
        <v>130.44999999999999</v>
      </c>
      <c r="E67" s="79">
        <f t="shared" si="0"/>
        <v>14.981525488692988</v>
      </c>
      <c r="F67" s="79">
        <f t="shared" si="1"/>
        <v>66.74887685868373</v>
      </c>
      <c r="G67" s="82">
        <v>34.270000000000003</v>
      </c>
      <c r="H67" s="80">
        <f t="shared" si="2"/>
        <v>57.027721038809453</v>
      </c>
      <c r="I67" s="80">
        <f t="shared" si="3"/>
        <v>17.535331620905264</v>
      </c>
    </row>
    <row r="68" spans="1:9">
      <c r="A68" s="62" t="s">
        <v>431</v>
      </c>
      <c r="B68" s="2" t="s">
        <v>121</v>
      </c>
      <c r="C68" s="78">
        <v>10.4</v>
      </c>
      <c r="D68" s="82">
        <v>2</v>
      </c>
      <c r="E68" s="79">
        <f t="shared" si="0"/>
        <v>5.2</v>
      </c>
      <c r="F68" s="79">
        <f t="shared" si="1"/>
        <v>192.30769230769229</v>
      </c>
      <c r="G68" s="82"/>
      <c r="H68" s="80">
        <f t="shared" si="2"/>
        <v>0</v>
      </c>
      <c r="I68" s="80">
        <f t="shared" si="3"/>
        <v>0</v>
      </c>
    </row>
    <row r="69" spans="1:9">
      <c r="A69" s="81" t="s">
        <v>432</v>
      </c>
      <c r="B69" s="2" t="s">
        <v>122</v>
      </c>
      <c r="C69" s="78">
        <v>47.780000000000015</v>
      </c>
      <c r="D69" s="82">
        <v>9.9499999999999993</v>
      </c>
      <c r="E69" s="79">
        <f t="shared" si="0"/>
        <v>4.8020100502512584</v>
      </c>
      <c r="F69" s="79">
        <f t="shared" si="1"/>
        <v>208.24612808706564</v>
      </c>
      <c r="G69" s="82">
        <v>2.35</v>
      </c>
      <c r="H69" s="80">
        <f t="shared" si="2"/>
        <v>20.331914893617029</v>
      </c>
      <c r="I69" s="80">
        <f t="shared" si="3"/>
        <v>49.183758894935103</v>
      </c>
    </row>
    <row r="70" spans="1:9">
      <c r="A70" s="81" t="s">
        <v>433</v>
      </c>
      <c r="B70" s="2" t="s">
        <v>123</v>
      </c>
      <c r="C70" s="78">
        <v>334.82900000000001</v>
      </c>
      <c r="D70" s="82">
        <v>24.48</v>
      </c>
      <c r="E70" s="79">
        <f t="shared" si="0"/>
        <v>13.677655228758169</v>
      </c>
      <c r="F70" s="79">
        <f t="shared" si="1"/>
        <v>73.11194669517873</v>
      </c>
      <c r="G70" s="82">
        <v>5.7</v>
      </c>
      <c r="H70" s="80">
        <f t="shared" si="2"/>
        <v>58.741929824561403</v>
      </c>
      <c r="I70" s="80">
        <f t="shared" si="3"/>
        <v>17.023615039318578</v>
      </c>
    </row>
    <row r="71" spans="1:9">
      <c r="A71" s="81" t="s">
        <v>434</v>
      </c>
      <c r="B71" s="2" t="s">
        <v>124</v>
      </c>
      <c r="C71" s="78">
        <v>2308.52</v>
      </c>
      <c r="D71" s="82">
        <v>144.01</v>
      </c>
      <c r="E71" s="79">
        <f t="shared" si="0"/>
        <v>16.030275675300327</v>
      </c>
      <c r="F71" s="79">
        <f t="shared" si="1"/>
        <v>62.381959004037213</v>
      </c>
      <c r="G71" s="82">
        <v>46.15</v>
      </c>
      <c r="H71" s="80">
        <f t="shared" si="2"/>
        <v>50.022101841820152</v>
      </c>
      <c r="I71" s="80">
        <f t="shared" si="3"/>
        <v>19.991163169476547</v>
      </c>
    </row>
    <row r="72" spans="1:9">
      <c r="A72" s="81" t="s">
        <v>435</v>
      </c>
      <c r="B72" s="2" t="s">
        <v>125</v>
      </c>
      <c r="C72" s="78">
        <v>3167.116</v>
      </c>
      <c r="D72" s="82">
        <v>202.27</v>
      </c>
      <c r="E72" s="79">
        <f t="shared" si="0"/>
        <v>15.657863252088791</v>
      </c>
      <c r="F72" s="79">
        <f t="shared" si="1"/>
        <v>63.865674639009121</v>
      </c>
      <c r="G72" s="82">
        <v>54.51</v>
      </c>
      <c r="H72" s="80">
        <f t="shared" si="2"/>
        <v>58.101559346908829</v>
      </c>
      <c r="I72" s="80">
        <f t="shared" si="3"/>
        <v>17.21124202586833</v>
      </c>
    </row>
    <row r="73" spans="1:9">
      <c r="A73" s="62" t="s">
        <v>436</v>
      </c>
      <c r="B73" s="2" t="s">
        <v>126</v>
      </c>
      <c r="C73" s="78">
        <v>885.84899999999993</v>
      </c>
      <c r="D73" s="82">
        <v>56</v>
      </c>
      <c r="E73" s="79">
        <f t="shared" si="0"/>
        <v>15.818732142857142</v>
      </c>
      <c r="F73" s="79">
        <f t="shared" si="1"/>
        <v>63.216191472813087</v>
      </c>
      <c r="G73" s="82">
        <v>14.06</v>
      </c>
      <c r="H73" s="80">
        <f t="shared" si="2"/>
        <v>63.004907539118058</v>
      </c>
      <c r="I73" s="80">
        <f t="shared" si="3"/>
        <v>15.871779501924143</v>
      </c>
    </row>
    <row r="74" spans="1:9">
      <c r="A74" s="81" t="s">
        <v>438</v>
      </c>
      <c r="B74" s="2" t="s">
        <v>127</v>
      </c>
      <c r="C74" s="78">
        <v>198.35</v>
      </c>
      <c r="D74" s="82">
        <v>17.010000000000002</v>
      </c>
      <c r="E74" s="79">
        <f t="shared" si="0"/>
        <v>11.660787771898882</v>
      </c>
      <c r="F74" s="79">
        <f t="shared" si="1"/>
        <v>85.757499369800868</v>
      </c>
      <c r="G74" s="82">
        <v>4.0199999999999996</v>
      </c>
      <c r="H74" s="80">
        <f t="shared" si="2"/>
        <v>49.340796019900502</v>
      </c>
      <c r="I74" s="80">
        <f t="shared" si="3"/>
        <v>20.267204436601965</v>
      </c>
    </row>
    <row r="75" spans="1:9">
      <c r="A75" s="81" t="s">
        <v>439</v>
      </c>
      <c r="B75" s="2" t="s">
        <v>128</v>
      </c>
      <c r="C75" s="78">
        <v>521.71299999999997</v>
      </c>
      <c r="D75" s="82">
        <v>35.590000000000003</v>
      </c>
      <c r="E75" s="79">
        <f t="shared" si="0"/>
        <v>14.658977240797974</v>
      </c>
      <c r="F75" s="79">
        <f t="shared" si="1"/>
        <v>68.217583230626801</v>
      </c>
      <c r="G75" s="82">
        <v>14.25</v>
      </c>
      <c r="H75" s="80">
        <f t="shared" si="2"/>
        <v>36.611438596491226</v>
      </c>
      <c r="I75" s="80">
        <f t="shared" si="3"/>
        <v>27.313867969554146</v>
      </c>
    </row>
    <row r="76" spans="1:9">
      <c r="A76" s="81" t="s">
        <v>440</v>
      </c>
      <c r="B76" s="2" t="s">
        <v>129</v>
      </c>
      <c r="C76" s="78">
        <v>1676.829</v>
      </c>
      <c r="D76" s="82">
        <v>100.99</v>
      </c>
      <c r="E76" s="79">
        <f t="shared" ref="E76:E140" si="4">IF(D76=0,0,C76/D76)</f>
        <v>16.603911278344391</v>
      </c>
      <c r="F76" s="79">
        <f t="shared" ref="F76:F140" si="5">+D76/C76*1000</f>
        <v>60.226773272647364</v>
      </c>
      <c r="G76" s="82">
        <v>33.299999999999997</v>
      </c>
      <c r="H76" s="80">
        <f t="shared" ref="H76:H140" si="6">IF(G76=0,0,+C76/G76)</f>
        <v>50.355225225225226</v>
      </c>
      <c r="I76" s="80">
        <f t="shared" ref="I76:I140" si="7">+G76/C76*1000</f>
        <v>19.85891226833505</v>
      </c>
    </row>
    <row r="77" spans="1:9">
      <c r="A77" s="81" t="s">
        <v>441</v>
      </c>
      <c r="B77" s="2" t="s">
        <v>130</v>
      </c>
      <c r="C77" s="78">
        <v>8357.0460000000003</v>
      </c>
      <c r="D77" s="82">
        <v>492.82</v>
      </c>
      <c r="E77" s="79">
        <f t="shared" si="4"/>
        <v>16.957603181689056</v>
      </c>
      <c r="F77" s="79">
        <f t="shared" si="5"/>
        <v>58.970597984024494</v>
      </c>
      <c r="G77" s="82">
        <v>118.45</v>
      </c>
      <c r="H77" s="80">
        <f t="shared" si="6"/>
        <v>70.553364288729426</v>
      </c>
      <c r="I77" s="80">
        <f t="shared" si="7"/>
        <v>14.173668542688409</v>
      </c>
    </row>
    <row r="78" spans="1:9">
      <c r="A78" s="81" t="s">
        <v>442</v>
      </c>
      <c r="B78" s="2" t="s">
        <v>131</v>
      </c>
      <c r="C78" s="78">
        <v>2646.9369999999999</v>
      </c>
      <c r="D78" s="82">
        <v>152.37</v>
      </c>
      <c r="E78" s="79">
        <f t="shared" si="4"/>
        <v>17.37177265865984</v>
      </c>
      <c r="F78" s="79">
        <f t="shared" si="5"/>
        <v>57.56464925308007</v>
      </c>
      <c r="G78" s="82">
        <v>40</v>
      </c>
      <c r="H78" s="80">
        <f t="shared" si="6"/>
        <v>66.173424999999995</v>
      </c>
      <c r="I78" s="80">
        <f t="shared" si="7"/>
        <v>15.111806590032177</v>
      </c>
    </row>
    <row r="79" spans="1:9">
      <c r="A79" s="81" t="s">
        <v>443</v>
      </c>
      <c r="B79" s="2" t="s">
        <v>132</v>
      </c>
      <c r="C79" s="78">
        <v>113.31</v>
      </c>
      <c r="D79" s="82">
        <v>14.08</v>
      </c>
      <c r="E79" s="79">
        <f t="shared" si="4"/>
        <v>8.0475852272727266</v>
      </c>
      <c r="F79" s="79">
        <f t="shared" si="5"/>
        <v>124.26087723943165</v>
      </c>
      <c r="G79" s="82">
        <v>2.79</v>
      </c>
      <c r="H79" s="80">
        <f t="shared" si="6"/>
        <v>40.612903225806448</v>
      </c>
      <c r="I79" s="80">
        <f t="shared" si="7"/>
        <v>24.622716441620334</v>
      </c>
    </row>
    <row r="80" spans="1:9">
      <c r="A80" s="81" t="s">
        <v>444</v>
      </c>
      <c r="B80" s="2" t="s">
        <v>133</v>
      </c>
      <c r="C80" s="78">
        <v>688.67800000000011</v>
      </c>
      <c r="D80" s="82">
        <v>45.59</v>
      </c>
      <c r="E80" s="79">
        <f t="shared" si="4"/>
        <v>15.105900416758063</v>
      </c>
      <c r="F80" s="79">
        <f t="shared" si="5"/>
        <v>66.199297785031604</v>
      </c>
      <c r="G80" s="82">
        <v>18.329999999999998</v>
      </c>
      <c r="H80" s="80">
        <f t="shared" si="6"/>
        <v>37.571085651936727</v>
      </c>
      <c r="I80" s="80">
        <f t="shared" si="7"/>
        <v>26.616212511507548</v>
      </c>
    </row>
    <row r="81" spans="1:9">
      <c r="A81" s="81" t="s">
        <v>445</v>
      </c>
      <c r="B81" s="2" t="s">
        <v>134</v>
      </c>
      <c r="C81" s="78">
        <v>3021.007000000001</v>
      </c>
      <c r="D81" s="82">
        <v>188.03</v>
      </c>
      <c r="E81" s="79">
        <f t="shared" si="4"/>
        <v>16.066622347497745</v>
      </c>
      <c r="F81" s="79">
        <f t="shared" si="5"/>
        <v>62.240835588927773</v>
      </c>
      <c r="G81" s="82">
        <v>51.04</v>
      </c>
      <c r="H81" s="80">
        <f t="shared" si="6"/>
        <v>59.189008620689677</v>
      </c>
      <c r="I81" s="80">
        <f t="shared" si="7"/>
        <v>16.89502871062529</v>
      </c>
    </row>
    <row r="82" spans="1:9">
      <c r="A82" s="81" t="s">
        <v>446</v>
      </c>
      <c r="B82" s="2" t="s">
        <v>135</v>
      </c>
      <c r="C82" s="78">
        <v>1555.856</v>
      </c>
      <c r="D82" s="82">
        <v>98</v>
      </c>
      <c r="E82" s="79">
        <f t="shared" si="4"/>
        <v>15.876081632653062</v>
      </c>
      <c r="F82" s="79">
        <f t="shared" si="5"/>
        <v>62.987834349708464</v>
      </c>
      <c r="G82" s="82">
        <v>13.66</v>
      </c>
      <c r="H82" s="80">
        <f t="shared" si="6"/>
        <v>113.89868228404099</v>
      </c>
      <c r="I82" s="80">
        <f t="shared" si="7"/>
        <v>8.7797328287450753</v>
      </c>
    </row>
    <row r="83" spans="1:9">
      <c r="A83" s="81" t="s">
        <v>447</v>
      </c>
      <c r="B83" s="2" t="s">
        <v>136</v>
      </c>
      <c r="C83" s="78">
        <v>628.66800000000001</v>
      </c>
      <c r="D83" s="82">
        <v>46.79</v>
      </c>
      <c r="E83" s="79">
        <f t="shared" si="4"/>
        <v>13.435947852105151</v>
      </c>
      <c r="F83" s="79">
        <f t="shared" si="5"/>
        <v>74.427201639020922</v>
      </c>
      <c r="G83" s="82">
        <v>12.88</v>
      </c>
      <c r="H83" s="80">
        <f t="shared" si="6"/>
        <v>48.809627329192544</v>
      </c>
      <c r="I83" s="80">
        <f t="shared" si="7"/>
        <v>20.487761425744594</v>
      </c>
    </row>
    <row r="84" spans="1:9">
      <c r="A84" s="81" t="s">
        <v>449</v>
      </c>
      <c r="B84" s="2" t="s">
        <v>137</v>
      </c>
      <c r="C84" s="78">
        <v>318.95</v>
      </c>
      <c r="D84" s="82">
        <v>22.84</v>
      </c>
      <c r="E84" s="79">
        <f t="shared" si="4"/>
        <v>13.964535901926444</v>
      </c>
      <c r="F84" s="79">
        <f t="shared" si="5"/>
        <v>71.609970214767216</v>
      </c>
      <c r="G84" s="82">
        <v>5.88</v>
      </c>
      <c r="H84" s="80">
        <f t="shared" si="6"/>
        <v>54.243197278911566</v>
      </c>
      <c r="I84" s="80">
        <f t="shared" si="7"/>
        <v>18.435491456341119</v>
      </c>
    </row>
    <row r="85" spans="1:9">
      <c r="A85" s="81" t="s">
        <v>450</v>
      </c>
      <c r="B85" s="2" t="s">
        <v>138</v>
      </c>
      <c r="C85" s="78">
        <v>1385.0309999999999</v>
      </c>
      <c r="D85" s="82">
        <v>82.07</v>
      </c>
      <c r="E85" s="79">
        <f t="shared" si="4"/>
        <v>16.876215425855978</v>
      </c>
      <c r="F85" s="79">
        <f t="shared" si="5"/>
        <v>59.254991404524517</v>
      </c>
      <c r="G85" s="82">
        <v>18.14</v>
      </c>
      <c r="H85" s="80">
        <f t="shared" si="6"/>
        <v>76.352315325248071</v>
      </c>
      <c r="I85" s="80">
        <f t="shared" si="7"/>
        <v>13.097179774315522</v>
      </c>
    </row>
    <row r="86" spans="1:9">
      <c r="A86" s="81" t="s">
        <v>451</v>
      </c>
      <c r="B86" s="2" t="s">
        <v>139</v>
      </c>
      <c r="C86" s="78">
        <v>1621.9019999999996</v>
      </c>
      <c r="D86" s="82">
        <v>92.62</v>
      </c>
      <c r="E86" s="79">
        <f t="shared" si="4"/>
        <v>17.511358237961559</v>
      </c>
      <c r="F86" s="79">
        <f t="shared" si="5"/>
        <v>57.105793075044005</v>
      </c>
      <c r="G86" s="82">
        <v>20.55</v>
      </c>
      <c r="H86" s="80">
        <f t="shared" si="6"/>
        <v>78.924671532846688</v>
      </c>
      <c r="I86" s="80">
        <f t="shared" si="7"/>
        <v>12.670309303521424</v>
      </c>
    </row>
    <row r="87" spans="1:9">
      <c r="A87" s="81" t="s">
        <v>452</v>
      </c>
      <c r="B87" s="2" t="s">
        <v>140</v>
      </c>
      <c r="C87" s="78">
        <v>180.714</v>
      </c>
      <c r="D87" s="82">
        <v>18.8</v>
      </c>
      <c r="E87" s="79">
        <f t="shared" si="4"/>
        <v>9.6124468085106383</v>
      </c>
      <c r="F87" s="79">
        <f t="shared" si="5"/>
        <v>104.03178503049017</v>
      </c>
      <c r="G87" s="82">
        <v>6.12</v>
      </c>
      <c r="H87" s="80">
        <f t="shared" si="6"/>
        <v>29.528431372549019</v>
      </c>
      <c r="I87" s="80">
        <f t="shared" si="7"/>
        <v>33.865666190776587</v>
      </c>
    </row>
    <row r="88" spans="1:9">
      <c r="A88" s="81" t="s">
        <v>454</v>
      </c>
      <c r="B88" s="2" t="s">
        <v>141</v>
      </c>
      <c r="C88" s="78">
        <v>202.40900000000002</v>
      </c>
      <c r="D88" s="82">
        <v>15.17</v>
      </c>
      <c r="E88" s="79">
        <f t="shared" si="4"/>
        <v>13.342715886618327</v>
      </c>
      <c r="F88" s="79">
        <f t="shared" si="5"/>
        <v>74.947260250285311</v>
      </c>
      <c r="G88" s="82">
        <v>5.55</v>
      </c>
      <c r="H88" s="80">
        <f t="shared" si="6"/>
        <v>36.470090090090096</v>
      </c>
      <c r="I88" s="80">
        <f t="shared" si="7"/>
        <v>27.419729359860479</v>
      </c>
    </row>
    <row r="89" spans="1:9">
      <c r="A89" s="81" t="s">
        <v>455</v>
      </c>
      <c r="B89" s="2" t="s">
        <v>142</v>
      </c>
      <c r="C89" s="78">
        <v>181.47499999999999</v>
      </c>
      <c r="D89" s="82">
        <v>14.8</v>
      </c>
      <c r="E89" s="79">
        <f t="shared" si="4"/>
        <v>12.261824324324323</v>
      </c>
      <c r="F89" s="79">
        <f t="shared" si="5"/>
        <v>81.55393304862929</v>
      </c>
      <c r="G89" s="82">
        <v>4.99</v>
      </c>
      <c r="H89" s="80">
        <f t="shared" si="6"/>
        <v>36.367735470941881</v>
      </c>
      <c r="I89" s="80">
        <f t="shared" si="7"/>
        <v>27.496900399504067</v>
      </c>
    </row>
    <row r="90" spans="1:9">
      <c r="A90" s="81" t="s">
        <v>456</v>
      </c>
      <c r="B90" s="2" t="s">
        <v>143</v>
      </c>
      <c r="C90" s="78">
        <v>58.1</v>
      </c>
      <c r="D90" s="82">
        <v>3.61</v>
      </c>
      <c r="E90" s="79">
        <f t="shared" si="4"/>
        <v>16.094182825484765</v>
      </c>
      <c r="F90" s="79">
        <f t="shared" si="5"/>
        <v>62.134251290877799</v>
      </c>
      <c r="G90" s="82">
        <v>2.23</v>
      </c>
      <c r="H90" s="80">
        <f t="shared" si="6"/>
        <v>26.053811659192824</v>
      </c>
      <c r="I90" s="80">
        <f t="shared" si="7"/>
        <v>38.382099827882961</v>
      </c>
    </row>
    <row r="91" spans="1:9">
      <c r="A91" s="81" t="s">
        <v>457</v>
      </c>
      <c r="B91" s="2" t="s">
        <v>144</v>
      </c>
      <c r="C91" s="78">
        <v>175.69500000000002</v>
      </c>
      <c r="D91" s="82">
        <v>16.97</v>
      </c>
      <c r="E91" s="79">
        <f t="shared" si="4"/>
        <v>10.353270477312908</v>
      </c>
      <c r="F91" s="79">
        <f t="shared" si="5"/>
        <v>96.587836876405106</v>
      </c>
      <c r="G91" s="82">
        <v>2.73</v>
      </c>
      <c r="H91" s="80">
        <f t="shared" si="6"/>
        <v>64.357142857142861</v>
      </c>
      <c r="I91" s="80">
        <f t="shared" si="7"/>
        <v>15.538290788013315</v>
      </c>
    </row>
    <row r="92" spans="1:9">
      <c r="A92" s="81" t="s">
        <v>458</v>
      </c>
      <c r="B92" s="2" t="s">
        <v>145</v>
      </c>
      <c r="C92" s="78">
        <v>564.09700000000009</v>
      </c>
      <c r="D92" s="82">
        <v>39.96</v>
      </c>
      <c r="E92" s="79">
        <f t="shared" si="4"/>
        <v>14.116541541541544</v>
      </c>
      <c r="F92" s="79">
        <f t="shared" si="5"/>
        <v>70.838880547139937</v>
      </c>
      <c r="G92" s="82">
        <v>11.49</v>
      </c>
      <c r="H92" s="80">
        <f t="shared" si="6"/>
        <v>49.094604003481294</v>
      </c>
      <c r="I92" s="80">
        <f t="shared" si="7"/>
        <v>20.368837274440384</v>
      </c>
    </row>
    <row r="93" spans="1:9">
      <c r="A93" s="81" t="s">
        <v>459</v>
      </c>
      <c r="B93" s="2" t="s">
        <v>146</v>
      </c>
      <c r="C93" s="78">
        <v>313.74900000000008</v>
      </c>
      <c r="D93" s="82">
        <v>24.25</v>
      </c>
      <c r="E93" s="79">
        <f t="shared" si="4"/>
        <v>12.938103092783509</v>
      </c>
      <c r="F93" s="79">
        <f t="shared" si="5"/>
        <v>77.291082999467719</v>
      </c>
      <c r="G93" s="82">
        <v>6.45</v>
      </c>
      <c r="H93" s="80">
        <f t="shared" si="6"/>
        <v>48.643255813953502</v>
      </c>
      <c r="I93" s="80">
        <f t="shared" si="7"/>
        <v>20.557834447281103</v>
      </c>
    </row>
    <row r="94" spans="1:9">
      <c r="A94" s="81" t="s">
        <v>460</v>
      </c>
      <c r="B94" s="2" t="s">
        <v>147</v>
      </c>
      <c r="C94" s="78">
        <v>5502.848</v>
      </c>
      <c r="D94" s="82">
        <v>344.85</v>
      </c>
      <c r="E94" s="79">
        <f t="shared" si="4"/>
        <v>15.957221980571262</v>
      </c>
      <c r="F94" s="79">
        <f t="shared" si="5"/>
        <v>62.667549603405369</v>
      </c>
      <c r="G94" s="82">
        <v>114.38</v>
      </c>
      <c r="H94" s="80">
        <f t="shared" si="6"/>
        <v>48.110229061024654</v>
      </c>
      <c r="I94" s="80">
        <f t="shared" si="7"/>
        <v>20.785600474517924</v>
      </c>
    </row>
    <row r="95" spans="1:9">
      <c r="A95" s="81" t="s">
        <v>461</v>
      </c>
      <c r="B95" s="2" t="s">
        <v>148</v>
      </c>
      <c r="C95" s="78">
        <v>985.55</v>
      </c>
      <c r="D95" s="82">
        <v>56.56</v>
      </c>
      <c r="E95" s="79">
        <f t="shared" si="4"/>
        <v>17.424858557284299</v>
      </c>
      <c r="F95" s="79">
        <f t="shared" si="5"/>
        <v>57.389275024098225</v>
      </c>
      <c r="G95" s="82">
        <v>11.31</v>
      </c>
      <c r="H95" s="80">
        <f t="shared" si="6"/>
        <v>87.139699381078685</v>
      </c>
      <c r="I95" s="80">
        <f t="shared" si="7"/>
        <v>11.475825681091777</v>
      </c>
    </row>
    <row r="96" spans="1:9">
      <c r="A96" s="81" t="s">
        <v>462</v>
      </c>
      <c r="B96" s="2" t="s">
        <v>149</v>
      </c>
      <c r="C96" s="78">
        <v>1121.1710000000003</v>
      </c>
      <c r="D96" s="82">
        <v>64.099999999999994</v>
      </c>
      <c r="E96" s="79">
        <f t="shared" si="4"/>
        <v>17.490967238689553</v>
      </c>
      <c r="F96" s="79">
        <f t="shared" si="5"/>
        <v>57.17236710546382</v>
      </c>
      <c r="G96" s="82">
        <v>15.61</v>
      </c>
      <c r="H96" s="80">
        <f t="shared" si="6"/>
        <v>71.823894939141596</v>
      </c>
      <c r="I96" s="80">
        <f t="shared" si="7"/>
        <v>13.922943065776758</v>
      </c>
    </row>
    <row r="97" spans="1:9">
      <c r="A97" s="81" t="s">
        <v>463</v>
      </c>
      <c r="B97" s="2" t="s">
        <v>150</v>
      </c>
      <c r="C97" s="78">
        <v>41.6</v>
      </c>
      <c r="D97" s="82">
        <v>3.61</v>
      </c>
      <c r="E97" s="79">
        <f t="shared" si="4"/>
        <v>11.523545706371191</v>
      </c>
      <c r="F97" s="79">
        <f t="shared" si="5"/>
        <v>86.778846153846146</v>
      </c>
      <c r="G97" s="82">
        <v>0.55000000000000004</v>
      </c>
      <c r="H97" s="80">
        <f t="shared" si="6"/>
        <v>75.636363636363626</v>
      </c>
      <c r="I97" s="80">
        <f t="shared" si="7"/>
        <v>13.221153846153847</v>
      </c>
    </row>
    <row r="98" spans="1:9">
      <c r="A98" s="81" t="s">
        <v>464</v>
      </c>
      <c r="B98" s="2" t="s">
        <v>151</v>
      </c>
      <c r="C98" s="78">
        <v>73.45</v>
      </c>
      <c r="D98" s="82">
        <v>5.69</v>
      </c>
      <c r="E98" s="79">
        <f t="shared" si="4"/>
        <v>12.908611599297013</v>
      </c>
      <c r="F98" s="79">
        <f t="shared" si="5"/>
        <v>77.467665078284554</v>
      </c>
      <c r="G98" s="82">
        <v>1.01</v>
      </c>
      <c r="H98" s="80">
        <f t="shared" si="6"/>
        <v>72.722772277227719</v>
      </c>
      <c r="I98" s="80">
        <f t="shared" si="7"/>
        <v>13.75085091899251</v>
      </c>
    </row>
    <row r="99" spans="1:9">
      <c r="A99" s="81" t="s">
        <v>465</v>
      </c>
      <c r="B99" s="2" t="s">
        <v>152</v>
      </c>
      <c r="C99" s="78">
        <v>622.91399999999999</v>
      </c>
      <c r="D99" s="82">
        <v>26.25</v>
      </c>
      <c r="E99" s="79">
        <f t="shared" si="4"/>
        <v>23.730057142857142</v>
      </c>
      <c r="F99" s="79">
        <f t="shared" si="5"/>
        <v>42.140648628863694</v>
      </c>
      <c r="G99" s="82">
        <v>6.43</v>
      </c>
      <c r="H99" s="80">
        <f t="shared" si="6"/>
        <v>96.876205287713844</v>
      </c>
      <c r="I99" s="80">
        <f t="shared" si="7"/>
        <v>10.322452216517849</v>
      </c>
    </row>
    <row r="100" spans="1:9">
      <c r="A100" s="81" t="s">
        <v>466</v>
      </c>
      <c r="B100" s="2" t="s">
        <v>153</v>
      </c>
      <c r="C100" s="78">
        <v>682.93600000000004</v>
      </c>
      <c r="D100" s="82">
        <v>49.28</v>
      </c>
      <c r="E100" s="79">
        <f t="shared" si="4"/>
        <v>13.858279220779222</v>
      </c>
      <c r="F100" s="79">
        <f t="shared" si="5"/>
        <v>72.159031007297898</v>
      </c>
      <c r="G100" s="82">
        <v>8.82</v>
      </c>
      <c r="H100" s="80">
        <f t="shared" si="6"/>
        <v>77.430385487528341</v>
      </c>
      <c r="I100" s="80">
        <f t="shared" si="7"/>
        <v>12.914826572328886</v>
      </c>
    </row>
    <row r="101" spans="1:9">
      <c r="A101" s="81" t="s">
        <v>467</v>
      </c>
      <c r="B101" s="2" t="s">
        <v>154</v>
      </c>
      <c r="C101" s="78">
        <v>1150.3650000000002</v>
      </c>
      <c r="D101" s="82">
        <v>78.97</v>
      </c>
      <c r="E101" s="79">
        <f t="shared" si="4"/>
        <v>14.567114093959734</v>
      </c>
      <c r="F101" s="79">
        <f t="shared" si="5"/>
        <v>68.647777009905539</v>
      </c>
      <c r="G101" s="82">
        <v>17.64</v>
      </c>
      <c r="H101" s="80">
        <f t="shared" si="6"/>
        <v>65.213435374149668</v>
      </c>
      <c r="I101" s="80">
        <f t="shared" si="7"/>
        <v>15.33426347289773</v>
      </c>
    </row>
    <row r="102" spans="1:9">
      <c r="A102" s="81" t="s">
        <v>468</v>
      </c>
      <c r="B102" s="2" t="s">
        <v>155</v>
      </c>
      <c r="C102" s="78">
        <v>48664.849999999991</v>
      </c>
      <c r="D102" s="82">
        <v>3029.47</v>
      </c>
      <c r="E102" s="79">
        <f t="shared" si="4"/>
        <v>16.063816443140219</v>
      </c>
      <c r="F102" s="79">
        <f t="shared" si="5"/>
        <v>62.251707341130206</v>
      </c>
      <c r="G102" s="82">
        <v>832.47</v>
      </c>
      <c r="H102" s="80">
        <f t="shared" si="6"/>
        <v>58.458382884668502</v>
      </c>
      <c r="I102" s="80">
        <f t="shared" si="7"/>
        <v>17.106186498057635</v>
      </c>
    </row>
    <row r="103" spans="1:9">
      <c r="A103" s="81" t="s">
        <v>469</v>
      </c>
      <c r="B103" s="2" t="s">
        <v>156</v>
      </c>
      <c r="C103" s="78">
        <v>20240.726999999999</v>
      </c>
      <c r="D103" s="82">
        <v>1216.68</v>
      </c>
      <c r="E103" s="79">
        <f t="shared" si="4"/>
        <v>16.636031659927013</v>
      </c>
      <c r="F103" s="79">
        <f t="shared" si="5"/>
        <v>60.110489114348518</v>
      </c>
      <c r="G103" s="82">
        <v>221.89</v>
      </c>
      <c r="H103" s="80">
        <f t="shared" si="6"/>
        <v>91.219644869079275</v>
      </c>
      <c r="I103" s="80">
        <f t="shared" si="7"/>
        <v>10.962550900469138</v>
      </c>
    </row>
    <row r="104" spans="1:9">
      <c r="A104" s="81" t="s">
        <v>470</v>
      </c>
      <c r="B104" s="2" t="s">
        <v>157</v>
      </c>
      <c r="C104" s="78">
        <v>4233.6080000000002</v>
      </c>
      <c r="D104" s="82">
        <v>245.5</v>
      </c>
      <c r="E104" s="79">
        <f t="shared" si="4"/>
        <v>17.244839103869655</v>
      </c>
      <c r="F104" s="79">
        <f t="shared" si="5"/>
        <v>57.988363589637963</v>
      </c>
      <c r="G104" s="82">
        <v>62.47</v>
      </c>
      <c r="H104" s="80">
        <f t="shared" si="6"/>
        <v>67.770257723707388</v>
      </c>
      <c r="I104" s="80">
        <f t="shared" si="7"/>
        <v>14.755735533379566</v>
      </c>
    </row>
    <row r="105" spans="1:9">
      <c r="A105" s="81" t="s">
        <v>471</v>
      </c>
      <c r="B105" s="2" t="s">
        <v>158</v>
      </c>
      <c r="C105" s="78">
        <v>3881.3070000000007</v>
      </c>
      <c r="D105" s="82">
        <v>219.39</v>
      </c>
      <c r="E105" s="79">
        <f t="shared" si="4"/>
        <v>17.691357855873107</v>
      </c>
      <c r="F105" s="79">
        <f t="shared" si="5"/>
        <v>56.524773742453235</v>
      </c>
      <c r="G105" s="82">
        <v>39.869999999999997</v>
      </c>
      <c r="H105" s="80">
        <f t="shared" si="6"/>
        <v>97.349059443190399</v>
      </c>
      <c r="I105" s="80">
        <f t="shared" si="7"/>
        <v>10.272312909027807</v>
      </c>
    </row>
    <row r="106" spans="1:9">
      <c r="A106" s="81" t="s">
        <v>472</v>
      </c>
      <c r="B106" s="2" t="s">
        <v>159</v>
      </c>
      <c r="C106" s="78">
        <v>17070.252000000011</v>
      </c>
      <c r="D106" s="82">
        <v>1017.03</v>
      </c>
      <c r="E106" s="79">
        <f t="shared" si="4"/>
        <v>16.784413439131601</v>
      </c>
      <c r="F106" s="79">
        <f t="shared" si="5"/>
        <v>59.579085299970927</v>
      </c>
      <c r="G106" s="82">
        <v>279.10000000000002</v>
      </c>
      <c r="H106" s="80">
        <f t="shared" si="6"/>
        <v>61.161777140809782</v>
      </c>
      <c r="I106" s="80">
        <f t="shared" si="7"/>
        <v>16.350080830675484</v>
      </c>
    </row>
    <row r="107" spans="1:9">
      <c r="A107" s="81" t="s">
        <v>473</v>
      </c>
      <c r="B107" s="2" t="s">
        <v>160</v>
      </c>
      <c r="C107" s="78">
        <v>1407.7529999999999</v>
      </c>
      <c r="D107" s="82">
        <v>75.75</v>
      </c>
      <c r="E107" s="79">
        <f t="shared" si="4"/>
        <v>18.584198019801978</v>
      </c>
      <c r="F107" s="79">
        <f t="shared" si="5"/>
        <v>53.809155441330979</v>
      </c>
      <c r="G107" s="82">
        <v>14.57</v>
      </c>
      <c r="H107" s="80">
        <f t="shared" si="6"/>
        <v>96.619972546328071</v>
      </c>
      <c r="I107" s="80">
        <f t="shared" si="7"/>
        <v>10.349826993797919</v>
      </c>
    </row>
    <row r="108" spans="1:9">
      <c r="A108" s="81" t="s">
        <v>474</v>
      </c>
      <c r="B108" s="2" t="s">
        <v>161</v>
      </c>
      <c r="C108" s="78">
        <v>13855.940000000002</v>
      </c>
      <c r="D108" s="82">
        <v>837.94</v>
      </c>
      <c r="E108" s="79">
        <f t="shared" si="4"/>
        <v>16.53571854786739</v>
      </c>
      <c r="F108" s="79">
        <f t="shared" si="5"/>
        <v>60.475146399305999</v>
      </c>
      <c r="G108" s="82">
        <v>211.44</v>
      </c>
      <c r="H108" s="80">
        <f t="shared" si="6"/>
        <v>65.531309118426037</v>
      </c>
      <c r="I108" s="80">
        <f t="shared" si="7"/>
        <v>15.259881321656991</v>
      </c>
    </row>
    <row r="109" spans="1:9">
      <c r="A109" s="81" t="s">
        <v>475</v>
      </c>
      <c r="B109" s="2" t="s">
        <v>162</v>
      </c>
      <c r="C109" s="78">
        <v>42.909999999999989</v>
      </c>
      <c r="D109" s="82">
        <v>9</v>
      </c>
      <c r="E109" s="79">
        <f t="shared" si="4"/>
        <v>4.767777777777777</v>
      </c>
      <c r="F109" s="79">
        <f t="shared" si="5"/>
        <v>209.74131903985091</v>
      </c>
      <c r="G109" s="82">
        <v>2.61</v>
      </c>
      <c r="H109" s="80">
        <f t="shared" si="6"/>
        <v>16.440613026819921</v>
      </c>
      <c r="I109" s="80">
        <f t="shared" si="7"/>
        <v>60.824982521556755</v>
      </c>
    </row>
    <row r="110" spans="1:9">
      <c r="A110" s="81" t="s">
        <v>476</v>
      </c>
      <c r="B110" s="2" t="s">
        <v>163</v>
      </c>
      <c r="C110" s="78">
        <v>18586.485000000001</v>
      </c>
      <c r="D110" s="82">
        <v>1114.45</v>
      </c>
      <c r="E110" s="79">
        <f t="shared" si="4"/>
        <v>16.677719951545605</v>
      </c>
      <c r="F110" s="79">
        <f t="shared" si="5"/>
        <v>59.960234546768795</v>
      </c>
      <c r="G110" s="82">
        <v>265.58</v>
      </c>
      <c r="H110" s="80">
        <f t="shared" si="6"/>
        <v>69.984505610362234</v>
      </c>
      <c r="I110" s="80">
        <f t="shared" si="7"/>
        <v>14.288877106133839</v>
      </c>
    </row>
    <row r="111" spans="1:9">
      <c r="A111" s="81" t="s">
        <v>477</v>
      </c>
      <c r="B111" s="2" t="s">
        <v>164</v>
      </c>
      <c r="C111" s="78">
        <v>2657.4859999999999</v>
      </c>
      <c r="D111" s="82">
        <v>157.31</v>
      </c>
      <c r="E111" s="79">
        <f t="shared" si="4"/>
        <v>16.893306210666836</v>
      </c>
      <c r="F111" s="79">
        <f t="shared" si="5"/>
        <v>59.195043736824957</v>
      </c>
      <c r="G111" s="82">
        <v>42.34</v>
      </c>
      <c r="H111" s="80">
        <f t="shared" si="6"/>
        <v>62.765375531412367</v>
      </c>
      <c r="I111" s="80">
        <f t="shared" si="7"/>
        <v>15.93235110175557</v>
      </c>
    </row>
    <row r="112" spans="1:9">
      <c r="A112" s="81" t="s">
        <v>478</v>
      </c>
      <c r="B112" s="2" t="s">
        <v>165</v>
      </c>
      <c r="C112" s="78">
        <v>2948.6589999999997</v>
      </c>
      <c r="D112" s="82">
        <v>167.74</v>
      </c>
      <c r="E112" s="79">
        <f t="shared" si="4"/>
        <v>17.578746870156191</v>
      </c>
      <c r="F112" s="79">
        <f t="shared" si="5"/>
        <v>56.886876373293767</v>
      </c>
      <c r="G112" s="82">
        <v>23.53</v>
      </c>
      <c r="H112" s="80">
        <f t="shared" si="6"/>
        <v>125.31487462813428</v>
      </c>
      <c r="I112" s="80">
        <f t="shared" si="7"/>
        <v>7.9798986590175414</v>
      </c>
    </row>
    <row r="113" spans="1:9">
      <c r="A113" s="81" t="s">
        <v>479</v>
      </c>
      <c r="B113" s="2" t="s">
        <v>166</v>
      </c>
      <c r="C113" s="78">
        <v>16913.934000000001</v>
      </c>
      <c r="D113" s="82">
        <v>1050.49</v>
      </c>
      <c r="E113" s="79">
        <f t="shared" si="4"/>
        <v>16.100994773867434</v>
      </c>
      <c r="F113" s="79">
        <f t="shared" si="5"/>
        <v>62.107963765260045</v>
      </c>
      <c r="G113" s="82">
        <v>227.67</v>
      </c>
      <c r="H113" s="80">
        <f t="shared" si="6"/>
        <v>74.291448148636192</v>
      </c>
      <c r="I113" s="80">
        <f t="shared" si="7"/>
        <v>13.460499491129621</v>
      </c>
    </row>
    <row r="114" spans="1:9">
      <c r="A114" s="81" t="s">
        <v>480</v>
      </c>
      <c r="B114" s="2" t="s">
        <v>167</v>
      </c>
      <c r="C114" s="78">
        <v>8674.9449999999997</v>
      </c>
      <c r="D114" s="82">
        <v>480.4</v>
      </c>
      <c r="E114" s="79">
        <f t="shared" si="4"/>
        <v>18.057753955037469</v>
      </c>
      <c r="F114" s="79">
        <f t="shared" si="5"/>
        <v>55.377872712737663</v>
      </c>
      <c r="G114" s="82">
        <v>151.33000000000001</v>
      </c>
      <c r="H114" s="80">
        <f t="shared" si="6"/>
        <v>57.324687768453046</v>
      </c>
      <c r="I114" s="80">
        <f t="shared" si="7"/>
        <v>17.444491002536616</v>
      </c>
    </row>
    <row r="115" spans="1:9">
      <c r="A115" s="81" t="s">
        <v>481</v>
      </c>
      <c r="B115" s="2" t="s">
        <v>168</v>
      </c>
      <c r="C115" s="78">
        <v>6844.0560000000014</v>
      </c>
      <c r="D115" s="82">
        <v>391.82</v>
      </c>
      <c r="E115" s="79">
        <f t="shared" si="4"/>
        <v>17.46734725128886</v>
      </c>
      <c r="F115" s="79">
        <f t="shared" si="5"/>
        <v>57.249677676512277</v>
      </c>
      <c r="G115" s="82">
        <v>71.19</v>
      </c>
      <c r="H115" s="80">
        <f t="shared" si="6"/>
        <v>96.137884534344735</v>
      </c>
      <c r="I115" s="80">
        <f t="shared" si="7"/>
        <v>10.401726695398164</v>
      </c>
    </row>
    <row r="116" spans="1:9">
      <c r="A116" s="81" t="s">
        <v>482</v>
      </c>
      <c r="B116" s="2" t="s">
        <v>169</v>
      </c>
      <c r="C116" s="78">
        <v>18436.217000000001</v>
      </c>
      <c r="D116" s="82">
        <v>1043.47</v>
      </c>
      <c r="E116" s="79">
        <f t="shared" si="4"/>
        <v>17.668181164767553</v>
      </c>
      <c r="F116" s="79">
        <f t="shared" si="5"/>
        <v>56.59892156834561</v>
      </c>
      <c r="G116" s="82">
        <v>184.3</v>
      </c>
      <c r="H116" s="80">
        <f t="shared" si="6"/>
        <v>100.03373304395008</v>
      </c>
      <c r="I116" s="80">
        <f t="shared" si="7"/>
        <v>9.996627833139522</v>
      </c>
    </row>
    <row r="117" spans="1:9">
      <c r="A117" s="81" t="s">
        <v>483</v>
      </c>
      <c r="B117" s="2" t="s">
        <v>170</v>
      </c>
      <c r="C117" s="78">
        <v>8921.3870000000006</v>
      </c>
      <c r="D117" s="82">
        <v>479.52</v>
      </c>
      <c r="E117" s="79">
        <f t="shared" si="4"/>
        <v>18.604827744411079</v>
      </c>
      <c r="F117" s="79">
        <f t="shared" si="5"/>
        <v>53.749489849504343</v>
      </c>
      <c r="G117" s="82">
        <v>74.56</v>
      </c>
      <c r="H117" s="80">
        <f t="shared" si="6"/>
        <v>119.65379560085837</v>
      </c>
      <c r="I117" s="80">
        <f t="shared" si="7"/>
        <v>8.3574448681578328</v>
      </c>
    </row>
    <row r="118" spans="1:9">
      <c r="A118" s="81" t="s">
        <v>484</v>
      </c>
      <c r="B118" s="2" t="s">
        <v>171</v>
      </c>
      <c r="C118" s="78">
        <v>29965.601999999995</v>
      </c>
      <c r="D118" s="82">
        <v>1756.88</v>
      </c>
      <c r="E118" s="79">
        <f t="shared" si="4"/>
        <v>17.056146122672004</v>
      </c>
      <c r="F118" s="79">
        <f t="shared" si="5"/>
        <v>58.629891700490461</v>
      </c>
      <c r="G118" s="82">
        <v>244.29</v>
      </c>
      <c r="H118" s="80">
        <f t="shared" si="6"/>
        <v>122.66405501657864</v>
      </c>
      <c r="I118" s="80">
        <f t="shared" si="7"/>
        <v>8.1523474816224279</v>
      </c>
    </row>
    <row r="119" spans="1:9">
      <c r="A119" s="81" t="s">
        <v>485</v>
      </c>
      <c r="B119" s="2" t="s">
        <v>172</v>
      </c>
      <c r="C119" s="78">
        <v>24360.413</v>
      </c>
      <c r="D119" s="82">
        <v>1498.71</v>
      </c>
      <c r="E119" s="79">
        <f t="shared" si="4"/>
        <v>16.254253991766252</v>
      </c>
      <c r="F119" s="79">
        <f t="shared" si="5"/>
        <v>61.52235596334102</v>
      </c>
      <c r="G119" s="82">
        <v>298.60000000000002</v>
      </c>
      <c r="H119" s="80">
        <f t="shared" si="6"/>
        <v>81.582093101138639</v>
      </c>
      <c r="I119" s="80">
        <f t="shared" si="7"/>
        <v>12.257591856098664</v>
      </c>
    </row>
    <row r="120" spans="1:9">
      <c r="A120" s="81" t="s">
        <v>486</v>
      </c>
      <c r="B120" s="2" t="s">
        <v>173</v>
      </c>
      <c r="C120" s="78">
        <v>21958.460000000003</v>
      </c>
      <c r="D120" s="82">
        <v>1297.44</v>
      </c>
      <c r="E120" s="79">
        <f t="shared" si="4"/>
        <v>16.924451227031696</v>
      </c>
      <c r="F120" s="79">
        <f t="shared" si="5"/>
        <v>59.086110774617161</v>
      </c>
      <c r="G120" s="82">
        <v>322.45</v>
      </c>
      <c r="H120" s="80">
        <f t="shared" si="6"/>
        <v>68.098806016436669</v>
      </c>
      <c r="I120" s="80">
        <f t="shared" si="7"/>
        <v>14.684545273211326</v>
      </c>
    </row>
    <row r="121" spans="1:9">
      <c r="A121" s="81" t="s">
        <v>174</v>
      </c>
      <c r="B121" s="2" t="s">
        <v>175</v>
      </c>
      <c r="C121" s="78">
        <v>215.98499999999999</v>
      </c>
      <c r="D121" s="82">
        <v>13.2</v>
      </c>
      <c r="E121" s="79">
        <f t="shared" si="4"/>
        <v>16.362500000000001</v>
      </c>
      <c r="F121" s="79">
        <f t="shared" si="5"/>
        <v>61.115355233002298</v>
      </c>
      <c r="G121" s="82"/>
      <c r="H121" s="80">
        <f t="shared" si="6"/>
        <v>0</v>
      </c>
      <c r="I121" s="80">
        <f t="shared" si="7"/>
        <v>0</v>
      </c>
    </row>
    <row r="122" spans="1:9">
      <c r="A122" s="81" t="s">
        <v>176</v>
      </c>
      <c r="B122" s="2" t="s">
        <v>177</v>
      </c>
      <c r="C122" s="78">
        <v>531.94799999999998</v>
      </c>
      <c r="D122" s="82">
        <v>50.03</v>
      </c>
      <c r="E122" s="79">
        <f t="shared" si="4"/>
        <v>10.632580451728963</v>
      </c>
      <c r="F122" s="79">
        <f t="shared" si="5"/>
        <v>94.050546293998678</v>
      </c>
      <c r="G122" s="82"/>
      <c r="H122" s="80">
        <f t="shared" si="6"/>
        <v>0</v>
      </c>
      <c r="I122" s="80">
        <f t="shared" si="7"/>
        <v>0</v>
      </c>
    </row>
    <row r="123" spans="1:9">
      <c r="A123" s="81" t="s">
        <v>178</v>
      </c>
      <c r="B123" s="2" t="s">
        <v>179</v>
      </c>
      <c r="C123" s="78">
        <v>521.92199999999991</v>
      </c>
      <c r="D123" s="82">
        <v>29</v>
      </c>
      <c r="E123" s="79">
        <f t="shared" si="4"/>
        <v>17.997310344827582</v>
      </c>
      <c r="F123" s="79">
        <f t="shared" si="5"/>
        <v>55.563858201033881</v>
      </c>
      <c r="G123" s="82"/>
      <c r="H123" s="80">
        <f t="shared" si="6"/>
        <v>0</v>
      </c>
      <c r="I123" s="80">
        <f t="shared" si="7"/>
        <v>0</v>
      </c>
    </row>
    <row r="124" spans="1:9">
      <c r="A124" s="81" t="s">
        <v>180</v>
      </c>
      <c r="B124" s="2" t="s">
        <v>181</v>
      </c>
      <c r="C124" s="78">
        <v>331.2</v>
      </c>
      <c r="D124" s="82">
        <v>23.9</v>
      </c>
      <c r="E124" s="79">
        <f t="shared" si="4"/>
        <v>13.857740585774058</v>
      </c>
      <c r="F124" s="79">
        <f t="shared" si="5"/>
        <v>72.161835748792271</v>
      </c>
      <c r="G124" s="82"/>
      <c r="H124" s="80">
        <f t="shared" si="6"/>
        <v>0</v>
      </c>
      <c r="I124" s="80">
        <f t="shared" si="7"/>
        <v>0</v>
      </c>
    </row>
    <row r="125" spans="1:9">
      <c r="A125" s="81" t="s">
        <v>182</v>
      </c>
      <c r="B125" s="2" t="s">
        <v>183</v>
      </c>
      <c r="C125" s="78">
        <v>146.97</v>
      </c>
      <c r="D125" s="82">
        <v>11.42</v>
      </c>
      <c r="E125" s="79">
        <f t="shared" si="4"/>
        <v>12.869527145359019</v>
      </c>
      <c r="F125" s="79">
        <f t="shared" si="5"/>
        <v>77.702932571273038</v>
      </c>
      <c r="G125" s="82">
        <v>3.88</v>
      </c>
      <c r="H125" s="80">
        <f t="shared" si="6"/>
        <v>37.878865979381445</v>
      </c>
      <c r="I125" s="80">
        <f t="shared" si="7"/>
        <v>26.39994556712254</v>
      </c>
    </row>
    <row r="126" spans="1:9">
      <c r="A126" s="81" t="s">
        <v>184</v>
      </c>
      <c r="B126" s="2" t="s">
        <v>185</v>
      </c>
      <c r="C126" s="78">
        <v>482.1</v>
      </c>
      <c r="D126" s="82">
        <v>36</v>
      </c>
      <c r="E126" s="79">
        <f t="shared" si="4"/>
        <v>13.391666666666667</v>
      </c>
      <c r="F126" s="79">
        <f t="shared" si="5"/>
        <v>74.673304293714992</v>
      </c>
      <c r="G126" s="82">
        <v>0</v>
      </c>
      <c r="H126" s="80">
        <f t="shared" si="6"/>
        <v>0</v>
      </c>
      <c r="I126" s="80">
        <f t="shared" si="7"/>
        <v>0</v>
      </c>
    </row>
    <row r="127" spans="1:9">
      <c r="A127" s="81" t="s">
        <v>186</v>
      </c>
      <c r="B127" s="2" t="s">
        <v>187</v>
      </c>
      <c r="C127" s="78">
        <v>311.60000000000002</v>
      </c>
      <c r="D127" s="82">
        <v>23</v>
      </c>
      <c r="E127" s="79">
        <f t="shared" si="4"/>
        <v>13.547826086956523</v>
      </c>
      <c r="F127" s="79">
        <f t="shared" si="5"/>
        <v>73.812580231065468</v>
      </c>
      <c r="G127" s="82">
        <v>0.49</v>
      </c>
      <c r="H127" s="80">
        <f t="shared" si="6"/>
        <v>635.91836734693879</v>
      </c>
      <c r="I127" s="80">
        <f t="shared" si="7"/>
        <v>1.5725288831835684</v>
      </c>
    </row>
    <row r="128" spans="1:9">
      <c r="A128" s="81" t="s">
        <v>188</v>
      </c>
      <c r="B128" s="2" t="s">
        <v>189</v>
      </c>
      <c r="C128" s="78">
        <v>149.89100000000002</v>
      </c>
      <c r="D128" s="82">
        <v>7</v>
      </c>
      <c r="E128" s="79">
        <f t="shared" si="4"/>
        <v>21.413000000000004</v>
      </c>
      <c r="F128" s="79">
        <f t="shared" si="5"/>
        <v>46.700602437771437</v>
      </c>
      <c r="G128" s="82">
        <v>0.77</v>
      </c>
      <c r="H128" s="80">
        <f t="shared" si="6"/>
        <v>194.66363636363639</v>
      </c>
      <c r="I128" s="80">
        <f t="shared" si="7"/>
        <v>5.1370662681548582</v>
      </c>
    </row>
    <row r="129" spans="1:9">
      <c r="A129" s="81" t="s">
        <v>190</v>
      </c>
      <c r="B129" s="2" t="s">
        <v>191</v>
      </c>
      <c r="C129" s="78">
        <v>124.4</v>
      </c>
      <c r="D129" s="82">
        <v>9</v>
      </c>
      <c r="E129" s="79">
        <f t="shared" si="4"/>
        <v>13.822222222222223</v>
      </c>
      <c r="F129" s="79">
        <f t="shared" si="5"/>
        <v>72.347266881028943</v>
      </c>
      <c r="G129" s="82"/>
      <c r="H129" s="80">
        <f t="shared" si="6"/>
        <v>0</v>
      </c>
      <c r="I129" s="80">
        <f t="shared" si="7"/>
        <v>0</v>
      </c>
    </row>
    <row r="130" spans="1:9">
      <c r="A130" s="81" t="s">
        <v>493</v>
      </c>
      <c r="B130" s="2" t="s">
        <v>192</v>
      </c>
      <c r="C130" s="78">
        <v>4376.5870000000014</v>
      </c>
      <c r="D130" s="82">
        <v>279.87</v>
      </c>
      <c r="E130" s="79">
        <f t="shared" si="4"/>
        <v>15.637928323864656</v>
      </c>
      <c r="F130" s="79">
        <f t="shared" si="5"/>
        <v>63.947089364383686</v>
      </c>
      <c r="G130" s="82">
        <v>59.57</v>
      </c>
      <c r="H130" s="80">
        <f t="shared" si="6"/>
        <v>73.469649152257873</v>
      </c>
      <c r="I130" s="80">
        <f t="shared" si="7"/>
        <v>13.611062684233167</v>
      </c>
    </row>
    <row r="131" spans="1:9">
      <c r="A131" s="81" t="s">
        <v>495</v>
      </c>
      <c r="B131" s="2" t="s">
        <v>193</v>
      </c>
      <c r="C131" s="78">
        <v>3406.2449999999999</v>
      </c>
      <c r="D131" s="82">
        <v>197.64</v>
      </c>
      <c r="E131" s="79">
        <f t="shared" si="4"/>
        <v>17.234593199757136</v>
      </c>
      <c r="F131" s="79">
        <f t="shared" si="5"/>
        <v>58.022837464715543</v>
      </c>
      <c r="G131" s="82">
        <v>45.35</v>
      </c>
      <c r="H131" s="80">
        <f t="shared" si="6"/>
        <v>75.110143329658214</v>
      </c>
      <c r="I131" s="80">
        <f t="shared" si="7"/>
        <v>13.313781011054695</v>
      </c>
    </row>
    <row r="132" spans="1:9">
      <c r="A132" s="81" t="s">
        <v>496</v>
      </c>
      <c r="B132" s="2" t="s">
        <v>194</v>
      </c>
      <c r="C132" s="78">
        <v>5074.4690000000001</v>
      </c>
      <c r="D132" s="82">
        <v>285.44</v>
      </c>
      <c r="E132" s="79">
        <f t="shared" si="4"/>
        <v>17.777708099775786</v>
      </c>
      <c r="F132" s="79">
        <f t="shared" si="5"/>
        <v>56.250220466417275</v>
      </c>
      <c r="G132" s="82">
        <v>79.069999999999993</v>
      </c>
      <c r="H132" s="80">
        <f t="shared" si="6"/>
        <v>64.176919185531816</v>
      </c>
      <c r="I132" s="80">
        <f t="shared" si="7"/>
        <v>15.581925911854027</v>
      </c>
    </row>
    <row r="133" spans="1:9">
      <c r="A133" s="81" t="s">
        <v>497</v>
      </c>
      <c r="B133" s="2" t="s">
        <v>195</v>
      </c>
      <c r="C133" s="78">
        <v>10518.146000000001</v>
      </c>
      <c r="D133" s="82">
        <v>603.26</v>
      </c>
      <c r="E133" s="79">
        <f t="shared" si="4"/>
        <v>17.435510393528496</v>
      </c>
      <c r="F133" s="79">
        <f t="shared" si="5"/>
        <v>57.354214326365117</v>
      </c>
      <c r="G133" s="82">
        <v>174.75</v>
      </c>
      <c r="H133" s="80">
        <f t="shared" si="6"/>
        <v>60.189676680972823</v>
      </c>
      <c r="I133" s="80">
        <f t="shared" si="7"/>
        <v>16.614144736154071</v>
      </c>
    </row>
    <row r="134" spans="1:9">
      <c r="A134" s="81" t="s">
        <v>498</v>
      </c>
      <c r="B134" s="2" t="s">
        <v>196</v>
      </c>
      <c r="C134" s="78">
        <v>8925.7729999999992</v>
      </c>
      <c r="D134" s="82">
        <v>554.08000000000004</v>
      </c>
      <c r="E134" s="79">
        <f t="shared" si="4"/>
        <v>16.109177375108285</v>
      </c>
      <c r="F134" s="79">
        <f t="shared" si="5"/>
        <v>62.076416238683201</v>
      </c>
      <c r="G134" s="82">
        <v>121.76</v>
      </c>
      <c r="H134" s="80">
        <f t="shared" si="6"/>
        <v>73.306282851511156</v>
      </c>
      <c r="I134" s="80">
        <f t="shared" si="7"/>
        <v>13.641395540755969</v>
      </c>
    </row>
    <row r="135" spans="1:9">
      <c r="A135" s="81" t="s">
        <v>197</v>
      </c>
      <c r="B135" s="2" t="s">
        <v>198</v>
      </c>
      <c r="C135" s="78">
        <v>481.02199999999993</v>
      </c>
      <c r="D135" s="82">
        <v>32.83</v>
      </c>
      <c r="E135" s="79">
        <f t="shared" si="4"/>
        <v>14.651903746573256</v>
      </c>
      <c r="F135" s="79">
        <f t="shared" si="5"/>
        <v>68.250516608387983</v>
      </c>
      <c r="G135" s="82">
        <v>3.97</v>
      </c>
      <c r="H135" s="80">
        <f t="shared" si="6"/>
        <v>121.16423173803524</v>
      </c>
      <c r="I135" s="80">
        <f t="shared" si="7"/>
        <v>8.2532607656198689</v>
      </c>
    </row>
    <row r="136" spans="1:9">
      <c r="A136" s="81" t="s">
        <v>500</v>
      </c>
      <c r="B136" s="2" t="s">
        <v>199</v>
      </c>
      <c r="C136" s="78">
        <v>74.314999999999998</v>
      </c>
      <c r="D136" s="82">
        <v>11</v>
      </c>
      <c r="E136" s="79">
        <f t="shared" si="4"/>
        <v>6.7559090909090909</v>
      </c>
      <c r="F136" s="79">
        <f t="shared" si="5"/>
        <v>148.0185696023683</v>
      </c>
      <c r="G136" s="82">
        <v>3.84</v>
      </c>
      <c r="H136" s="80">
        <f t="shared" si="6"/>
        <v>19.352864583333332</v>
      </c>
      <c r="I136" s="80">
        <f t="shared" si="7"/>
        <v>51.671937024826754</v>
      </c>
    </row>
    <row r="137" spans="1:9">
      <c r="A137" s="81" t="s">
        <v>501</v>
      </c>
      <c r="B137" s="2" t="s">
        <v>200</v>
      </c>
      <c r="C137" s="78">
        <v>44.4</v>
      </c>
      <c r="D137" s="82">
        <v>2</v>
      </c>
      <c r="E137" s="79">
        <f t="shared" si="4"/>
        <v>22.2</v>
      </c>
      <c r="F137" s="79">
        <f t="shared" si="5"/>
        <v>45.04504504504505</v>
      </c>
      <c r="G137" s="82">
        <v>1.07</v>
      </c>
      <c r="H137" s="80">
        <f t="shared" si="6"/>
        <v>41.495327102803735</v>
      </c>
      <c r="I137" s="80">
        <f t="shared" si="7"/>
        <v>24.099099099099103</v>
      </c>
    </row>
    <row r="138" spans="1:9">
      <c r="A138" s="81" t="s">
        <v>502</v>
      </c>
      <c r="B138" s="2" t="s">
        <v>201</v>
      </c>
      <c r="C138" s="78">
        <v>85.908000000000001</v>
      </c>
      <c r="D138" s="82">
        <v>9.67</v>
      </c>
      <c r="E138" s="79">
        <f t="shared" si="4"/>
        <v>8.883971044467426</v>
      </c>
      <c r="F138" s="79">
        <f t="shared" si="5"/>
        <v>112.56227592308051</v>
      </c>
      <c r="G138" s="82">
        <v>1.44</v>
      </c>
      <c r="H138" s="80">
        <f t="shared" si="6"/>
        <v>59.658333333333339</v>
      </c>
      <c r="I138" s="80">
        <f t="shared" si="7"/>
        <v>16.762117614191926</v>
      </c>
    </row>
    <row r="139" spans="1:9">
      <c r="A139" s="81" t="s">
        <v>503</v>
      </c>
      <c r="B139" s="2" t="s">
        <v>202</v>
      </c>
      <c r="C139" s="78">
        <v>253.83199999999999</v>
      </c>
      <c r="D139" s="82">
        <v>20.8</v>
      </c>
      <c r="E139" s="79">
        <f t="shared" si="4"/>
        <v>12.203461538461537</v>
      </c>
      <c r="F139" s="79">
        <f t="shared" si="5"/>
        <v>81.943962936115241</v>
      </c>
      <c r="G139" s="82">
        <v>5.13</v>
      </c>
      <c r="H139" s="80">
        <f t="shared" si="6"/>
        <v>49.479922027290449</v>
      </c>
      <c r="I139" s="80">
        <f t="shared" si="7"/>
        <v>20.210217781839958</v>
      </c>
    </row>
    <row r="140" spans="1:9">
      <c r="A140" s="81" t="s">
        <v>504</v>
      </c>
      <c r="B140" s="2" t="s">
        <v>203</v>
      </c>
      <c r="C140" s="78">
        <v>3158.183</v>
      </c>
      <c r="D140" s="82">
        <v>193.18</v>
      </c>
      <c r="E140" s="79">
        <f t="shared" si="4"/>
        <v>16.34839527901439</v>
      </c>
      <c r="F140" s="79">
        <f t="shared" si="5"/>
        <v>61.168083040153157</v>
      </c>
      <c r="G140" s="82">
        <v>45.39</v>
      </c>
      <c r="H140" s="80">
        <f t="shared" si="6"/>
        <v>69.578827935668642</v>
      </c>
      <c r="I140" s="80">
        <f t="shared" si="7"/>
        <v>14.372188058766703</v>
      </c>
    </row>
    <row r="141" spans="1:9">
      <c r="A141" s="81" t="s">
        <v>505</v>
      </c>
      <c r="B141" s="2" t="s">
        <v>204</v>
      </c>
      <c r="C141" s="78">
        <v>556.8420000000001</v>
      </c>
      <c r="D141" s="82">
        <v>35.96</v>
      </c>
      <c r="E141" s="79">
        <f t="shared" ref="E141:E205" si="8">IF(D141=0,0,C141/D141)</f>
        <v>15.485038932146832</v>
      </c>
      <c r="F141" s="79">
        <f t="shared" ref="F141:F205" si="9">+D141/C141*1000</f>
        <v>64.578462113130826</v>
      </c>
      <c r="G141" s="82">
        <v>5.33</v>
      </c>
      <c r="H141" s="80">
        <f t="shared" ref="H141:H205" si="10">IF(G141=0,0,+C141/G141)</f>
        <v>104.47317073170733</v>
      </c>
      <c r="I141" s="80">
        <f t="shared" ref="I141:I205" si="11">+G141/C141*1000</f>
        <v>9.5718354578138847</v>
      </c>
    </row>
    <row r="142" spans="1:9">
      <c r="A142" s="81" t="s">
        <v>506</v>
      </c>
      <c r="B142" s="2" t="s">
        <v>205</v>
      </c>
      <c r="C142" s="78">
        <v>921.92700000000002</v>
      </c>
      <c r="D142" s="82">
        <v>56.57</v>
      </c>
      <c r="E142" s="79">
        <f t="shared" si="8"/>
        <v>16.297100936892345</v>
      </c>
      <c r="F142" s="79">
        <f t="shared" si="9"/>
        <v>61.360606642391424</v>
      </c>
      <c r="G142" s="82">
        <v>11.42</v>
      </c>
      <c r="H142" s="80">
        <f t="shared" si="10"/>
        <v>80.729159369527153</v>
      </c>
      <c r="I142" s="80">
        <f t="shared" si="11"/>
        <v>12.387097893867951</v>
      </c>
    </row>
    <row r="143" spans="1:9">
      <c r="A143" s="81" t="s">
        <v>507</v>
      </c>
      <c r="B143" s="2" t="s">
        <v>206</v>
      </c>
      <c r="C143" s="78">
        <v>100.43099999999998</v>
      </c>
      <c r="D143" s="82">
        <v>9</v>
      </c>
      <c r="E143" s="79">
        <f t="shared" si="8"/>
        <v>11.158999999999999</v>
      </c>
      <c r="F143" s="79">
        <f t="shared" si="9"/>
        <v>89.613764674253986</v>
      </c>
      <c r="G143" s="82">
        <v>1.1499999999999999</v>
      </c>
      <c r="H143" s="80">
        <f t="shared" si="10"/>
        <v>87.331304347826077</v>
      </c>
      <c r="I143" s="80">
        <f t="shared" si="11"/>
        <v>11.450647708376897</v>
      </c>
    </row>
    <row r="144" spans="1:9">
      <c r="A144" s="81" t="s">
        <v>508</v>
      </c>
      <c r="B144" s="2" t="s">
        <v>207</v>
      </c>
      <c r="C144" s="78">
        <v>99</v>
      </c>
      <c r="D144" s="82">
        <v>12</v>
      </c>
      <c r="E144" s="79">
        <f t="shared" si="8"/>
        <v>8.25</v>
      </c>
      <c r="F144" s="79">
        <f t="shared" si="9"/>
        <v>121.21212121212122</v>
      </c>
      <c r="G144" s="82">
        <v>1.31</v>
      </c>
      <c r="H144" s="80">
        <f t="shared" si="10"/>
        <v>75.572519083969468</v>
      </c>
      <c r="I144" s="80">
        <f t="shared" si="11"/>
        <v>13.232323232323232</v>
      </c>
    </row>
    <row r="145" spans="1:9">
      <c r="A145" s="81" t="s">
        <v>509</v>
      </c>
      <c r="B145" s="2" t="s">
        <v>208</v>
      </c>
      <c r="C145" s="78">
        <v>90.3</v>
      </c>
      <c r="D145" s="82">
        <v>5</v>
      </c>
      <c r="E145" s="79">
        <f t="shared" si="8"/>
        <v>18.059999999999999</v>
      </c>
      <c r="F145" s="79">
        <f t="shared" si="9"/>
        <v>55.370985603543744</v>
      </c>
      <c r="G145" s="82">
        <v>0.62</v>
      </c>
      <c r="H145" s="80">
        <f t="shared" si="10"/>
        <v>145.64516129032259</v>
      </c>
      <c r="I145" s="80">
        <f t="shared" si="11"/>
        <v>6.8660022148394244</v>
      </c>
    </row>
    <row r="146" spans="1:9">
      <c r="A146" s="81" t="s">
        <v>510</v>
      </c>
      <c r="B146" s="2" t="s">
        <v>209</v>
      </c>
      <c r="C146" s="78">
        <v>201.41600000000003</v>
      </c>
      <c r="D146" s="82">
        <v>15</v>
      </c>
      <c r="E146" s="79">
        <f t="shared" si="8"/>
        <v>13.427733333333334</v>
      </c>
      <c r="F146" s="79">
        <f t="shared" si="9"/>
        <v>74.472733050005942</v>
      </c>
      <c r="G146" s="82">
        <v>1.52</v>
      </c>
      <c r="H146" s="80">
        <f t="shared" si="10"/>
        <v>132.51052631578949</v>
      </c>
      <c r="I146" s="80">
        <f t="shared" si="11"/>
        <v>7.5465702824006025</v>
      </c>
    </row>
    <row r="147" spans="1:9">
      <c r="A147" s="81" t="s">
        <v>511</v>
      </c>
      <c r="B147" s="2" t="s">
        <v>210</v>
      </c>
      <c r="C147" s="78">
        <v>61.6</v>
      </c>
      <c r="D147" s="82">
        <v>10.28</v>
      </c>
      <c r="E147" s="79">
        <f t="shared" si="8"/>
        <v>5.9922178988326857</v>
      </c>
      <c r="F147" s="79">
        <f t="shared" si="9"/>
        <v>166.88311688311686</v>
      </c>
      <c r="G147" s="82">
        <v>1.43</v>
      </c>
      <c r="H147" s="80">
        <f t="shared" si="10"/>
        <v>43.07692307692308</v>
      </c>
      <c r="I147" s="80">
        <f t="shared" si="11"/>
        <v>23.214285714285712</v>
      </c>
    </row>
    <row r="148" spans="1:9">
      <c r="A148" s="81" t="s">
        <v>512</v>
      </c>
      <c r="B148" s="2" t="s">
        <v>211</v>
      </c>
      <c r="C148" s="78">
        <v>84.885000000000005</v>
      </c>
      <c r="D148" s="82">
        <v>8.5</v>
      </c>
      <c r="E148" s="79">
        <f t="shared" si="8"/>
        <v>9.986470588235294</v>
      </c>
      <c r="F148" s="79">
        <f t="shared" si="9"/>
        <v>100.13547741061434</v>
      </c>
      <c r="G148" s="82">
        <v>2.1</v>
      </c>
      <c r="H148" s="80">
        <f t="shared" si="10"/>
        <v>40.421428571428571</v>
      </c>
      <c r="I148" s="80">
        <f t="shared" si="11"/>
        <v>24.739353242622371</v>
      </c>
    </row>
    <row r="149" spans="1:9">
      <c r="A149" s="81" t="s">
        <v>513</v>
      </c>
      <c r="B149" s="2" t="s">
        <v>212</v>
      </c>
      <c r="C149" s="78">
        <v>27.1</v>
      </c>
      <c r="D149" s="82">
        <v>3</v>
      </c>
      <c r="E149" s="79">
        <f t="shared" si="8"/>
        <v>9.0333333333333332</v>
      </c>
      <c r="F149" s="79">
        <f t="shared" si="9"/>
        <v>110.70110701107011</v>
      </c>
      <c r="G149" s="82">
        <v>0.7</v>
      </c>
      <c r="H149" s="80">
        <f t="shared" si="10"/>
        <v>38.714285714285715</v>
      </c>
      <c r="I149" s="80">
        <f t="shared" si="11"/>
        <v>25.830258302583022</v>
      </c>
    </row>
    <row r="150" spans="1:9">
      <c r="A150" s="81" t="s">
        <v>514</v>
      </c>
      <c r="B150" s="2" t="s">
        <v>213</v>
      </c>
      <c r="C150" s="78">
        <v>2893.9209999999998</v>
      </c>
      <c r="D150" s="82">
        <v>47.5</v>
      </c>
      <c r="E150" s="79">
        <f t="shared" si="8"/>
        <v>60.924652631578944</v>
      </c>
      <c r="F150" s="79">
        <f t="shared" si="9"/>
        <v>16.41371689137333</v>
      </c>
      <c r="G150" s="82">
        <v>16.84</v>
      </c>
      <c r="H150" s="80">
        <f t="shared" si="10"/>
        <v>171.84804038004751</v>
      </c>
      <c r="I150" s="80">
        <f t="shared" si="11"/>
        <v>5.8190945779100396</v>
      </c>
    </row>
    <row r="151" spans="1:9">
      <c r="A151" s="81" t="s">
        <v>515</v>
      </c>
      <c r="B151" s="2" t="s">
        <v>214</v>
      </c>
      <c r="C151" s="78">
        <v>1064.9949999999999</v>
      </c>
      <c r="D151" s="82">
        <v>59.12</v>
      </c>
      <c r="E151" s="79">
        <f t="shared" si="8"/>
        <v>18.014123815967523</v>
      </c>
      <c r="F151" s="79">
        <f t="shared" si="9"/>
        <v>55.511997708909433</v>
      </c>
      <c r="G151" s="82">
        <v>6.02</v>
      </c>
      <c r="H151" s="80">
        <f t="shared" si="10"/>
        <v>176.9094684385382</v>
      </c>
      <c r="I151" s="80">
        <f t="shared" si="11"/>
        <v>5.6526086976934167</v>
      </c>
    </row>
    <row r="152" spans="1:9">
      <c r="A152" s="81" t="s">
        <v>516</v>
      </c>
      <c r="B152" s="2" t="s">
        <v>215</v>
      </c>
      <c r="C152" s="78">
        <v>195.93000000000004</v>
      </c>
      <c r="D152" s="82">
        <v>17.71</v>
      </c>
      <c r="E152" s="79">
        <f t="shared" si="8"/>
        <v>11.063241106719369</v>
      </c>
      <c r="F152" s="79">
        <f t="shared" si="9"/>
        <v>90.389424794569479</v>
      </c>
      <c r="G152" s="82">
        <v>3.29</v>
      </c>
      <c r="H152" s="80">
        <f t="shared" si="10"/>
        <v>59.553191489361716</v>
      </c>
      <c r="I152" s="80">
        <f t="shared" si="11"/>
        <v>16.791711325473383</v>
      </c>
    </row>
    <row r="153" spans="1:9">
      <c r="A153" s="81" t="s">
        <v>517</v>
      </c>
      <c r="B153" s="2" t="s">
        <v>216</v>
      </c>
      <c r="C153" s="78">
        <v>777.33800000000008</v>
      </c>
      <c r="D153" s="82">
        <v>44.8</v>
      </c>
      <c r="E153" s="79">
        <f t="shared" si="8"/>
        <v>17.351294642857145</v>
      </c>
      <c r="F153" s="79">
        <f t="shared" si="9"/>
        <v>57.632587111398117</v>
      </c>
      <c r="G153" s="82">
        <v>7.84</v>
      </c>
      <c r="H153" s="80">
        <f t="shared" si="10"/>
        <v>99.15025510204083</v>
      </c>
      <c r="I153" s="80">
        <f t="shared" si="11"/>
        <v>10.085702744494672</v>
      </c>
    </row>
    <row r="154" spans="1:9">
      <c r="A154" s="81" t="s">
        <v>518</v>
      </c>
      <c r="B154" s="2" t="s">
        <v>217</v>
      </c>
      <c r="C154" s="78">
        <v>58.9</v>
      </c>
      <c r="D154" s="82">
        <v>4.34</v>
      </c>
      <c r="E154" s="79">
        <f t="shared" si="8"/>
        <v>13.571428571428571</v>
      </c>
      <c r="F154" s="79">
        <f t="shared" si="9"/>
        <v>73.68421052631578</v>
      </c>
      <c r="G154" s="82">
        <v>1.7</v>
      </c>
      <c r="H154" s="80">
        <f t="shared" si="10"/>
        <v>34.647058823529413</v>
      </c>
      <c r="I154" s="80">
        <f t="shared" si="11"/>
        <v>28.862478777589132</v>
      </c>
    </row>
    <row r="155" spans="1:9">
      <c r="A155" s="81" t="s">
        <v>519</v>
      </c>
      <c r="B155" s="2" t="s">
        <v>218</v>
      </c>
      <c r="C155" s="78">
        <v>604.69699999999989</v>
      </c>
      <c r="D155" s="82">
        <v>37.78</v>
      </c>
      <c r="E155" s="79">
        <f t="shared" si="8"/>
        <v>16.005743779777656</v>
      </c>
      <c r="F155" s="79">
        <f t="shared" si="9"/>
        <v>62.477571411797989</v>
      </c>
      <c r="G155" s="82">
        <v>9.23</v>
      </c>
      <c r="H155" s="80">
        <f t="shared" si="10"/>
        <v>65.514301191765966</v>
      </c>
      <c r="I155" s="80">
        <f t="shared" si="11"/>
        <v>15.263842883295274</v>
      </c>
    </row>
    <row r="156" spans="1:9">
      <c r="A156" s="81" t="s">
        <v>520</v>
      </c>
      <c r="B156" s="2" t="s">
        <v>219</v>
      </c>
      <c r="C156" s="78">
        <v>423.08000000000004</v>
      </c>
      <c r="D156" s="82">
        <v>27.52</v>
      </c>
      <c r="E156" s="79">
        <f t="shared" si="8"/>
        <v>15.373546511627909</v>
      </c>
      <c r="F156" s="79">
        <f t="shared" si="9"/>
        <v>65.046799659638836</v>
      </c>
      <c r="G156" s="82">
        <v>13.13</v>
      </c>
      <c r="H156" s="80">
        <f t="shared" si="10"/>
        <v>32.222391469916225</v>
      </c>
      <c r="I156" s="80">
        <f t="shared" si="11"/>
        <v>31.034319750401814</v>
      </c>
    </row>
    <row r="157" spans="1:9">
      <c r="A157" s="81" t="s">
        <v>521</v>
      </c>
      <c r="B157" s="2" t="s">
        <v>220</v>
      </c>
      <c r="C157" s="78">
        <v>601.16999999999985</v>
      </c>
      <c r="D157" s="82">
        <v>33.840000000000003</v>
      </c>
      <c r="E157" s="79">
        <f t="shared" si="8"/>
        <v>17.76507092198581</v>
      </c>
      <c r="F157" s="79">
        <f t="shared" si="9"/>
        <v>56.290234043614973</v>
      </c>
      <c r="G157" s="82">
        <v>7.66</v>
      </c>
      <c r="H157" s="80">
        <f t="shared" si="10"/>
        <v>78.48172323759789</v>
      </c>
      <c r="I157" s="80">
        <f t="shared" si="11"/>
        <v>12.741820117437667</v>
      </c>
    </row>
    <row r="158" spans="1:9">
      <c r="A158" s="81" t="s">
        <v>522</v>
      </c>
      <c r="B158" s="2" t="s">
        <v>221</v>
      </c>
      <c r="C158" s="78">
        <v>779.38900000000001</v>
      </c>
      <c r="D158" s="82">
        <v>47.76</v>
      </c>
      <c r="E158" s="79">
        <f t="shared" si="8"/>
        <v>16.318865159128979</v>
      </c>
      <c r="F158" s="79">
        <f t="shared" si="9"/>
        <v>61.278770934668046</v>
      </c>
      <c r="G158" s="82">
        <v>14.99</v>
      </c>
      <c r="H158" s="80">
        <f t="shared" si="10"/>
        <v>51.993929286190792</v>
      </c>
      <c r="I158" s="80">
        <f t="shared" si="11"/>
        <v>19.233014579369222</v>
      </c>
    </row>
    <row r="159" spans="1:9">
      <c r="A159" s="81" t="s">
        <v>523</v>
      </c>
      <c r="B159" s="2" t="s">
        <v>222</v>
      </c>
      <c r="C159" s="78">
        <v>319.44200000000001</v>
      </c>
      <c r="D159" s="82">
        <v>6</v>
      </c>
      <c r="E159" s="79">
        <f t="shared" si="8"/>
        <v>53.240333333333332</v>
      </c>
      <c r="F159" s="79">
        <f t="shared" si="9"/>
        <v>18.782752424540291</v>
      </c>
      <c r="G159" s="82">
        <v>3.77</v>
      </c>
      <c r="H159" s="80">
        <f t="shared" si="10"/>
        <v>84.732625994694956</v>
      </c>
      <c r="I159" s="80">
        <f t="shared" si="11"/>
        <v>11.80182944008615</v>
      </c>
    </row>
    <row r="160" spans="1:9">
      <c r="A160" s="81" t="s">
        <v>524</v>
      </c>
      <c r="B160" s="2" t="s">
        <v>223</v>
      </c>
      <c r="C160" s="78">
        <v>816.54000000000019</v>
      </c>
      <c r="D160" s="82">
        <v>49.75</v>
      </c>
      <c r="E160" s="79">
        <f t="shared" si="8"/>
        <v>16.412864321608044</v>
      </c>
      <c r="F160" s="79">
        <f t="shared" si="9"/>
        <v>60.927817375756227</v>
      </c>
      <c r="G160" s="82">
        <v>16.190000000000001</v>
      </c>
      <c r="H160" s="80">
        <f t="shared" si="10"/>
        <v>50.434836318715263</v>
      </c>
      <c r="I160" s="80">
        <f t="shared" si="11"/>
        <v>19.827565091728509</v>
      </c>
    </row>
    <row r="161" spans="1:9">
      <c r="A161" s="81" t="s">
        <v>525</v>
      </c>
      <c r="B161" s="2" t="s">
        <v>224</v>
      </c>
      <c r="C161" s="78">
        <v>823.3889999999999</v>
      </c>
      <c r="D161" s="82">
        <v>53</v>
      </c>
      <c r="E161" s="79">
        <f t="shared" si="8"/>
        <v>15.53564150943396</v>
      </c>
      <c r="F161" s="79">
        <f t="shared" si="9"/>
        <v>64.368117621197271</v>
      </c>
      <c r="G161" s="82">
        <v>13.23</v>
      </c>
      <c r="H161" s="80">
        <f t="shared" si="10"/>
        <v>62.236507936507927</v>
      </c>
      <c r="I161" s="80">
        <f t="shared" si="11"/>
        <v>16.06773954959321</v>
      </c>
    </row>
    <row r="162" spans="1:9">
      <c r="A162" s="81" t="s">
        <v>526</v>
      </c>
      <c r="B162" s="2" t="s">
        <v>225</v>
      </c>
      <c r="C162" s="78">
        <v>268.77000000000004</v>
      </c>
      <c r="D162" s="82">
        <v>20.16</v>
      </c>
      <c r="E162" s="79">
        <f t="shared" si="8"/>
        <v>13.331845238095241</v>
      </c>
      <c r="F162" s="79">
        <f t="shared" si="9"/>
        <v>75.008371470030127</v>
      </c>
      <c r="G162" s="82">
        <v>7.5</v>
      </c>
      <c r="H162" s="80">
        <f t="shared" si="10"/>
        <v>35.836000000000006</v>
      </c>
      <c r="I162" s="80">
        <f t="shared" si="11"/>
        <v>27.904900100457635</v>
      </c>
    </row>
    <row r="163" spans="1:9">
      <c r="A163" s="81" t="s">
        <v>527</v>
      </c>
      <c r="B163" s="2" t="s">
        <v>226</v>
      </c>
      <c r="C163" s="78">
        <v>2846.4119999999998</v>
      </c>
      <c r="D163" s="82">
        <v>173.64</v>
      </c>
      <c r="E163" s="79">
        <f t="shared" si="8"/>
        <v>16.392605390463029</v>
      </c>
      <c r="F163" s="79">
        <f t="shared" si="9"/>
        <v>61.003115501199403</v>
      </c>
      <c r="G163" s="82">
        <v>49.66</v>
      </c>
      <c r="H163" s="80">
        <f t="shared" si="10"/>
        <v>57.318002416431739</v>
      </c>
      <c r="I163" s="80">
        <f t="shared" si="11"/>
        <v>17.446525661077878</v>
      </c>
    </row>
    <row r="164" spans="1:9">
      <c r="A164" s="81" t="s">
        <v>528</v>
      </c>
      <c r="B164" s="2" t="s">
        <v>227</v>
      </c>
      <c r="C164" s="78">
        <v>332.25500000000005</v>
      </c>
      <c r="D164" s="82">
        <v>23.04</v>
      </c>
      <c r="E164" s="79">
        <f t="shared" si="8"/>
        <v>14.420789930555559</v>
      </c>
      <c r="F164" s="79">
        <f t="shared" si="9"/>
        <v>69.344328904004442</v>
      </c>
      <c r="G164" s="82">
        <v>7.82</v>
      </c>
      <c r="H164" s="80">
        <f t="shared" si="10"/>
        <v>42.487851662404097</v>
      </c>
      <c r="I164" s="80">
        <f t="shared" si="11"/>
        <v>23.536139410994565</v>
      </c>
    </row>
    <row r="165" spans="1:9">
      <c r="A165" s="81" t="s">
        <v>529</v>
      </c>
      <c r="B165" s="2" t="s">
        <v>228</v>
      </c>
      <c r="C165" s="78">
        <v>3234.5119999999997</v>
      </c>
      <c r="D165" s="82">
        <v>199.67</v>
      </c>
      <c r="E165" s="79">
        <f t="shared" si="8"/>
        <v>16.19928882656383</v>
      </c>
      <c r="F165" s="79">
        <f t="shared" si="9"/>
        <v>61.731105032227433</v>
      </c>
      <c r="G165" s="82">
        <v>51.7</v>
      </c>
      <c r="H165" s="80">
        <f t="shared" si="10"/>
        <v>62.563094777562853</v>
      </c>
      <c r="I165" s="80">
        <f t="shared" si="11"/>
        <v>15.983864026474476</v>
      </c>
    </row>
    <row r="166" spans="1:9">
      <c r="A166" s="81" t="s">
        <v>530</v>
      </c>
      <c r="B166" s="2" t="s">
        <v>229</v>
      </c>
      <c r="C166" s="78">
        <v>60.537999999999997</v>
      </c>
      <c r="D166" s="82">
        <v>11.15</v>
      </c>
      <c r="E166" s="79">
        <f t="shared" si="8"/>
        <v>5.4294170403587438</v>
      </c>
      <c r="F166" s="79">
        <f t="shared" si="9"/>
        <v>184.18183620205491</v>
      </c>
      <c r="G166" s="82">
        <v>0.48</v>
      </c>
      <c r="H166" s="80">
        <f t="shared" si="10"/>
        <v>126.12083333333334</v>
      </c>
      <c r="I166" s="80">
        <f t="shared" si="11"/>
        <v>7.9289041593709735</v>
      </c>
    </row>
    <row r="167" spans="1:9">
      <c r="A167" s="81" t="s">
        <v>532</v>
      </c>
      <c r="B167" s="2" t="s">
        <v>230</v>
      </c>
      <c r="C167" s="78">
        <v>710.58100000000013</v>
      </c>
      <c r="D167" s="82">
        <v>43.33</v>
      </c>
      <c r="E167" s="79">
        <f t="shared" si="8"/>
        <v>16.3992845603508</v>
      </c>
      <c r="F167" s="79">
        <f t="shared" si="9"/>
        <v>60.978269894635503</v>
      </c>
      <c r="G167" s="82">
        <v>10.56</v>
      </c>
      <c r="H167" s="80">
        <f t="shared" si="10"/>
        <v>67.289867424242431</v>
      </c>
      <c r="I167" s="80">
        <f t="shared" si="11"/>
        <v>14.861078469590375</v>
      </c>
    </row>
    <row r="168" spans="1:9">
      <c r="A168" s="81" t="s">
        <v>533</v>
      </c>
      <c r="B168" s="2" t="s">
        <v>231</v>
      </c>
      <c r="C168" s="78">
        <v>102.33499999999999</v>
      </c>
      <c r="D168" s="82">
        <v>10.85</v>
      </c>
      <c r="E168" s="79">
        <f t="shared" si="8"/>
        <v>9.4317972350230406</v>
      </c>
      <c r="F168" s="79">
        <f t="shared" si="9"/>
        <v>106.02433185127279</v>
      </c>
      <c r="G168" s="82">
        <v>2.17</v>
      </c>
      <c r="H168" s="80">
        <f t="shared" si="10"/>
        <v>47.158986175115203</v>
      </c>
      <c r="I168" s="80">
        <f t="shared" si="11"/>
        <v>21.204866370254557</v>
      </c>
    </row>
    <row r="169" spans="1:9">
      <c r="A169" s="81" t="s">
        <v>534</v>
      </c>
      <c r="B169" s="2" t="s">
        <v>232</v>
      </c>
      <c r="C169" s="78">
        <v>85.249999999999986</v>
      </c>
      <c r="D169" s="82">
        <v>11</v>
      </c>
      <c r="E169" s="79">
        <f t="shared" si="8"/>
        <v>7.7499999999999991</v>
      </c>
      <c r="F169" s="79">
        <f t="shared" si="9"/>
        <v>129.03225806451616</v>
      </c>
      <c r="G169" s="82">
        <v>4.04</v>
      </c>
      <c r="H169" s="80">
        <f t="shared" si="10"/>
        <v>21.101485148514847</v>
      </c>
      <c r="I169" s="80">
        <f t="shared" si="11"/>
        <v>47.390029325513204</v>
      </c>
    </row>
    <row r="170" spans="1:9">
      <c r="A170" s="81" t="s">
        <v>535</v>
      </c>
      <c r="B170" s="2" t="s">
        <v>233</v>
      </c>
      <c r="C170" s="78">
        <v>208.56000000000003</v>
      </c>
      <c r="D170" s="82">
        <v>16.89</v>
      </c>
      <c r="E170" s="79">
        <f t="shared" si="8"/>
        <v>12.348134991119007</v>
      </c>
      <c r="F170" s="79">
        <f t="shared" si="9"/>
        <v>80.983889528193316</v>
      </c>
      <c r="G170" s="82">
        <v>5.62</v>
      </c>
      <c r="H170" s="80">
        <f t="shared" si="10"/>
        <v>37.110320284697515</v>
      </c>
      <c r="I170" s="80">
        <f t="shared" si="11"/>
        <v>26.946682009973149</v>
      </c>
    </row>
    <row r="171" spans="1:9">
      <c r="A171" s="81" t="s">
        <v>536</v>
      </c>
      <c r="B171" s="2" t="s">
        <v>234</v>
      </c>
      <c r="C171" s="78">
        <v>223.07600000000002</v>
      </c>
      <c r="D171" s="82">
        <v>20.67</v>
      </c>
      <c r="E171" s="79">
        <f t="shared" si="8"/>
        <v>10.79225931301403</v>
      </c>
      <c r="F171" s="79">
        <f t="shared" si="9"/>
        <v>92.659004106223875</v>
      </c>
      <c r="G171" s="82">
        <v>3.82</v>
      </c>
      <c r="H171" s="80">
        <f t="shared" si="10"/>
        <v>58.396858638743467</v>
      </c>
      <c r="I171" s="80">
        <f t="shared" si="11"/>
        <v>17.124208789829471</v>
      </c>
    </row>
    <row r="172" spans="1:9">
      <c r="A172" s="81" t="s">
        <v>537</v>
      </c>
      <c r="B172" s="2" t="s">
        <v>235</v>
      </c>
      <c r="C172" s="78">
        <v>109.11800000000001</v>
      </c>
      <c r="D172" s="82">
        <v>14.25</v>
      </c>
      <c r="E172" s="79">
        <f t="shared" si="8"/>
        <v>7.6574035087719308</v>
      </c>
      <c r="F172" s="79">
        <f t="shared" si="9"/>
        <v>130.59256951190454</v>
      </c>
      <c r="G172" s="82">
        <v>3.24</v>
      </c>
      <c r="H172" s="80">
        <f t="shared" si="10"/>
        <v>33.678395061728395</v>
      </c>
      <c r="I172" s="80">
        <f t="shared" si="11"/>
        <v>29.692626331127769</v>
      </c>
    </row>
    <row r="173" spans="1:9">
      <c r="A173" s="81" t="s">
        <v>538</v>
      </c>
      <c r="B173" s="2" t="s">
        <v>236</v>
      </c>
      <c r="C173" s="78">
        <v>634.06799999999998</v>
      </c>
      <c r="D173" s="82">
        <v>41.97</v>
      </c>
      <c r="E173" s="79">
        <f t="shared" si="8"/>
        <v>15.107648320228735</v>
      </c>
      <c r="F173" s="79">
        <f t="shared" si="9"/>
        <v>66.191638751679633</v>
      </c>
      <c r="G173" s="82">
        <v>9.27</v>
      </c>
      <c r="H173" s="80">
        <f t="shared" si="10"/>
        <v>68.400000000000006</v>
      </c>
      <c r="I173" s="80">
        <f t="shared" si="11"/>
        <v>14.619883040935672</v>
      </c>
    </row>
    <row r="174" spans="1:9">
      <c r="A174" s="81" t="s">
        <v>539</v>
      </c>
      <c r="B174" s="2" t="s">
        <v>237</v>
      </c>
      <c r="C174" s="78">
        <v>213.4</v>
      </c>
      <c r="D174" s="82">
        <v>14.66</v>
      </c>
      <c r="E174" s="79">
        <f t="shared" si="8"/>
        <v>14.556616643929059</v>
      </c>
      <c r="F174" s="79">
        <f t="shared" si="9"/>
        <v>68.697282099343951</v>
      </c>
      <c r="G174" s="82">
        <v>3.62</v>
      </c>
      <c r="H174" s="80">
        <f t="shared" si="10"/>
        <v>58.950276243093924</v>
      </c>
      <c r="I174" s="80">
        <f t="shared" si="11"/>
        <v>16.963448922211811</v>
      </c>
    </row>
    <row r="175" spans="1:9">
      <c r="A175" s="81" t="s">
        <v>540</v>
      </c>
      <c r="B175" s="2" t="s">
        <v>238</v>
      </c>
      <c r="C175" s="78">
        <v>233.2</v>
      </c>
      <c r="D175" s="82">
        <v>15.58</v>
      </c>
      <c r="E175" s="79">
        <f t="shared" si="8"/>
        <v>14.96790757381258</v>
      </c>
      <c r="F175" s="79">
        <f t="shared" si="9"/>
        <v>66.809605488850778</v>
      </c>
      <c r="G175" s="82">
        <v>2.39</v>
      </c>
      <c r="H175" s="80">
        <f t="shared" si="10"/>
        <v>97.573221757322159</v>
      </c>
      <c r="I175" s="80">
        <f t="shared" si="11"/>
        <v>10.248713550600344</v>
      </c>
    </row>
    <row r="176" spans="1:9">
      <c r="A176" s="81" t="s">
        <v>541</v>
      </c>
      <c r="B176" s="2" t="s">
        <v>239</v>
      </c>
      <c r="C176" s="78">
        <v>4277.6480000000001</v>
      </c>
      <c r="D176" s="82">
        <v>275.33999999999997</v>
      </c>
      <c r="E176" s="79">
        <f t="shared" si="8"/>
        <v>15.535875644657516</v>
      </c>
      <c r="F176" s="79">
        <f t="shared" si="9"/>
        <v>64.367147553982932</v>
      </c>
      <c r="G176" s="82">
        <v>60.49</v>
      </c>
      <c r="H176" s="80">
        <f t="shared" si="10"/>
        <v>70.716614316415942</v>
      </c>
      <c r="I176" s="80">
        <f t="shared" si="11"/>
        <v>14.140948483839717</v>
      </c>
    </row>
    <row r="177" spans="1:9">
      <c r="A177" s="81" t="s">
        <v>543</v>
      </c>
      <c r="B177" s="2" t="s">
        <v>240</v>
      </c>
      <c r="C177" s="78">
        <v>873.32399999999996</v>
      </c>
      <c r="D177" s="82">
        <v>17</v>
      </c>
      <c r="E177" s="79">
        <f t="shared" si="8"/>
        <v>51.372</v>
      </c>
      <c r="F177" s="79">
        <f t="shared" si="9"/>
        <v>19.46585688702017</v>
      </c>
      <c r="G177" s="82">
        <v>3.43</v>
      </c>
      <c r="H177" s="80">
        <f t="shared" si="10"/>
        <v>254.61341107871718</v>
      </c>
      <c r="I177" s="80">
        <f t="shared" si="11"/>
        <v>3.9275228895575989</v>
      </c>
    </row>
    <row r="178" spans="1:9">
      <c r="A178" s="81" t="s">
        <v>544</v>
      </c>
      <c r="B178" s="2" t="s">
        <v>241</v>
      </c>
      <c r="C178" s="78">
        <v>736.83000000000015</v>
      </c>
      <c r="D178" s="82">
        <v>60</v>
      </c>
      <c r="E178" s="79">
        <f t="shared" si="8"/>
        <v>12.280500000000002</v>
      </c>
      <c r="F178" s="79">
        <f t="shared" si="9"/>
        <v>81.429909205651214</v>
      </c>
      <c r="G178" s="82">
        <v>15.68</v>
      </c>
      <c r="H178" s="80">
        <f t="shared" si="10"/>
        <v>46.991709183673478</v>
      </c>
      <c r="I178" s="80">
        <f t="shared" si="11"/>
        <v>21.280349605743517</v>
      </c>
    </row>
    <row r="179" spans="1:9">
      <c r="A179" s="81" t="s">
        <v>545</v>
      </c>
      <c r="B179" s="2" t="s">
        <v>242</v>
      </c>
      <c r="C179" s="78">
        <v>2236.9940000000001</v>
      </c>
      <c r="D179" s="82">
        <v>137.34</v>
      </c>
      <c r="E179" s="79">
        <f t="shared" si="8"/>
        <v>16.288000582495997</v>
      </c>
      <c r="F179" s="79">
        <f t="shared" si="9"/>
        <v>61.394889749369021</v>
      </c>
      <c r="G179" s="82">
        <v>27.8</v>
      </c>
      <c r="H179" s="80">
        <f t="shared" si="10"/>
        <v>80.467410071942453</v>
      </c>
      <c r="I179" s="80">
        <f t="shared" si="11"/>
        <v>12.427391401139205</v>
      </c>
    </row>
    <row r="180" spans="1:9">
      <c r="A180" s="81" t="s">
        <v>546</v>
      </c>
      <c r="B180" s="2" t="s">
        <v>243</v>
      </c>
      <c r="C180" s="78">
        <v>321.78500000000003</v>
      </c>
      <c r="D180" s="82">
        <v>23.36</v>
      </c>
      <c r="E180" s="79">
        <f t="shared" si="8"/>
        <v>13.77504280821918</v>
      </c>
      <c r="F180" s="79">
        <f t="shared" si="9"/>
        <v>72.595055704896126</v>
      </c>
      <c r="G180" s="82">
        <v>9.44</v>
      </c>
      <c r="H180" s="80">
        <f t="shared" si="10"/>
        <v>34.087394067796616</v>
      </c>
      <c r="I180" s="80">
        <f t="shared" si="11"/>
        <v>29.336358127321031</v>
      </c>
    </row>
    <row r="181" spans="1:9">
      <c r="A181" s="81" t="s">
        <v>547</v>
      </c>
      <c r="B181" s="2" t="s">
        <v>244</v>
      </c>
      <c r="C181" s="78">
        <v>125.60000000000001</v>
      </c>
      <c r="D181" s="82">
        <v>10.4</v>
      </c>
      <c r="E181" s="79">
        <f t="shared" si="8"/>
        <v>12.076923076923077</v>
      </c>
      <c r="F181" s="79">
        <f t="shared" si="9"/>
        <v>82.802547770700627</v>
      </c>
      <c r="G181" s="82">
        <v>5.87</v>
      </c>
      <c r="H181" s="80">
        <f t="shared" si="10"/>
        <v>21.396933560477002</v>
      </c>
      <c r="I181" s="80">
        <f t="shared" si="11"/>
        <v>46.735668789808912</v>
      </c>
    </row>
    <row r="182" spans="1:9">
      <c r="A182" s="81" t="s">
        <v>548</v>
      </c>
      <c r="B182" s="2" t="s">
        <v>245</v>
      </c>
      <c r="C182" s="78">
        <v>5653.5180000000018</v>
      </c>
      <c r="D182" s="82">
        <v>254.08</v>
      </c>
      <c r="E182" s="79">
        <f t="shared" si="8"/>
        <v>22.250936712846354</v>
      </c>
      <c r="F182" s="79">
        <f t="shared" si="9"/>
        <v>44.941928194090821</v>
      </c>
      <c r="G182" s="82">
        <v>44.77</v>
      </c>
      <c r="H182" s="80">
        <f t="shared" si="10"/>
        <v>126.27916015188745</v>
      </c>
      <c r="I182" s="80">
        <f t="shared" si="11"/>
        <v>7.9189630244389395</v>
      </c>
    </row>
    <row r="183" spans="1:9">
      <c r="A183" s="81" t="s">
        <v>549</v>
      </c>
      <c r="B183" s="2" t="s">
        <v>246</v>
      </c>
      <c r="C183" s="78">
        <v>1040.7159999999999</v>
      </c>
      <c r="D183" s="82">
        <v>64.69</v>
      </c>
      <c r="E183" s="79">
        <f t="shared" si="8"/>
        <v>16.087741536558973</v>
      </c>
      <c r="F183" s="79">
        <f t="shared" si="9"/>
        <v>62.159128907406064</v>
      </c>
      <c r="G183" s="82">
        <v>24.27</v>
      </c>
      <c r="H183" s="80">
        <f t="shared" si="10"/>
        <v>42.880758137618457</v>
      </c>
      <c r="I183" s="80">
        <f t="shared" si="11"/>
        <v>23.320483205792939</v>
      </c>
    </row>
    <row r="184" spans="1:9">
      <c r="A184" s="81" t="s">
        <v>550</v>
      </c>
      <c r="B184" s="2" t="s">
        <v>247</v>
      </c>
      <c r="C184" s="78">
        <v>971.09699999999998</v>
      </c>
      <c r="D184" s="82">
        <v>59.92</v>
      </c>
      <c r="E184" s="79">
        <f t="shared" si="8"/>
        <v>16.206558744993323</v>
      </c>
      <c r="F184" s="79">
        <f t="shared" si="9"/>
        <v>61.703413768140571</v>
      </c>
      <c r="G184" s="82">
        <v>20.7</v>
      </c>
      <c r="H184" s="80">
        <f t="shared" si="10"/>
        <v>46.912898550724641</v>
      </c>
      <c r="I184" s="80">
        <f t="shared" si="11"/>
        <v>21.316099215629336</v>
      </c>
    </row>
    <row r="185" spans="1:9">
      <c r="A185" s="81" t="s">
        <v>551</v>
      </c>
      <c r="B185" s="2" t="s">
        <v>248</v>
      </c>
      <c r="C185" s="78">
        <v>222.58199999999997</v>
      </c>
      <c r="D185" s="82">
        <v>18.649999999999999</v>
      </c>
      <c r="E185" s="79">
        <f t="shared" si="8"/>
        <v>11.934691689008043</v>
      </c>
      <c r="F185" s="79">
        <f t="shared" si="9"/>
        <v>83.789345050363465</v>
      </c>
      <c r="G185" s="82">
        <v>2.65</v>
      </c>
      <c r="H185" s="80">
        <f t="shared" si="10"/>
        <v>83.993207547169803</v>
      </c>
      <c r="I185" s="80">
        <f t="shared" si="11"/>
        <v>11.905724631821084</v>
      </c>
    </row>
    <row r="186" spans="1:9">
      <c r="A186" s="81" t="s">
        <v>552</v>
      </c>
      <c r="B186" s="2" t="s">
        <v>249</v>
      </c>
      <c r="C186" s="78">
        <v>742.77700000000004</v>
      </c>
      <c r="D186" s="82">
        <v>49.63</v>
      </c>
      <c r="E186" s="79">
        <f t="shared" si="8"/>
        <v>14.966290550070521</v>
      </c>
      <c r="F186" s="79">
        <f t="shared" si="9"/>
        <v>66.816823891962201</v>
      </c>
      <c r="G186" s="82">
        <v>9.65</v>
      </c>
      <c r="H186" s="80">
        <f t="shared" si="10"/>
        <v>76.971709844559584</v>
      </c>
      <c r="I186" s="80">
        <f t="shared" si="11"/>
        <v>12.991786229245117</v>
      </c>
    </row>
    <row r="187" spans="1:9">
      <c r="A187" s="81" t="s">
        <v>553</v>
      </c>
      <c r="B187" s="2" t="s">
        <v>250</v>
      </c>
      <c r="C187" s="78">
        <v>1066.0649999999998</v>
      </c>
      <c r="D187" s="82">
        <v>71.040000000000006</v>
      </c>
      <c r="E187" s="79">
        <f t="shared" si="8"/>
        <v>15.006545608108105</v>
      </c>
      <c r="F187" s="79">
        <f t="shared" si="9"/>
        <v>66.637587764348353</v>
      </c>
      <c r="G187" s="82">
        <v>19.47</v>
      </c>
      <c r="H187" s="80">
        <f t="shared" si="10"/>
        <v>54.754237288135585</v>
      </c>
      <c r="I187" s="80">
        <f t="shared" si="11"/>
        <v>18.26342671413094</v>
      </c>
    </row>
    <row r="188" spans="1:9">
      <c r="A188" s="81" t="s">
        <v>554</v>
      </c>
      <c r="B188" s="2" t="s">
        <v>251</v>
      </c>
      <c r="C188" s="78">
        <v>464.30300000000005</v>
      </c>
      <c r="D188" s="82">
        <v>39.659999999999997</v>
      </c>
      <c r="E188" s="79">
        <f t="shared" si="8"/>
        <v>11.707085224407466</v>
      </c>
      <c r="F188" s="79">
        <f t="shared" si="9"/>
        <v>85.418358270353608</v>
      </c>
      <c r="G188" s="82">
        <v>7.16</v>
      </c>
      <c r="H188" s="80">
        <f t="shared" si="10"/>
        <v>64.846787709497207</v>
      </c>
      <c r="I188" s="80">
        <f t="shared" si="11"/>
        <v>15.42096432717428</v>
      </c>
    </row>
    <row r="189" spans="1:9">
      <c r="A189" s="81" t="s">
        <v>252</v>
      </c>
      <c r="B189" s="2" t="s">
        <v>409</v>
      </c>
      <c r="C189" s="78">
        <v>170</v>
      </c>
      <c r="D189" s="82">
        <v>14</v>
      </c>
      <c r="E189" s="79">
        <f t="shared" si="8"/>
        <v>12.142857142857142</v>
      </c>
      <c r="F189" s="79">
        <f t="shared" si="9"/>
        <v>82.352941176470594</v>
      </c>
      <c r="G189" s="82">
        <v>0.71</v>
      </c>
      <c r="H189" s="80">
        <f t="shared" si="10"/>
        <v>239.43661971830988</v>
      </c>
      <c r="I189" s="80">
        <f t="shared" si="11"/>
        <v>4.1764705882352935</v>
      </c>
    </row>
    <row r="190" spans="1:9">
      <c r="A190" s="81" t="s">
        <v>555</v>
      </c>
      <c r="B190" s="2" t="s">
        <v>254</v>
      </c>
      <c r="C190" s="78">
        <v>979.41199999999992</v>
      </c>
      <c r="D190" s="82">
        <v>54.02</v>
      </c>
      <c r="E190" s="79">
        <f t="shared" si="8"/>
        <v>18.130544242873007</v>
      </c>
      <c r="F190" s="79">
        <f t="shared" si="9"/>
        <v>55.15554230497483</v>
      </c>
      <c r="G190" s="82">
        <v>6.45</v>
      </c>
      <c r="H190" s="80">
        <f t="shared" si="10"/>
        <v>151.84682170542635</v>
      </c>
      <c r="I190" s="80">
        <f t="shared" si="11"/>
        <v>6.5855840034633024</v>
      </c>
    </row>
    <row r="191" spans="1:9">
      <c r="A191" s="81" t="s">
        <v>556</v>
      </c>
      <c r="B191" s="2" t="s">
        <v>255</v>
      </c>
      <c r="C191" s="78">
        <v>491.29300000000001</v>
      </c>
      <c r="D191" s="82">
        <v>37.36</v>
      </c>
      <c r="E191" s="79">
        <f t="shared" si="8"/>
        <v>13.150240899357602</v>
      </c>
      <c r="F191" s="79">
        <f t="shared" si="9"/>
        <v>76.044234296031078</v>
      </c>
      <c r="G191" s="82">
        <v>9.3699999999999992</v>
      </c>
      <c r="H191" s="80">
        <f t="shared" si="10"/>
        <v>52.432550693703313</v>
      </c>
      <c r="I191" s="80">
        <f t="shared" si="11"/>
        <v>19.072121931311862</v>
      </c>
    </row>
    <row r="192" spans="1:9">
      <c r="A192" s="81" t="s">
        <v>557</v>
      </c>
      <c r="B192" s="2" t="s">
        <v>256</v>
      </c>
      <c r="C192" s="78">
        <v>525.48799999999994</v>
      </c>
      <c r="D192" s="82">
        <v>35.700000000000003</v>
      </c>
      <c r="E192" s="79">
        <f t="shared" si="8"/>
        <v>14.719551820728288</v>
      </c>
      <c r="F192" s="79">
        <f t="shared" si="9"/>
        <v>67.936851079377661</v>
      </c>
      <c r="G192" s="82">
        <v>18.41</v>
      </c>
      <c r="H192" s="80">
        <f t="shared" si="10"/>
        <v>28.543617599130904</v>
      </c>
      <c r="I192" s="80">
        <f t="shared" si="11"/>
        <v>35.034101635051613</v>
      </c>
    </row>
    <row r="193" spans="1:9">
      <c r="A193" s="81" t="s">
        <v>559</v>
      </c>
      <c r="B193" s="2" t="s">
        <v>257</v>
      </c>
      <c r="C193" s="78">
        <v>301.94399999999996</v>
      </c>
      <c r="D193" s="82">
        <v>21.29</v>
      </c>
      <c r="E193" s="79">
        <f t="shared" si="8"/>
        <v>14.182433067167683</v>
      </c>
      <c r="F193" s="79">
        <f t="shared" si="9"/>
        <v>70.509763399835734</v>
      </c>
      <c r="G193" s="82">
        <v>4.2300000000000004</v>
      </c>
      <c r="H193" s="80">
        <f t="shared" si="10"/>
        <v>71.381560283687932</v>
      </c>
      <c r="I193" s="80">
        <f t="shared" si="11"/>
        <v>14.009220252762105</v>
      </c>
    </row>
    <row r="194" spans="1:9">
      <c r="A194" s="81" t="s">
        <v>560</v>
      </c>
      <c r="B194" s="2" t="s">
        <v>258</v>
      </c>
      <c r="C194" s="78">
        <v>320.68</v>
      </c>
      <c r="D194" s="82">
        <v>24.31</v>
      </c>
      <c r="E194" s="79">
        <f t="shared" si="8"/>
        <v>13.191279308926369</v>
      </c>
      <c r="F194" s="79">
        <f t="shared" si="9"/>
        <v>75.807658725208924</v>
      </c>
      <c r="G194" s="82">
        <v>7.77</v>
      </c>
      <c r="H194" s="80">
        <f t="shared" si="10"/>
        <v>41.271557271557278</v>
      </c>
      <c r="I194" s="80">
        <f t="shared" si="11"/>
        <v>24.22976175626793</v>
      </c>
    </row>
    <row r="195" spans="1:9">
      <c r="A195" s="81" t="s">
        <v>561</v>
      </c>
      <c r="B195" s="2" t="s">
        <v>259</v>
      </c>
      <c r="C195" s="78">
        <v>53.745000000000005</v>
      </c>
      <c r="D195" s="82">
        <v>8.27</v>
      </c>
      <c r="E195" s="79">
        <f t="shared" si="8"/>
        <v>6.4987908101571952</v>
      </c>
      <c r="F195" s="79">
        <f t="shared" si="9"/>
        <v>153.87477904921388</v>
      </c>
      <c r="G195" s="82">
        <v>1.84</v>
      </c>
      <c r="H195" s="80">
        <f t="shared" si="10"/>
        <v>29.209239130434785</v>
      </c>
      <c r="I195" s="80">
        <f t="shared" si="11"/>
        <v>34.235742859800908</v>
      </c>
    </row>
    <row r="196" spans="1:9">
      <c r="A196" s="81" t="s">
        <v>562</v>
      </c>
      <c r="B196" s="2" t="s">
        <v>260</v>
      </c>
      <c r="C196" s="78">
        <v>1125.1709999999998</v>
      </c>
      <c r="D196" s="82">
        <v>74.14</v>
      </c>
      <c r="E196" s="79">
        <f t="shared" si="8"/>
        <v>15.176301591583488</v>
      </c>
      <c r="F196" s="79">
        <f t="shared" si="9"/>
        <v>65.892206606817993</v>
      </c>
      <c r="G196" s="82">
        <v>21.69</v>
      </c>
      <c r="H196" s="80">
        <f t="shared" si="10"/>
        <v>51.875103734439826</v>
      </c>
      <c r="I196" s="80">
        <f t="shared" si="11"/>
        <v>19.277069885377429</v>
      </c>
    </row>
    <row r="197" spans="1:9">
      <c r="A197" s="81" t="s">
        <v>563</v>
      </c>
      <c r="B197" s="2" t="s">
        <v>261</v>
      </c>
      <c r="C197" s="78">
        <v>360.64</v>
      </c>
      <c r="D197" s="82">
        <v>25.88</v>
      </c>
      <c r="E197" s="79">
        <f t="shared" si="8"/>
        <v>13.935085007727976</v>
      </c>
      <c r="F197" s="79">
        <f t="shared" si="9"/>
        <v>71.761313220940551</v>
      </c>
      <c r="G197" s="82">
        <v>6.54</v>
      </c>
      <c r="H197" s="80">
        <f t="shared" si="10"/>
        <v>55.14373088685015</v>
      </c>
      <c r="I197" s="80">
        <f t="shared" si="11"/>
        <v>18.134427684117124</v>
      </c>
    </row>
    <row r="198" spans="1:9">
      <c r="A198" s="81" t="s">
        <v>564</v>
      </c>
      <c r="B198" s="2" t="s">
        <v>262</v>
      </c>
      <c r="C198" s="78">
        <v>253.02499999999998</v>
      </c>
      <c r="D198" s="82">
        <v>21</v>
      </c>
      <c r="E198" s="79">
        <f t="shared" si="8"/>
        <v>12.048809523809522</v>
      </c>
      <c r="F198" s="79">
        <f t="shared" si="9"/>
        <v>82.995751407963638</v>
      </c>
      <c r="G198" s="82">
        <v>5.55</v>
      </c>
      <c r="H198" s="80">
        <f t="shared" si="10"/>
        <v>45.590090090090087</v>
      </c>
      <c r="I198" s="80">
        <f t="shared" si="11"/>
        <v>21.934591443533247</v>
      </c>
    </row>
    <row r="199" spans="1:9">
      <c r="A199" s="81" t="s">
        <v>565</v>
      </c>
      <c r="B199" s="2" t="s">
        <v>263</v>
      </c>
      <c r="C199" s="78">
        <v>2800.3049999999998</v>
      </c>
      <c r="D199" s="82">
        <v>162.4</v>
      </c>
      <c r="E199" s="79">
        <f t="shared" si="8"/>
        <v>17.243257389162562</v>
      </c>
      <c r="F199" s="79">
        <f t="shared" si="9"/>
        <v>57.993682830977349</v>
      </c>
      <c r="G199" s="82">
        <v>37.159999999999997</v>
      </c>
      <c r="H199" s="80">
        <f t="shared" si="10"/>
        <v>75.358046286329383</v>
      </c>
      <c r="I199" s="80">
        <f t="shared" si="11"/>
        <v>13.269983091127573</v>
      </c>
    </row>
    <row r="200" spans="1:9">
      <c r="A200" s="81" t="s">
        <v>566</v>
      </c>
      <c r="B200" s="2" t="s">
        <v>264</v>
      </c>
      <c r="C200" s="78">
        <v>22053.368999999999</v>
      </c>
      <c r="D200" s="82">
        <v>1246.05</v>
      </c>
      <c r="E200" s="79">
        <f t="shared" si="8"/>
        <v>17.698622848200312</v>
      </c>
      <c r="F200" s="79">
        <f t="shared" si="9"/>
        <v>56.501571256527747</v>
      </c>
      <c r="G200" s="82">
        <v>228.88</v>
      </c>
      <c r="H200" s="80">
        <f t="shared" si="10"/>
        <v>96.353412268437609</v>
      </c>
      <c r="I200" s="80">
        <f t="shared" si="11"/>
        <v>10.378459635804399</v>
      </c>
    </row>
    <row r="201" spans="1:9">
      <c r="A201" s="81" t="s">
        <v>567</v>
      </c>
      <c r="B201" s="2" t="s">
        <v>265</v>
      </c>
      <c r="C201" s="78">
        <v>26630.281999999992</v>
      </c>
      <c r="D201" s="82">
        <v>1593.35</v>
      </c>
      <c r="E201" s="79">
        <f t="shared" si="8"/>
        <v>16.713391282517961</v>
      </c>
      <c r="F201" s="79">
        <f t="shared" si="9"/>
        <v>59.832261633579407</v>
      </c>
      <c r="G201" s="82">
        <v>293</v>
      </c>
      <c r="H201" s="80">
        <f t="shared" si="10"/>
        <v>90.888334470989733</v>
      </c>
      <c r="I201" s="80">
        <f t="shared" si="11"/>
        <v>11.00251210257556</v>
      </c>
    </row>
    <row r="202" spans="1:9">
      <c r="A202" s="81" t="s">
        <v>568</v>
      </c>
      <c r="B202" s="2" t="s">
        <v>266</v>
      </c>
      <c r="C202" s="78">
        <v>175.04000000000002</v>
      </c>
      <c r="D202" s="82">
        <v>12.53</v>
      </c>
      <c r="E202" s="79">
        <f t="shared" si="8"/>
        <v>13.969672785315245</v>
      </c>
      <c r="F202" s="79">
        <f t="shared" si="9"/>
        <v>71.583638025594141</v>
      </c>
      <c r="G202" s="82">
        <v>3.42</v>
      </c>
      <c r="H202" s="80">
        <f t="shared" si="10"/>
        <v>51.181286549707607</v>
      </c>
      <c r="I202" s="80">
        <f t="shared" si="11"/>
        <v>19.538391224862888</v>
      </c>
    </row>
    <row r="203" spans="1:9">
      <c r="A203" s="81" t="s">
        <v>569</v>
      </c>
      <c r="B203" s="2" t="s">
        <v>267</v>
      </c>
      <c r="C203" s="78">
        <v>5251.1589999999987</v>
      </c>
      <c r="D203" s="82">
        <v>293.93</v>
      </c>
      <c r="E203" s="79">
        <f t="shared" si="8"/>
        <v>17.865338686081717</v>
      </c>
      <c r="F203" s="79">
        <f t="shared" si="9"/>
        <v>55.97430967144588</v>
      </c>
      <c r="G203" s="82">
        <v>46.78</v>
      </c>
      <c r="H203" s="80">
        <f t="shared" si="10"/>
        <v>112.25222317229583</v>
      </c>
      <c r="I203" s="80">
        <f t="shared" si="11"/>
        <v>8.9085095309435509</v>
      </c>
    </row>
    <row r="204" spans="1:9">
      <c r="A204" s="81" t="s">
        <v>570</v>
      </c>
      <c r="B204" s="2" t="s">
        <v>744</v>
      </c>
      <c r="C204" s="78">
        <v>9909.1140000000014</v>
      </c>
      <c r="D204" s="82">
        <v>561.33000000000004</v>
      </c>
      <c r="E204" s="79">
        <f t="shared" si="8"/>
        <v>17.652920741809631</v>
      </c>
      <c r="F204" s="79">
        <f t="shared" si="9"/>
        <v>56.647849646295313</v>
      </c>
      <c r="G204" s="82">
        <v>129.75</v>
      </c>
      <c r="H204" s="80">
        <f t="shared" si="10"/>
        <v>76.370820809248571</v>
      </c>
      <c r="I204" s="80">
        <f t="shared" si="11"/>
        <v>13.094006184609439</v>
      </c>
    </row>
    <row r="205" spans="1:9">
      <c r="A205" s="81" t="s">
        <v>571</v>
      </c>
      <c r="B205" s="2" t="s">
        <v>269</v>
      </c>
      <c r="C205" s="78">
        <v>1401.5930000000003</v>
      </c>
      <c r="D205" s="82">
        <v>84.67</v>
      </c>
      <c r="E205" s="79">
        <f t="shared" si="8"/>
        <v>16.553596315105708</v>
      </c>
      <c r="F205" s="79">
        <f t="shared" si="9"/>
        <v>60.409833667833659</v>
      </c>
      <c r="G205" s="82">
        <v>20.13</v>
      </c>
      <c r="H205" s="80">
        <f t="shared" si="10"/>
        <v>69.627074018877309</v>
      </c>
      <c r="I205" s="80">
        <f t="shared" si="11"/>
        <v>14.362229263416694</v>
      </c>
    </row>
    <row r="206" spans="1:9">
      <c r="A206" s="81" t="s">
        <v>572</v>
      </c>
      <c r="B206" s="2" t="s">
        <v>270</v>
      </c>
      <c r="C206" s="78">
        <v>2732.0050000000006</v>
      </c>
      <c r="D206" s="82">
        <v>145.72</v>
      </c>
      <c r="E206" s="79">
        <f t="shared" ref="E206:E270" si="12">IF(D206=0,0,C206/D206)</f>
        <v>18.748318693384576</v>
      </c>
      <c r="F206" s="79">
        <f t="shared" ref="F206:F270" si="13">+D206/C206*1000</f>
        <v>53.338116145468248</v>
      </c>
      <c r="G206" s="82">
        <v>25.9</v>
      </c>
      <c r="H206" s="80">
        <f t="shared" ref="H206:H270" si="14">IF(G206=0,0,+C206/G206)</f>
        <v>105.48281853281856</v>
      </c>
      <c r="I206" s="80">
        <f t="shared" ref="I206:I270" si="15">+G206/C206*1000</f>
        <v>9.4802169102911584</v>
      </c>
    </row>
    <row r="207" spans="1:9">
      <c r="A207" s="81" t="s">
        <v>573</v>
      </c>
      <c r="B207" s="2" t="s">
        <v>271</v>
      </c>
      <c r="C207" s="78">
        <v>11543.048999999999</v>
      </c>
      <c r="D207" s="82">
        <v>766.51</v>
      </c>
      <c r="E207" s="79">
        <f t="shared" si="12"/>
        <v>15.059228190108412</v>
      </c>
      <c r="F207" s="79">
        <f t="shared" si="13"/>
        <v>66.404465579241673</v>
      </c>
      <c r="G207" s="82">
        <v>159.96</v>
      </c>
      <c r="H207" s="83" t="s">
        <v>410</v>
      </c>
      <c r="I207" s="80">
        <f t="shared" si="15"/>
        <v>13.857690459427143</v>
      </c>
    </row>
    <row r="208" spans="1:9">
      <c r="A208" s="81" t="s">
        <v>574</v>
      </c>
      <c r="B208" s="2" t="s">
        <v>272</v>
      </c>
      <c r="C208" s="78">
        <v>8452.387999999999</v>
      </c>
      <c r="D208" s="82">
        <v>489.85</v>
      </c>
      <c r="E208" s="79">
        <f t="shared" si="12"/>
        <v>17.255053587833007</v>
      </c>
      <c r="F208" s="79">
        <f t="shared" si="13"/>
        <v>57.954036184803641</v>
      </c>
      <c r="G208" s="82">
        <v>90.8</v>
      </c>
      <c r="H208" s="80">
        <f t="shared" si="14"/>
        <v>93.087973568281924</v>
      </c>
      <c r="I208" s="80">
        <f t="shared" si="15"/>
        <v>10.742526254118955</v>
      </c>
    </row>
    <row r="209" spans="1:9">
      <c r="A209" s="81" t="s">
        <v>575</v>
      </c>
      <c r="B209" s="2" t="s">
        <v>273</v>
      </c>
      <c r="C209" s="78">
        <v>6916.1290000000008</v>
      </c>
      <c r="D209" s="82">
        <v>475.1</v>
      </c>
      <c r="E209" s="79">
        <f t="shared" si="12"/>
        <v>14.557206903809725</v>
      </c>
      <c r="F209" s="79">
        <f t="shared" si="13"/>
        <v>68.694496589060137</v>
      </c>
      <c r="G209" s="82">
        <v>122.75</v>
      </c>
      <c r="H209" s="80">
        <f t="shared" si="14"/>
        <v>56.343209775967424</v>
      </c>
      <c r="I209" s="80">
        <f t="shared" si="15"/>
        <v>17.748367620094996</v>
      </c>
    </row>
    <row r="210" spans="1:9">
      <c r="A210" s="81" t="s">
        <v>576</v>
      </c>
      <c r="B210" s="2" t="s">
        <v>274</v>
      </c>
      <c r="C210" s="78">
        <v>20237.189000000002</v>
      </c>
      <c r="D210" s="82">
        <v>1140.95</v>
      </c>
      <c r="E210" s="79">
        <f t="shared" si="12"/>
        <v>17.737139226083528</v>
      </c>
      <c r="F210" s="79">
        <f t="shared" si="13"/>
        <v>56.378877520983764</v>
      </c>
      <c r="G210" s="82">
        <v>223.93</v>
      </c>
      <c r="H210" s="80">
        <f t="shared" si="14"/>
        <v>90.372835261019077</v>
      </c>
      <c r="I210" s="80">
        <f t="shared" si="15"/>
        <v>11.065271960448657</v>
      </c>
    </row>
    <row r="211" spans="1:9">
      <c r="A211" s="81" t="s">
        <v>577</v>
      </c>
      <c r="B211" s="2" t="s">
        <v>275</v>
      </c>
      <c r="C211" s="78">
        <v>1903.1440000000002</v>
      </c>
      <c r="D211" s="82">
        <v>114.63</v>
      </c>
      <c r="E211" s="79">
        <f t="shared" si="12"/>
        <v>16.602494983861121</v>
      </c>
      <c r="F211" s="79">
        <f t="shared" si="13"/>
        <v>60.231910985190808</v>
      </c>
      <c r="G211" s="82">
        <v>23.35</v>
      </c>
      <c r="H211" s="80">
        <f t="shared" si="14"/>
        <v>81.50509635974305</v>
      </c>
      <c r="I211" s="80">
        <f t="shared" si="15"/>
        <v>12.269171434216222</v>
      </c>
    </row>
    <row r="212" spans="1:9">
      <c r="A212" s="81" t="s">
        <v>578</v>
      </c>
      <c r="B212" s="2" t="s">
        <v>276</v>
      </c>
      <c r="C212" s="78">
        <v>4177.8759</v>
      </c>
      <c r="D212" s="82">
        <v>227.27</v>
      </c>
      <c r="E212" s="79">
        <f t="shared" si="12"/>
        <v>18.382874554494652</v>
      </c>
      <c r="F212" s="79">
        <f t="shared" si="13"/>
        <v>54.398456402211472</v>
      </c>
      <c r="G212" s="82">
        <v>52.59</v>
      </c>
      <c r="H212" s="80">
        <f t="shared" si="14"/>
        <v>79.442401597261835</v>
      </c>
      <c r="I212" s="80">
        <f t="shared" si="15"/>
        <v>12.587736270481372</v>
      </c>
    </row>
    <row r="213" spans="1:9">
      <c r="A213" s="81" t="s">
        <v>579</v>
      </c>
      <c r="B213" s="2" t="s">
        <v>277</v>
      </c>
      <c r="C213" s="78">
        <v>3786.098</v>
      </c>
      <c r="D213" s="82">
        <v>215.13</v>
      </c>
      <c r="E213" s="79">
        <f t="shared" si="12"/>
        <v>17.599116813089761</v>
      </c>
      <c r="F213" s="79">
        <f t="shared" si="13"/>
        <v>56.821033158676819</v>
      </c>
      <c r="G213" s="82">
        <v>47.97</v>
      </c>
      <c r="H213" s="80">
        <f t="shared" si="14"/>
        <v>78.926370648321864</v>
      </c>
      <c r="I213" s="80">
        <f t="shared" si="15"/>
        <v>12.670036538937978</v>
      </c>
    </row>
    <row r="214" spans="1:9">
      <c r="A214" s="81" t="s">
        <v>278</v>
      </c>
      <c r="B214" s="2" t="s">
        <v>279</v>
      </c>
      <c r="C214" s="78">
        <v>642.86699999999996</v>
      </c>
      <c r="D214" s="82">
        <v>73.64</v>
      </c>
      <c r="E214" s="79">
        <f t="shared" si="12"/>
        <v>8.7298614883215642</v>
      </c>
      <c r="F214" s="79">
        <f t="shared" si="13"/>
        <v>114.54935468767258</v>
      </c>
      <c r="G214" s="82">
        <v>25.67</v>
      </c>
      <c r="H214" s="80">
        <f t="shared" si="14"/>
        <v>25.043513829372806</v>
      </c>
      <c r="I214" s="80">
        <f t="shared" si="15"/>
        <v>39.930498843462182</v>
      </c>
    </row>
    <row r="215" spans="1:9">
      <c r="A215" s="81" t="s">
        <v>280</v>
      </c>
      <c r="B215" s="2" t="s">
        <v>281</v>
      </c>
      <c r="C215" s="78">
        <v>250.6</v>
      </c>
      <c r="D215" s="82">
        <v>24.3</v>
      </c>
      <c r="E215" s="79">
        <f t="shared" si="12"/>
        <v>10.31275720164609</v>
      </c>
      <c r="F215" s="79">
        <f t="shared" si="13"/>
        <v>96.967278531524343</v>
      </c>
      <c r="G215" s="80">
        <v>0</v>
      </c>
      <c r="H215" s="80">
        <f t="shared" si="14"/>
        <v>0</v>
      </c>
      <c r="I215" s="80">
        <f t="shared" si="15"/>
        <v>0</v>
      </c>
    </row>
    <row r="216" spans="1:9">
      <c r="A216" s="81" t="s">
        <v>282</v>
      </c>
      <c r="B216" s="2" t="s">
        <v>283</v>
      </c>
      <c r="C216" s="78">
        <v>153.19999999999999</v>
      </c>
      <c r="D216" s="82">
        <v>10</v>
      </c>
      <c r="E216" s="79">
        <f t="shared" si="12"/>
        <v>15.319999999999999</v>
      </c>
      <c r="F216" s="79">
        <f t="shared" si="13"/>
        <v>65.274151436031332</v>
      </c>
      <c r="G216" s="82"/>
      <c r="H216" s="80">
        <f t="shared" si="14"/>
        <v>0</v>
      </c>
      <c r="I216" s="80">
        <f t="shared" si="15"/>
        <v>0</v>
      </c>
    </row>
    <row r="217" spans="1:9">
      <c r="A217" s="62" t="s">
        <v>583</v>
      </c>
      <c r="B217" s="2" t="s">
        <v>284</v>
      </c>
      <c r="C217" s="78">
        <v>9.9719999999999995</v>
      </c>
      <c r="D217" s="82">
        <v>2</v>
      </c>
      <c r="E217" s="79">
        <f t="shared" si="12"/>
        <v>4.9859999999999998</v>
      </c>
      <c r="F217" s="79">
        <f t="shared" si="13"/>
        <v>200.56157240272765</v>
      </c>
      <c r="G217" s="82">
        <v>0.1</v>
      </c>
      <c r="H217" s="80">
        <f t="shared" si="14"/>
        <v>99.719999999999985</v>
      </c>
      <c r="I217" s="80">
        <f t="shared" si="15"/>
        <v>10.028078620136382</v>
      </c>
    </row>
    <row r="218" spans="1:9">
      <c r="A218" s="81" t="s">
        <v>585</v>
      </c>
      <c r="B218" s="2" t="s">
        <v>285</v>
      </c>
      <c r="C218" s="78">
        <v>754.72300000000007</v>
      </c>
      <c r="D218" s="82">
        <v>40.549999999999997</v>
      </c>
      <c r="E218" s="79">
        <f t="shared" si="12"/>
        <v>18.612157829839706</v>
      </c>
      <c r="F218" s="79">
        <f t="shared" si="13"/>
        <v>53.728321516635894</v>
      </c>
      <c r="G218" s="82">
        <v>9.14</v>
      </c>
      <c r="H218" s="80">
        <f t="shared" si="14"/>
        <v>82.573632385120348</v>
      </c>
      <c r="I218" s="80">
        <f t="shared" si="15"/>
        <v>12.110403419532728</v>
      </c>
    </row>
    <row r="219" spans="1:9">
      <c r="A219" s="81" t="s">
        <v>587</v>
      </c>
      <c r="B219" s="2" t="s">
        <v>286</v>
      </c>
      <c r="C219" s="78">
        <v>216.68999999999997</v>
      </c>
      <c r="D219" s="82">
        <v>23.18</v>
      </c>
      <c r="E219" s="79">
        <f t="shared" si="12"/>
        <v>9.3481449525452973</v>
      </c>
      <c r="F219" s="79">
        <f t="shared" si="13"/>
        <v>106.97309520513176</v>
      </c>
      <c r="G219" s="82">
        <v>3.62</v>
      </c>
      <c r="H219" s="80">
        <f t="shared" si="14"/>
        <v>59.859116022099435</v>
      </c>
      <c r="I219" s="80">
        <f t="shared" si="15"/>
        <v>16.705893211500303</v>
      </c>
    </row>
    <row r="220" spans="1:9">
      <c r="A220" s="81" t="s">
        <v>589</v>
      </c>
      <c r="B220" s="2" t="s">
        <v>287</v>
      </c>
      <c r="C220" s="78">
        <v>775.99299999999994</v>
      </c>
      <c r="D220" s="82">
        <v>49.14</v>
      </c>
      <c r="E220" s="79">
        <f t="shared" si="12"/>
        <v>15.79147334147334</v>
      </c>
      <c r="F220" s="79">
        <f t="shared" si="13"/>
        <v>63.32531350153932</v>
      </c>
      <c r="G220" s="82">
        <v>12.14</v>
      </c>
      <c r="H220" s="80">
        <f t="shared" si="14"/>
        <v>63.920345963756169</v>
      </c>
      <c r="I220" s="80">
        <f t="shared" si="15"/>
        <v>15.644471019712809</v>
      </c>
    </row>
    <row r="221" spans="1:9">
      <c r="A221" s="81" t="s">
        <v>590</v>
      </c>
      <c r="B221" s="2" t="s">
        <v>288</v>
      </c>
      <c r="C221" s="78">
        <v>514.55000000000018</v>
      </c>
      <c r="D221" s="82">
        <v>34.64</v>
      </c>
      <c r="E221" s="79">
        <f t="shared" si="12"/>
        <v>14.854214780600467</v>
      </c>
      <c r="F221" s="79">
        <f t="shared" si="13"/>
        <v>67.320960062190238</v>
      </c>
      <c r="G221" s="82">
        <v>9.08</v>
      </c>
      <c r="H221" s="80">
        <f t="shared" si="14"/>
        <v>56.668502202643189</v>
      </c>
      <c r="I221" s="80">
        <f t="shared" si="15"/>
        <v>17.646487221844325</v>
      </c>
    </row>
    <row r="222" spans="1:9">
      <c r="A222" s="81" t="s">
        <v>592</v>
      </c>
      <c r="B222" s="2" t="s">
        <v>289</v>
      </c>
      <c r="C222" s="78">
        <v>3206.0890000000004</v>
      </c>
      <c r="D222" s="82">
        <v>204.39</v>
      </c>
      <c r="E222" s="79">
        <f t="shared" si="12"/>
        <v>15.686134350995648</v>
      </c>
      <c r="F222" s="79">
        <f t="shared" si="13"/>
        <v>63.75056961924637</v>
      </c>
      <c r="G222" s="82">
        <v>53.79</v>
      </c>
      <c r="H222" s="80">
        <f t="shared" si="14"/>
        <v>59.603811117308055</v>
      </c>
      <c r="I222" s="80">
        <f t="shared" si="15"/>
        <v>16.7774506571714</v>
      </c>
    </row>
    <row r="223" spans="1:9">
      <c r="A223" s="81" t="s">
        <v>594</v>
      </c>
      <c r="B223" s="2" t="s">
        <v>290</v>
      </c>
      <c r="C223" s="78">
        <v>4210.5140000000001</v>
      </c>
      <c r="D223" s="82">
        <v>250.7</v>
      </c>
      <c r="E223" s="79">
        <f t="shared" si="12"/>
        <v>16.795029916234544</v>
      </c>
      <c r="F223" s="79">
        <f t="shared" si="13"/>
        <v>59.541424158665663</v>
      </c>
      <c r="G223" s="82">
        <v>73.06</v>
      </c>
      <c r="H223" s="80">
        <f t="shared" si="14"/>
        <v>57.630906104571586</v>
      </c>
      <c r="I223" s="80">
        <f t="shared" si="15"/>
        <v>17.351800754017209</v>
      </c>
    </row>
    <row r="224" spans="1:9">
      <c r="A224" s="81" t="s">
        <v>595</v>
      </c>
      <c r="B224" s="2" t="s">
        <v>291</v>
      </c>
      <c r="C224" s="78">
        <v>2494.8249999999998</v>
      </c>
      <c r="D224" s="82">
        <v>142.03</v>
      </c>
      <c r="E224" s="79">
        <f t="shared" si="12"/>
        <v>17.565479124128704</v>
      </c>
      <c r="F224" s="79">
        <f t="shared" si="13"/>
        <v>56.929844778691894</v>
      </c>
      <c r="G224" s="82">
        <v>20.87</v>
      </c>
      <c r="H224" s="80">
        <f t="shared" si="14"/>
        <v>119.54120747484426</v>
      </c>
      <c r="I224" s="80">
        <f t="shared" si="15"/>
        <v>8.3653162045434062</v>
      </c>
    </row>
    <row r="225" spans="1:9">
      <c r="A225" s="81" t="s">
        <v>596</v>
      </c>
      <c r="B225" s="2" t="s">
        <v>292</v>
      </c>
      <c r="C225" s="78">
        <v>493.06700000000001</v>
      </c>
      <c r="D225" s="82">
        <v>34.19</v>
      </c>
      <c r="E225" s="79">
        <f t="shared" si="12"/>
        <v>14.421380520620065</v>
      </c>
      <c r="F225" s="79">
        <f t="shared" si="13"/>
        <v>69.341489087689908</v>
      </c>
      <c r="G225" s="82">
        <v>7.01</v>
      </c>
      <c r="H225" s="80">
        <f t="shared" si="14"/>
        <v>70.337660485021402</v>
      </c>
      <c r="I225" s="80">
        <f t="shared" si="15"/>
        <v>14.217134791012173</v>
      </c>
    </row>
    <row r="226" spans="1:9">
      <c r="A226" s="81" t="s">
        <v>597</v>
      </c>
      <c r="B226" s="2" t="s">
        <v>293</v>
      </c>
      <c r="C226" s="78">
        <v>420.20200000000006</v>
      </c>
      <c r="D226" s="82">
        <v>24.6</v>
      </c>
      <c r="E226" s="79">
        <f t="shared" si="12"/>
        <v>17.081382113821139</v>
      </c>
      <c r="F226" s="79">
        <f t="shared" si="13"/>
        <v>58.54327204534961</v>
      </c>
      <c r="G226" s="82">
        <v>5.79</v>
      </c>
      <c r="H226" s="80">
        <f t="shared" si="14"/>
        <v>72.573747841105359</v>
      </c>
      <c r="I226" s="80">
        <f t="shared" si="15"/>
        <v>13.779087200917653</v>
      </c>
    </row>
    <row r="227" spans="1:9">
      <c r="A227" s="81" t="s">
        <v>599</v>
      </c>
      <c r="B227" s="2" t="s">
        <v>294</v>
      </c>
      <c r="C227" s="78">
        <v>6482.7619999999988</v>
      </c>
      <c r="D227" s="82">
        <v>398.97</v>
      </c>
      <c r="E227" s="79">
        <f t="shared" si="12"/>
        <v>16.248745519713257</v>
      </c>
      <c r="F227" s="79">
        <f t="shared" si="13"/>
        <v>61.543212599814723</v>
      </c>
      <c r="G227" s="82">
        <v>105.54</v>
      </c>
      <c r="H227" s="80">
        <f t="shared" si="14"/>
        <v>61.424692059882496</v>
      </c>
      <c r="I227" s="80">
        <f t="shared" si="15"/>
        <v>16.280097896544717</v>
      </c>
    </row>
    <row r="228" spans="1:9">
      <c r="A228" s="81" t="s">
        <v>600</v>
      </c>
      <c r="B228" s="2" t="s">
        <v>295</v>
      </c>
      <c r="C228" s="78">
        <v>82.138000000000005</v>
      </c>
      <c r="D228" s="82">
        <v>6.69</v>
      </c>
      <c r="E228" s="79">
        <f t="shared" si="12"/>
        <v>12.277727952167414</v>
      </c>
      <c r="F228" s="79">
        <f t="shared" si="13"/>
        <v>81.44829433392583</v>
      </c>
      <c r="G228" s="82">
        <v>1.35</v>
      </c>
      <c r="H228" s="80">
        <f t="shared" si="14"/>
        <v>60.842962962962964</v>
      </c>
      <c r="I228" s="80">
        <f t="shared" si="15"/>
        <v>16.435754462002972</v>
      </c>
    </row>
    <row r="229" spans="1:9">
      <c r="A229" s="81" t="s">
        <v>601</v>
      </c>
      <c r="B229" s="2" t="s">
        <v>296</v>
      </c>
      <c r="C229" s="78">
        <v>66</v>
      </c>
      <c r="D229" s="82">
        <v>5</v>
      </c>
      <c r="E229" s="79">
        <f t="shared" si="12"/>
        <v>13.2</v>
      </c>
      <c r="F229" s="79">
        <f t="shared" si="13"/>
        <v>75.757575757575765</v>
      </c>
      <c r="G229" s="80">
        <v>0.67</v>
      </c>
      <c r="H229" s="80">
        <f t="shared" si="14"/>
        <v>98.507462686567152</v>
      </c>
      <c r="I229" s="80">
        <f t="shared" si="15"/>
        <v>10.151515151515152</v>
      </c>
    </row>
    <row r="230" spans="1:9">
      <c r="A230" s="81" t="s">
        <v>602</v>
      </c>
      <c r="B230" s="2" t="s">
        <v>297</v>
      </c>
      <c r="C230" s="78">
        <v>67.740000000000009</v>
      </c>
      <c r="D230" s="82">
        <v>9.82</v>
      </c>
      <c r="E230" s="79">
        <f t="shared" si="12"/>
        <v>6.89816700610998</v>
      </c>
      <c r="F230" s="79">
        <f t="shared" si="13"/>
        <v>144.96604664895185</v>
      </c>
      <c r="G230" s="80">
        <v>0.79</v>
      </c>
      <c r="H230" s="80">
        <f t="shared" si="14"/>
        <v>85.74683544303798</v>
      </c>
      <c r="I230" s="80">
        <f t="shared" si="15"/>
        <v>11.662237968703867</v>
      </c>
    </row>
    <row r="231" spans="1:9">
      <c r="A231" s="81" t="s">
        <v>603</v>
      </c>
      <c r="B231" s="2" t="s">
        <v>298</v>
      </c>
      <c r="C231" s="78">
        <v>789.68200000000013</v>
      </c>
      <c r="D231" s="82">
        <v>47.96</v>
      </c>
      <c r="E231" s="79">
        <f t="shared" si="12"/>
        <v>16.465429524603838</v>
      </c>
      <c r="F231" s="79">
        <f t="shared" si="13"/>
        <v>60.733307837838517</v>
      </c>
      <c r="G231" s="82">
        <v>13.13</v>
      </c>
      <c r="H231" s="80">
        <f t="shared" si="14"/>
        <v>60.143335872048752</v>
      </c>
      <c r="I231" s="80">
        <f t="shared" si="15"/>
        <v>16.626946036505831</v>
      </c>
    </row>
    <row r="232" spans="1:9">
      <c r="A232" s="81" t="s">
        <v>604</v>
      </c>
      <c r="B232" s="2" t="s">
        <v>299</v>
      </c>
      <c r="C232" s="78">
        <v>19418.565999999995</v>
      </c>
      <c r="D232" s="82">
        <v>1062.58</v>
      </c>
      <c r="E232" s="79">
        <f t="shared" si="12"/>
        <v>18.27492141768149</v>
      </c>
      <c r="F232" s="79">
        <f t="shared" si="13"/>
        <v>54.719797538088045</v>
      </c>
      <c r="G232" s="82">
        <v>231.77</v>
      </c>
      <c r="H232" s="80">
        <f t="shared" si="14"/>
        <v>83.78377702032185</v>
      </c>
      <c r="I232" s="80">
        <f t="shared" si="15"/>
        <v>11.935484834462034</v>
      </c>
    </row>
    <row r="233" spans="1:9">
      <c r="A233" s="81" t="s">
        <v>605</v>
      </c>
      <c r="B233" s="2" t="s">
        <v>300</v>
      </c>
      <c r="C233" s="78">
        <v>9220.8799999999974</v>
      </c>
      <c r="D233" s="82">
        <v>512.23</v>
      </c>
      <c r="E233" s="79">
        <f t="shared" si="12"/>
        <v>18.001444663530048</v>
      </c>
      <c r="F233" s="79">
        <f t="shared" si="13"/>
        <v>55.551097075333395</v>
      </c>
      <c r="G233" s="82">
        <v>122.48</v>
      </c>
      <c r="H233" s="80">
        <f t="shared" si="14"/>
        <v>75.284781188765493</v>
      </c>
      <c r="I233" s="80">
        <f t="shared" si="15"/>
        <v>13.28289707706857</v>
      </c>
    </row>
    <row r="234" spans="1:9">
      <c r="A234" s="81" t="s">
        <v>606</v>
      </c>
      <c r="B234" s="2" t="s">
        <v>301</v>
      </c>
      <c r="C234" s="78">
        <v>14864.812</v>
      </c>
      <c r="D234" s="82">
        <v>879.09</v>
      </c>
      <c r="E234" s="79">
        <f t="shared" si="12"/>
        <v>16.90931758978034</v>
      </c>
      <c r="F234" s="79">
        <f t="shared" si="13"/>
        <v>59.13899213794295</v>
      </c>
      <c r="G234" s="82">
        <v>224.25</v>
      </c>
      <c r="H234" s="80">
        <f t="shared" si="14"/>
        <v>66.286787068004458</v>
      </c>
      <c r="I234" s="80">
        <f t="shared" si="15"/>
        <v>15.085962742078408</v>
      </c>
    </row>
    <row r="235" spans="1:9">
      <c r="A235" s="81" t="s">
        <v>607</v>
      </c>
      <c r="B235" s="2" t="s">
        <v>302</v>
      </c>
      <c r="C235" s="78">
        <v>19564.985000000004</v>
      </c>
      <c r="D235" s="82">
        <v>1129.4000000000001</v>
      </c>
      <c r="E235" s="79">
        <f t="shared" si="12"/>
        <v>17.323344253585976</v>
      </c>
      <c r="F235" s="79">
        <f t="shared" si="13"/>
        <v>57.725574540435368</v>
      </c>
      <c r="G235" s="82">
        <v>250.08</v>
      </c>
      <c r="H235" s="80">
        <f t="shared" si="14"/>
        <v>78.234904830454269</v>
      </c>
      <c r="I235" s="80">
        <f t="shared" si="15"/>
        <v>12.782018488641825</v>
      </c>
    </row>
    <row r="236" spans="1:9">
      <c r="A236" s="81" t="s">
        <v>608</v>
      </c>
      <c r="B236" s="2" t="s">
        <v>303</v>
      </c>
      <c r="C236" s="78">
        <v>5423.2839999999997</v>
      </c>
      <c r="D236" s="82">
        <v>299.91000000000003</v>
      </c>
      <c r="E236" s="79">
        <f t="shared" si="12"/>
        <v>18.083038244806772</v>
      </c>
      <c r="F236" s="79">
        <f t="shared" si="13"/>
        <v>55.300441577464881</v>
      </c>
      <c r="G236" s="82">
        <v>68.75</v>
      </c>
      <c r="H236" s="80">
        <f t="shared" si="14"/>
        <v>78.884130909090899</v>
      </c>
      <c r="I236" s="80">
        <f t="shared" si="15"/>
        <v>12.676820907774699</v>
      </c>
    </row>
    <row r="237" spans="1:9">
      <c r="A237" s="81" t="s">
        <v>609</v>
      </c>
      <c r="B237" s="2" t="s">
        <v>304</v>
      </c>
      <c r="C237" s="78">
        <v>9269.9419999999991</v>
      </c>
      <c r="D237" s="82">
        <v>543.79999999999995</v>
      </c>
      <c r="E237" s="79">
        <f t="shared" si="12"/>
        <v>17.046601691798454</v>
      </c>
      <c r="F237" s="79">
        <f t="shared" si="13"/>
        <v>58.662718709566903</v>
      </c>
      <c r="G237" s="82">
        <v>99.27</v>
      </c>
      <c r="H237" s="80">
        <f t="shared" si="14"/>
        <v>93.381102044927971</v>
      </c>
      <c r="I237" s="80">
        <f t="shared" si="15"/>
        <v>10.708804866308764</v>
      </c>
    </row>
    <row r="238" spans="1:9">
      <c r="A238" s="81" t="s">
        <v>610</v>
      </c>
      <c r="B238" s="2" t="s">
        <v>305</v>
      </c>
      <c r="C238" s="78">
        <v>23.979999999999997</v>
      </c>
      <c r="D238" s="82">
        <v>2.8</v>
      </c>
      <c r="E238" s="79">
        <f t="shared" si="12"/>
        <v>8.5642857142857132</v>
      </c>
      <c r="F238" s="79">
        <f t="shared" si="13"/>
        <v>116.76396997497916</v>
      </c>
      <c r="G238" s="82">
        <v>0.57999999999999996</v>
      </c>
      <c r="H238" s="80">
        <f t="shared" si="14"/>
        <v>41.344827586206897</v>
      </c>
      <c r="I238" s="80">
        <f t="shared" si="15"/>
        <v>24.186822351959968</v>
      </c>
    </row>
    <row r="239" spans="1:9">
      <c r="A239" s="81" t="s">
        <v>611</v>
      </c>
      <c r="B239" s="2" t="s">
        <v>306</v>
      </c>
      <c r="C239" s="78">
        <v>5346.6569999999992</v>
      </c>
      <c r="D239" s="82">
        <v>307.11</v>
      </c>
      <c r="E239" s="79">
        <f t="shared" si="12"/>
        <v>17.409582885611016</v>
      </c>
      <c r="F239" s="79">
        <f t="shared" si="13"/>
        <v>57.439630034243834</v>
      </c>
      <c r="G239" s="82">
        <v>65.61</v>
      </c>
      <c r="H239" s="80">
        <f t="shared" si="14"/>
        <v>81.491495198902598</v>
      </c>
      <c r="I239" s="80">
        <f t="shared" si="15"/>
        <v>12.271219193600787</v>
      </c>
    </row>
    <row r="240" spans="1:9">
      <c r="A240" s="81" t="s">
        <v>612</v>
      </c>
      <c r="B240" s="2" t="s">
        <v>307</v>
      </c>
      <c r="C240" s="78">
        <v>9205.1990000000023</v>
      </c>
      <c r="D240" s="82">
        <v>499.34</v>
      </c>
      <c r="E240" s="79">
        <f t="shared" si="12"/>
        <v>18.434731846036772</v>
      </c>
      <c r="F240" s="79">
        <f t="shared" si="13"/>
        <v>54.245432390978166</v>
      </c>
      <c r="G240" s="82">
        <v>117.05</v>
      </c>
      <c r="H240" s="80">
        <f t="shared" si="14"/>
        <v>78.64330627936782</v>
      </c>
      <c r="I240" s="80">
        <f t="shared" si="15"/>
        <v>12.715640368013768</v>
      </c>
    </row>
    <row r="241" spans="1:9">
      <c r="A241" s="81" t="s">
        <v>613</v>
      </c>
      <c r="B241" s="2" t="s">
        <v>308</v>
      </c>
      <c r="C241" s="78">
        <v>2544.4110000000001</v>
      </c>
      <c r="D241" s="82">
        <v>151.94</v>
      </c>
      <c r="E241" s="79">
        <f t="shared" si="12"/>
        <v>16.74615637751744</v>
      </c>
      <c r="F241" s="79">
        <f t="shared" si="13"/>
        <v>59.715195383135821</v>
      </c>
      <c r="G241" s="82">
        <v>40.909999999999997</v>
      </c>
      <c r="H241" s="80">
        <f t="shared" si="14"/>
        <v>62.195331214861902</v>
      </c>
      <c r="I241" s="80">
        <f t="shared" si="15"/>
        <v>16.078377274740596</v>
      </c>
    </row>
    <row r="242" spans="1:9">
      <c r="A242" s="81" t="s">
        <v>614</v>
      </c>
      <c r="B242" s="2" t="s">
        <v>309</v>
      </c>
      <c r="C242" s="78">
        <v>2013.086</v>
      </c>
      <c r="D242" s="82">
        <v>121.08</v>
      </c>
      <c r="E242" s="79">
        <f t="shared" si="12"/>
        <v>16.626081929302941</v>
      </c>
      <c r="F242" s="79">
        <f t="shared" si="13"/>
        <v>60.14646170108977</v>
      </c>
      <c r="G242" s="82">
        <v>27.63</v>
      </c>
      <c r="H242" s="80">
        <f t="shared" si="14"/>
        <v>72.858704306912784</v>
      </c>
      <c r="I242" s="80">
        <f t="shared" si="15"/>
        <v>13.725196042295261</v>
      </c>
    </row>
    <row r="243" spans="1:9">
      <c r="A243" s="81" t="s">
        <v>615</v>
      </c>
      <c r="B243" s="2" t="s">
        <v>310</v>
      </c>
      <c r="C243" s="78">
        <v>437.83699999999993</v>
      </c>
      <c r="D243" s="82">
        <v>30</v>
      </c>
      <c r="E243" s="79">
        <f t="shared" si="12"/>
        <v>14.594566666666664</v>
      </c>
      <c r="F243" s="79">
        <f t="shared" si="13"/>
        <v>68.518649634453013</v>
      </c>
      <c r="G243" s="82">
        <v>6.82</v>
      </c>
      <c r="H243" s="80">
        <f t="shared" si="14"/>
        <v>64.198973607038113</v>
      </c>
      <c r="I243" s="80">
        <f t="shared" si="15"/>
        <v>15.576573016898985</v>
      </c>
    </row>
    <row r="244" spans="1:9">
      <c r="A244" s="81" t="s">
        <v>616</v>
      </c>
      <c r="B244" s="2" t="s">
        <v>311</v>
      </c>
      <c r="C244" s="78">
        <v>2231.3110000000001</v>
      </c>
      <c r="D244" s="82">
        <v>121.36</v>
      </c>
      <c r="E244" s="79">
        <f t="shared" si="12"/>
        <v>18.385884970336193</v>
      </c>
      <c r="F244" s="79">
        <f t="shared" si="13"/>
        <v>54.389549462177165</v>
      </c>
      <c r="G244" s="82">
        <v>33.25</v>
      </c>
      <c r="H244" s="80">
        <f t="shared" si="14"/>
        <v>67.107097744360914</v>
      </c>
      <c r="I244" s="80">
        <f t="shared" si="15"/>
        <v>14.901553391705592</v>
      </c>
    </row>
    <row r="245" spans="1:9">
      <c r="A245" s="81" t="s">
        <v>618</v>
      </c>
      <c r="B245" s="2" t="s">
        <v>312</v>
      </c>
      <c r="C245" s="78">
        <v>4667.8519999999999</v>
      </c>
      <c r="D245" s="82">
        <v>252.12</v>
      </c>
      <c r="E245" s="79">
        <f t="shared" si="12"/>
        <v>18.514405838489608</v>
      </c>
      <c r="F245" s="79">
        <f t="shared" si="13"/>
        <v>54.011995238923603</v>
      </c>
      <c r="G245" s="82">
        <v>55.17</v>
      </c>
      <c r="H245" s="80">
        <f t="shared" si="14"/>
        <v>84.608519122711613</v>
      </c>
      <c r="I245" s="80">
        <f t="shared" si="15"/>
        <v>11.819140795380831</v>
      </c>
    </row>
    <row r="246" spans="1:9">
      <c r="A246" s="81" t="s">
        <v>619</v>
      </c>
      <c r="B246" s="2" t="s">
        <v>313</v>
      </c>
      <c r="C246" s="78">
        <v>28175.111999999997</v>
      </c>
      <c r="D246" s="82">
        <v>1997.91</v>
      </c>
      <c r="E246" s="79">
        <f t="shared" si="12"/>
        <v>14.102292896076397</v>
      </c>
      <c r="F246" s="79">
        <f t="shared" si="13"/>
        <v>70.910454588432529</v>
      </c>
      <c r="G246" s="82">
        <v>261.74</v>
      </c>
      <c r="H246" s="80">
        <f t="shared" si="14"/>
        <v>107.64541911820889</v>
      </c>
      <c r="I246" s="80">
        <f t="shared" si="15"/>
        <v>9.289758990132853</v>
      </c>
    </row>
    <row r="247" spans="1:9">
      <c r="A247" s="81" t="s">
        <v>620</v>
      </c>
      <c r="B247" s="2" t="s">
        <v>314</v>
      </c>
      <c r="C247" s="78">
        <v>72.599999999999994</v>
      </c>
      <c r="D247" s="82">
        <v>7</v>
      </c>
      <c r="E247" s="79">
        <f t="shared" si="12"/>
        <v>10.37142857142857</v>
      </c>
      <c r="F247" s="79">
        <f t="shared" si="13"/>
        <v>96.418732782369148</v>
      </c>
      <c r="G247" s="82">
        <v>0.56000000000000005</v>
      </c>
      <c r="H247" s="80">
        <f t="shared" si="14"/>
        <v>129.64285714285711</v>
      </c>
      <c r="I247" s="80">
        <f t="shared" si="15"/>
        <v>7.7134986225895332</v>
      </c>
    </row>
    <row r="248" spans="1:9">
      <c r="A248" s="81" t="s">
        <v>621</v>
      </c>
      <c r="B248" s="2" t="s">
        <v>315</v>
      </c>
      <c r="C248" s="78">
        <v>37.6</v>
      </c>
      <c r="D248" s="82">
        <v>3.91</v>
      </c>
      <c r="E248" s="79">
        <f t="shared" si="12"/>
        <v>9.6163682864450131</v>
      </c>
      <c r="F248" s="79">
        <f t="shared" si="13"/>
        <v>103.98936170212767</v>
      </c>
      <c r="G248" s="82"/>
      <c r="H248" s="80">
        <f t="shared" si="14"/>
        <v>0</v>
      </c>
      <c r="I248" s="80">
        <f t="shared" si="15"/>
        <v>0</v>
      </c>
    </row>
    <row r="249" spans="1:9">
      <c r="A249" s="81" t="s">
        <v>622</v>
      </c>
      <c r="B249" s="2" t="s">
        <v>316</v>
      </c>
      <c r="C249" s="78">
        <v>1354.6489999999999</v>
      </c>
      <c r="D249" s="82">
        <v>88.21</v>
      </c>
      <c r="E249" s="79">
        <f t="shared" si="12"/>
        <v>15.357091032762725</v>
      </c>
      <c r="F249" s="79">
        <f t="shared" si="13"/>
        <v>65.116498812607546</v>
      </c>
      <c r="G249" s="82">
        <v>12.26</v>
      </c>
      <c r="H249" s="80">
        <f t="shared" si="14"/>
        <v>110.49339314845024</v>
      </c>
      <c r="I249" s="80">
        <f t="shared" si="15"/>
        <v>9.0503148786143139</v>
      </c>
    </row>
    <row r="250" spans="1:9">
      <c r="A250" s="81" t="s">
        <v>623</v>
      </c>
      <c r="B250" s="2" t="s">
        <v>317</v>
      </c>
      <c r="C250" s="78">
        <v>1687.5160000000001</v>
      </c>
      <c r="D250" s="82">
        <v>117.58</v>
      </c>
      <c r="E250" s="79">
        <f t="shared" si="12"/>
        <v>14.352066678006464</v>
      </c>
      <c r="F250" s="79">
        <f t="shared" si="13"/>
        <v>69.676376401764486</v>
      </c>
      <c r="G250" s="82">
        <v>28.28</v>
      </c>
      <c r="H250" s="80">
        <f t="shared" si="14"/>
        <v>59.671711456859974</v>
      </c>
      <c r="I250" s="80">
        <f t="shared" si="15"/>
        <v>16.758359624442079</v>
      </c>
    </row>
    <row r="251" spans="1:9">
      <c r="A251" s="81" t="s">
        <v>624</v>
      </c>
      <c r="B251" s="2" t="s">
        <v>318</v>
      </c>
      <c r="C251" s="78">
        <v>9908.5559999999969</v>
      </c>
      <c r="D251" s="82">
        <v>581.86</v>
      </c>
      <c r="E251" s="79">
        <f t="shared" si="12"/>
        <v>17.029106657958952</v>
      </c>
      <c r="F251" s="79">
        <f t="shared" si="13"/>
        <v>58.722986477545284</v>
      </c>
      <c r="G251" s="82">
        <v>125.83</v>
      </c>
      <c r="H251" s="80">
        <f t="shared" si="14"/>
        <v>78.745577366287819</v>
      </c>
      <c r="I251" s="80">
        <f t="shared" si="15"/>
        <v>12.699125886758882</v>
      </c>
    </row>
    <row r="252" spans="1:9">
      <c r="A252" s="81" t="s">
        <v>625</v>
      </c>
      <c r="B252" s="2" t="s">
        <v>319</v>
      </c>
      <c r="C252" s="78">
        <v>13895.538000000002</v>
      </c>
      <c r="D252" s="82">
        <v>830.19</v>
      </c>
      <c r="E252" s="79">
        <f t="shared" si="12"/>
        <v>16.737780508076465</v>
      </c>
      <c r="F252" s="79">
        <f t="shared" si="13"/>
        <v>59.745077880395847</v>
      </c>
      <c r="G252" s="82">
        <v>172.49</v>
      </c>
      <c r="H252" s="80">
        <f t="shared" si="14"/>
        <v>80.558513537016651</v>
      </c>
      <c r="I252" s="80">
        <f t="shared" si="15"/>
        <v>12.413337288559822</v>
      </c>
    </row>
    <row r="253" spans="1:9">
      <c r="A253" s="81" t="s">
        <v>626</v>
      </c>
      <c r="B253" s="2" t="s">
        <v>320</v>
      </c>
      <c r="C253" s="78">
        <v>848.8069999999999</v>
      </c>
      <c r="D253" s="82">
        <v>55.06</v>
      </c>
      <c r="E253" s="79">
        <f t="shared" si="12"/>
        <v>15.416037050490372</v>
      </c>
      <c r="F253" s="79">
        <f t="shared" si="13"/>
        <v>64.86751405207545</v>
      </c>
      <c r="G253" s="82">
        <v>6.03</v>
      </c>
      <c r="H253" s="80">
        <f t="shared" si="14"/>
        <v>140.76401326699832</v>
      </c>
      <c r="I253" s="80">
        <f t="shared" si="15"/>
        <v>7.1040884441339447</v>
      </c>
    </row>
    <row r="254" spans="1:9">
      <c r="A254" s="81" t="s">
        <v>627</v>
      </c>
      <c r="B254" s="2" t="s">
        <v>321</v>
      </c>
      <c r="C254" s="78">
        <v>5220.6600000000008</v>
      </c>
      <c r="D254" s="82">
        <v>329.99</v>
      </c>
      <c r="E254" s="79">
        <f t="shared" si="12"/>
        <v>15.820661232158551</v>
      </c>
      <c r="F254" s="79">
        <f t="shared" si="13"/>
        <v>63.208483218596875</v>
      </c>
      <c r="G254" s="82">
        <v>77.23</v>
      </c>
      <c r="H254" s="80">
        <f t="shared" si="14"/>
        <v>67.598860546419786</v>
      </c>
      <c r="I254" s="80">
        <f t="shared" si="15"/>
        <v>14.793148758969171</v>
      </c>
    </row>
    <row r="255" spans="1:9">
      <c r="A255" s="81" t="s">
        <v>629</v>
      </c>
      <c r="B255" s="2" t="s">
        <v>322</v>
      </c>
      <c r="C255" s="78">
        <v>3364.6730000000007</v>
      </c>
      <c r="D255" s="82">
        <v>224.77</v>
      </c>
      <c r="E255" s="79">
        <f t="shared" si="12"/>
        <v>14.969404279930599</v>
      </c>
      <c r="F255" s="79">
        <f t="shared" si="13"/>
        <v>66.802925574045361</v>
      </c>
      <c r="G255" s="82">
        <v>51.46</v>
      </c>
      <c r="H255" s="80">
        <f t="shared" si="14"/>
        <v>65.384240186552674</v>
      </c>
      <c r="I255" s="80">
        <f t="shared" si="15"/>
        <v>15.294205410154268</v>
      </c>
    </row>
    <row r="256" spans="1:9">
      <c r="A256" s="81" t="s">
        <v>630</v>
      </c>
      <c r="B256" s="2" t="s">
        <v>323</v>
      </c>
      <c r="C256" s="78">
        <v>569.6690000000001</v>
      </c>
      <c r="D256" s="82">
        <v>37.03</v>
      </c>
      <c r="E256" s="79">
        <f t="shared" si="12"/>
        <v>15.383985957331895</v>
      </c>
      <c r="F256" s="79">
        <f t="shared" si="13"/>
        <v>65.00265943907776</v>
      </c>
      <c r="G256" s="82">
        <v>7.42</v>
      </c>
      <c r="H256" s="80">
        <f t="shared" si="14"/>
        <v>76.77479784366578</v>
      </c>
      <c r="I256" s="80">
        <f t="shared" si="15"/>
        <v>13.025107562461708</v>
      </c>
    </row>
    <row r="257" spans="1:9">
      <c r="A257" s="81" t="s">
        <v>632</v>
      </c>
      <c r="B257" s="2" t="s">
        <v>324</v>
      </c>
      <c r="C257" s="78">
        <v>3314.0190000000002</v>
      </c>
      <c r="D257" s="82">
        <v>194.68</v>
      </c>
      <c r="E257" s="79">
        <f t="shared" si="12"/>
        <v>17.022904253133348</v>
      </c>
      <c r="F257" s="79">
        <f t="shared" si="13"/>
        <v>58.744382575959882</v>
      </c>
      <c r="G257" s="82">
        <v>37.42</v>
      </c>
      <c r="H257" s="80">
        <f t="shared" si="14"/>
        <v>88.562773917691075</v>
      </c>
      <c r="I257" s="80">
        <f t="shared" si="15"/>
        <v>11.29142590914536</v>
      </c>
    </row>
    <row r="258" spans="1:9">
      <c r="A258" s="81" t="s">
        <v>633</v>
      </c>
      <c r="B258" s="2" t="s">
        <v>325</v>
      </c>
      <c r="C258" s="78">
        <v>2542.1790000000001</v>
      </c>
      <c r="D258" s="82">
        <v>152.47999999999999</v>
      </c>
      <c r="E258" s="79">
        <f t="shared" si="12"/>
        <v>16.672212749213013</v>
      </c>
      <c r="F258" s="79">
        <f t="shared" si="13"/>
        <v>59.980040744573841</v>
      </c>
      <c r="G258" s="82">
        <v>28.89</v>
      </c>
      <c r="H258" s="80">
        <f t="shared" si="14"/>
        <v>87.99511941848391</v>
      </c>
      <c r="I258" s="80">
        <f t="shared" si="15"/>
        <v>11.364266638973888</v>
      </c>
    </row>
    <row r="259" spans="1:9">
      <c r="A259" s="81" t="s">
        <v>634</v>
      </c>
      <c r="B259" s="2" t="s">
        <v>326</v>
      </c>
      <c r="C259" s="78">
        <v>1476.0840000000001</v>
      </c>
      <c r="D259" s="82">
        <v>89.3</v>
      </c>
      <c r="E259" s="79">
        <f t="shared" si="12"/>
        <v>16.529496080627101</v>
      </c>
      <c r="F259" s="79">
        <f t="shared" si="13"/>
        <v>60.497912042946062</v>
      </c>
      <c r="G259" s="82">
        <v>23.32</v>
      </c>
      <c r="H259" s="80">
        <f t="shared" si="14"/>
        <v>63.296912521440824</v>
      </c>
      <c r="I259" s="80">
        <f t="shared" si="15"/>
        <v>15.798558889602489</v>
      </c>
    </row>
    <row r="260" spans="1:9">
      <c r="A260" s="81" t="s">
        <v>327</v>
      </c>
      <c r="B260" s="2" t="s">
        <v>328</v>
      </c>
      <c r="C260" s="78">
        <v>757.36800000000005</v>
      </c>
      <c r="D260" s="82">
        <v>53.2</v>
      </c>
      <c r="E260" s="79">
        <f t="shared" si="12"/>
        <v>14.236240601503759</v>
      </c>
      <c r="F260" s="79">
        <f t="shared" si="13"/>
        <v>70.243263512585699</v>
      </c>
      <c r="G260" s="82">
        <v>10.88</v>
      </c>
      <c r="H260" s="80">
        <f t="shared" si="14"/>
        <v>69.611029411764704</v>
      </c>
      <c r="I260" s="80">
        <f t="shared" si="15"/>
        <v>14.365539605581434</v>
      </c>
    </row>
    <row r="261" spans="1:9">
      <c r="A261" s="81" t="s">
        <v>329</v>
      </c>
      <c r="B261" s="2" t="s">
        <v>330</v>
      </c>
      <c r="C261" s="78">
        <v>27.685000000000002</v>
      </c>
      <c r="D261" s="82">
        <v>5</v>
      </c>
      <c r="E261" s="79">
        <f t="shared" si="12"/>
        <v>5.5370000000000008</v>
      </c>
      <c r="F261" s="79">
        <f t="shared" si="13"/>
        <v>180.60321473722229</v>
      </c>
      <c r="G261" s="82">
        <v>0.77</v>
      </c>
      <c r="H261" s="80">
        <f t="shared" si="14"/>
        <v>35.954545454545453</v>
      </c>
      <c r="I261" s="80">
        <f t="shared" si="15"/>
        <v>27.812895069532235</v>
      </c>
    </row>
    <row r="262" spans="1:9">
      <c r="A262" s="81" t="s">
        <v>331</v>
      </c>
      <c r="B262" s="2" t="s">
        <v>332</v>
      </c>
      <c r="C262" s="78">
        <v>413.69800000000009</v>
      </c>
      <c r="D262" s="82">
        <v>29.64</v>
      </c>
      <c r="E262" s="79">
        <f t="shared" si="12"/>
        <v>13.957422402159247</v>
      </c>
      <c r="F262" s="79">
        <f t="shared" si="13"/>
        <v>71.646466746273845</v>
      </c>
      <c r="G262" s="82">
        <v>0.78</v>
      </c>
      <c r="H262" s="80">
        <f t="shared" si="14"/>
        <v>530.38205128205141</v>
      </c>
      <c r="I262" s="80">
        <f t="shared" si="15"/>
        <v>1.8854333354282589</v>
      </c>
    </row>
    <row r="263" spans="1:9">
      <c r="A263" s="81" t="s">
        <v>637</v>
      </c>
      <c r="B263" s="2" t="s">
        <v>333</v>
      </c>
      <c r="C263" s="78">
        <v>39.5</v>
      </c>
      <c r="D263" s="82">
        <v>3.99</v>
      </c>
      <c r="E263" s="79">
        <f t="shared" si="12"/>
        <v>9.8997493734335826</v>
      </c>
      <c r="F263" s="79">
        <f t="shared" si="13"/>
        <v>101.01265822784811</v>
      </c>
      <c r="G263" s="82">
        <v>2.44</v>
      </c>
      <c r="H263" s="80">
        <f t="shared" si="14"/>
        <v>16.188524590163937</v>
      </c>
      <c r="I263" s="80">
        <f t="shared" si="15"/>
        <v>61.772151898734172</v>
      </c>
    </row>
    <row r="264" spans="1:9">
      <c r="A264" s="81" t="s">
        <v>638</v>
      </c>
      <c r="B264" s="2" t="s">
        <v>334</v>
      </c>
      <c r="C264" s="78">
        <v>807.745</v>
      </c>
      <c r="D264" s="82">
        <v>49.56</v>
      </c>
      <c r="E264" s="79">
        <f t="shared" si="12"/>
        <v>16.298325262308314</v>
      </c>
      <c r="F264" s="79">
        <f t="shared" si="13"/>
        <v>61.355997251607874</v>
      </c>
      <c r="G264" s="82">
        <v>11.16</v>
      </c>
      <c r="H264" s="80">
        <f t="shared" si="14"/>
        <v>72.378584229390682</v>
      </c>
      <c r="I264" s="80">
        <f t="shared" si="15"/>
        <v>13.816241511863273</v>
      </c>
    </row>
    <row r="265" spans="1:9">
      <c r="A265" s="81" t="s">
        <v>639</v>
      </c>
      <c r="B265" s="2" t="s">
        <v>335</v>
      </c>
      <c r="C265" s="78">
        <v>403.40899999999999</v>
      </c>
      <c r="D265" s="82">
        <v>33.29</v>
      </c>
      <c r="E265" s="79">
        <f t="shared" si="12"/>
        <v>12.118023430459598</v>
      </c>
      <c r="F265" s="79">
        <f t="shared" si="13"/>
        <v>82.521708737286474</v>
      </c>
      <c r="G265" s="82">
        <v>10</v>
      </c>
      <c r="H265" s="80">
        <f t="shared" si="14"/>
        <v>40.340899999999998</v>
      </c>
      <c r="I265" s="80">
        <f t="shared" si="15"/>
        <v>24.788737980560672</v>
      </c>
    </row>
    <row r="266" spans="1:9">
      <c r="A266" s="81" t="s">
        <v>640</v>
      </c>
      <c r="B266" s="2" t="s">
        <v>336</v>
      </c>
      <c r="C266" s="78">
        <v>1007.5129999999999</v>
      </c>
      <c r="D266" s="82">
        <v>50.99</v>
      </c>
      <c r="E266" s="79">
        <f t="shared" si="12"/>
        <v>19.759031182584817</v>
      </c>
      <c r="F266" s="79">
        <f t="shared" si="13"/>
        <v>50.609768806953362</v>
      </c>
      <c r="G266" s="82">
        <v>11.91</v>
      </c>
      <c r="H266" s="80">
        <f t="shared" si="14"/>
        <v>84.593870696893362</v>
      </c>
      <c r="I266" s="80">
        <f t="shared" si="15"/>
        <v>11.821187418921642</v>
      </c>
    </row>
    <row r="267" spans="1:9">
      <c r="A267" s="81" t="s">
        <v>641</v>
      </c>
      <c r="B267" s="2" t="s">
        <v>337</v>
      </c>
      <c r="C267" s="78">
        <v>1649.9660000000001</v>
      </c>
      <c r="D267" s="82">
        <v>107.54</v>
      </c>
      <c r="E267" s="79">
        <f t="shared" si="12"/>
        <v>15.342811976938814</v>
      </c>
      <c r="F267" s="79">
        <f t="shared" si="13"/>
        <v>65.17710061904306</v>
      </c>
      <c r="G267" s="82">
        <v>23.75</v>
      </c>
      <c r="H267" s="80">
        <f t="shared" si="14"/>
        <v>69.472252631578954</v>
      </c>
      <c r="I267" s="80">
        <f t="shared" si="15"/>
        <v>14.394236002438836</v>
      </c>
    </row>
    <row r="268" spans="1:9">
      <c r="A268" s="81" t="s">
        <v>642</v>
      </c>
      <c r="B268" s="2" t="s">
        <v>338</v>
      </c>
      <c r="C268" s="78">
        <v>246.00999999999993</v>
      </c>
      <c r="D268" s="82">
        <v>13.03</v>
      </c>
      <c r="E268" s="79">
        <f t="shared" si="12"/>
        <v>18.880276285495007</v>
      </c>
      <c r="F268" s="79">
        <f t="shared" si="13"/>
        <v>52.965326612739332</v>
      </c>
      <c r="G268" s="82">
        <v>4.05</v>
      </c>
      <c r="H268" s="80">
        <f t="shared" si="14"/>
        <v>60.743209876543197</v>
      </c>
      <c r="I268" s="80">
        <f t="shared" si="15"/>
        <v>16.462745416852975</v>
      </c>
    </row>
    <row r="269" spans="1:9">
      <c r="A269" s="81" t="s">
        <v>643</v>
      </c>
      <c r="B269" s="2" t="s">
        <v>339</v>
      </c>
      <c r="C269" s="78">
        <v>82</v>
      </c>
      <c r="D269" s="82">
        <v>6.21</v>
      </c>
      <c r="E269" s="79">
        <f t="shared" si="12"/>
        <v>13.20450885668277</v>
      </c>
      <c r="F269" s="79">
        <f t="shared" si="13"/>
        <v>75.731707317073173</v>
      </c>
      <c r="G269" s="82">
        <v>3.24</v>
      </c>
      <c r="H269" s="80">
        <f t="shared" si="14"/>
        <v>25.308641975308639</v>
      </c>
      <c r="I269" s="80">
        <f t="shared" si="15"/>
        <v>39.512195121951223</v>
      </c>
    </row>
    <row r="270" spans="1:9">
      <c r="A270" s="81" t="s">
        <v>645</v>
      </c>
      <c r="B270" s="2" t="s">
        <v>340</v>
      </c>
      <c r="C270" s="78">
        <v>34.799999999999997</v>
      </c>
      <c r="D270" s="82">
        <v>2.7</v>
      </c>
      <c r="E270" s="79">
        <f t="shared" si="12"/>
        <v>12.888888888888888</v>
      </c>
      <c r="F270" s="79">
        <f t="shared" si="13"/>
        <v>77.586206896551744</v>
      </c>
      <c r="G270" s="82">
        <v>1.19</v>
      </c>
      <c r="H270" s="80">
        <f t="shared" si="14"/>
        <v>29.243697478991596</v>
      </c>
      <c r="I270" s="80">
        <f t="shared" si="15"/>
        <v>34.195402298850574</v>
      </c>
    </row>
    <row r="271" spans="1:9">
      <c r="A271" s="81" t="s">
        <v>647</v>
      </c>
      <c r="B271" s="2" t="s">
        <v>341</v>
      </c>
      <c r="C271" s="78">
        <v>110.67599999999999</v>
      </c>
      <c r="D271" s="82">
        <v>12.85</v>
      </c>
      <c r="E271" s="79">
        <f t="shared" ref="E271:E330" si="16">IF(D271=0,0,C271/D271)</f>
        <v>8.6129182879377417</v>
      </c>
      <c r="F271" s="79">
        <f t="shared" ref="F271:F330" si="17">+D271/C271*1000</f>
        <v>116.10466587155301</v>
      </c>
      <c r="G271" s="82">
        <v>3.96</v>
      </c>
      <c r="H271" s="80">
        <f t="shared" ref="H271:H330" si="18">IF(G271=0,0,+C271/G271)</f>
        <v>27.948484848484846</v>
      </c>
      <c r="I271" s="80">
        <f t="shared" ref="I271:I330" si="19">+G271/C271*1000</f>
        <v>35.780114930066141</v>
      </c>
    </row>
    <row r="272" spans="1:9">
      <c r="A272" s="81" t="s">
        <v>648</v>
      </c>
      <c r="B272" s="2" t="s">
        <v>342</v>
      </c>
      <c r="C272" s="78">
        <v>488.88400000000001</v>
      </c>
      <c r="D272" s="82">
        <v>31.2</v>
      </c>
      <c r="E272" s="79">
        <f t="shared" si="16"/>
        <v>15.669358974358975</v>
      </c>
      <c r="F272" s="79">
        <f t="shared" si="17"/>
        <v>63.818820006381877</v>
      </c>
      <c r="G272" s="82">
        <v>8.49</v>
      </c>
      <c r="H272" s="80">
        <f t="shared" si="18"/>
        <v>57.583510011778564</v>
      </c>
      <c r="I272" s="80">
        <f t="shared" si="19"/>
        <v>17.366082751736609</v>
      </c>
    </row>
    <row r="273" spans="1:9">
      <c r="A273" s="81" t="s">
        <v>649</v>
      </c>
      <c r="B273" s="2" t="s">
        <v>343</v>
      </c>
      <c r="C273" s="78">
        <v>263.04899999999998</v>
      </c>
      <c r="D273" s="82">
        <v>21.14</v>
      </c>
      <c r="E273" s="79">
        <f t="shared" si="16"/>
        <v>12.443188268684956</v>
      </c>
      <c r="F273" s="79">
        <f t="shared" si="17"/>
        <v>80.365255142578008</v>
      </c>
      <c r="G273" s="82">
        <v>5.47</v>
      </c>
      <c r="H273" s="80">
        <f t="shared" si="18"/>
        <v>48.08939670932358</v>
      </c>
      <c r="I273" s="80">
        <f t="shared" si="19"/>
        <v>20.794604807469334</v>
      </c>
    </row>
    <row r="274" spans="1:9">
      <c r="A274" s="81" t="s">
        <v>650</v>
      </c>
      <c r="B274" s="2" t="s">
        <v>344</v>
      </c>
      <c r="C274" s="78">
        <v>1074.8420000000003</v>
      </c>
      <c r="D274" s="82">
        <v>60.2</v>
      </c>
      <c r="E274" s="79">
        <f t="shared" si="16"/>
        <v>17.854518272425253</v>
      </c>
      <c r="F274" s="79">
        <f t="shared" si="17"/>
        <v>56.008231907573375</v>
      </c>
      <c r="G274" s="82">
        <v>20.63</v>
      </c>
      <c r="H274" s="80">
        <f t="shared" si="18"/>
        <v>52.100920988851207</v>
      </c>
      <c r="I274" s="80">
        <f t="shared" si="19"/>
        <v>19.193518675302968</v>
      </c>
    </row>
    <row r="275" spans="1:9">
      <c r="A275" s="81" t="s">
        <v>651</v>
      </c>
      <c r="B275" s="2" t="s">
        <v>345</v>
      </c>
      <c r="C275" s="78">
        <v>5571.2019999999993</v>
      </c>
      <c r="D275" s="82">
        <v>323.3</v>
      </c>
      <c r="E275" s="79">
        <f t="shared" si="16"/>
        <v>17.232298175069591</v>
      </c>
      <c r="F275" s="79">
        <f t="shared" si="17"/>
        <v>58.03056503785001</v>
      </c>
      <c r="G275" s="82">
        <v>78.61</v>
      </c>
      <c r="H275" s="80">
        <f t="shared" si="18"/>
        <v>70.871415850400709</v>
      </c>
      <c r="I275" s="80">
        <f t="shared" si="19"/>
        <v>14.110060988634052</v>
      </c>
    </row>
    <row r="276" spans="1:9">
      <c r="A276" s="81" t="s">
        <v>652</v>
      </c>
      <c r="B276" s="2" t="s">
        <v>346</v>
      </c>
      <c r="C276" s="78">
        <v>14398.472000000002</v>
      </c>
      <c r="D276" s="82">
        <v>863.32</v>
      </c>
      <c r="E276" s="79">
        <f t="shared" si="16"/>
        <v>16.678024371032759</v>
      </c>
      <c r="F276" s="79">
        <f t="shared" si="17"/>
        <v>59.959140108755982</v>
      </c>
      <c r="G276" s="82">
        <v>205.95</v>
      </c>
      <c r="H276" s="80">
        <f t="shared" si="18"/>
        <v>69.912464190337474</v>
      </c>
      <c r="I276" s="80">
        <f t="shared" si="19"/>
        <v>14.303601104339403</v>
      </c>
    </row>
    <row r="277" spans="1:9">
      <c r="A277" s="81" t="s">
        <v>653</v>
      </c>
      <c r="B277" s="2" t="s">
        <v>347</v>
      </c>
      <c r="C277" s="78">
        <v>6341.1539999999986</v>
      </c>
      <c r="D277" s="82">
        <v>340.33</v>
      </c>
      <c r="E277" s="79">
        <f t="shared" si="16"/>
        <v>18.632368583433724</v>
      </c>
      <c r="F277" s="79">
        <f t="shared" si="17"/>
        <v>53.6700417621146</v>
      </c>
      <c r="G277" s="82">
        <v>64.319999999999993</v>
      </c>
      <c r="H277" s="80">
        <f t="shared" si="18"/>
        <v>98.587593283582081</v>
      </c>
      <c r="I277" s="80">
        <f t="shared" si="19"/>
        <v>10.143264144034351</v>
      </c>
    </row>
    <row r="278" spans="1:9">
      <c r="A278" s="81" t="s">
        <v>654</v>
      </c>
      <c r="B278" s="2" t="s">
        <v>348</v>
      </c>
      <c r="C278" s="78">
        <v>9021.9110000000019</v>
      </c>
      <c r="D278" s="82">
        <v>531.84</v>
      </c>
      <c r="E278" s="79">
        <f t="shared" si="16"/>
        <v>16.963581152226237</v>
      </c>
      <c r="F278" s="79">
        <f t="shared" si="17"/>
        <v>58.949816729515497</v>
      </c>
      <c r="G278" s="82">
        <v>140.72</v>
      </c>
      <c r="H278" s="80">
        <f t="shared" si="18"/>
        <v>64.112500000000011</v>
      </c>
      <c r="I278" s="80">
        <f t="shared" si="19"/>
        <v>15.597582374731912</v>
      </c>
    </row>
    <row r="279" spans="1:9">
      <c r="A279" s="81" t="s">
        <v>655</v>
      </c>
      <c r="B279" s="2" t="s">
        <v>349</v>
      </c>
      <c r="C279" s="78">
        <v>914.47500000000002</v>
      </c>
      <c r="D279" s="82">
        <v>57</v>
      </c>
      <c r="E279" s="79">
        <f t="shared" si="16"/>
        <v>16.043421052631579</v>
      </c>
      <c r="F279" s="79">
        <f t="shared" si="17"/>
        <v>62.330845567128684</v>
      </c>
      <c r="G279" s="82">
        <v>10.97</v>
      </c>
      <c r="H279" s="80">
        <f t="shared" si="18"/>
        <v>83.361440291704653</v>
      </c>
      <c r="I279" s="80">
        <f t="shared" si="19"/>
        <v>11.995953962656168</v>
      </c>
    </row>
    <row r="280" spans="1:9">
      <c r="A280" s="81" t="s">
        <v>656</v>
      </c>
      <c r="B280" s="2" t="s">
        <v>350</v>
      </c>
      <c r="C280" s="78">
        <v>567.22</v>
      </c>
      <c r="D280" s="82">
        <v>35.68</v>
      </c>
      <c r="E280" s="79">
        <f t="shared" si="16"/>
        <v>15.897421524663677</v>
      </c>
      <c r="F280" s="79">
        <f t="shared" si="17"/>
        <v>62.903282676915474</v>
      </c>
      <c r="G280" s="82">
        <v>5.27</v>
      </c>
      <c r="H280" s="80">
        <f t="shared" si="18"/>
        <v>107.63187855787477</v>
      </c>
      <c r="I280" s="80">
        <f t="shared" si="19"/>
        <v>9.2909276823807332</v>
      </c>
    </row>
    <row r="281" spans="1:9">
      <c r="A281" s="81" t="s">
        <v>657</v>
      </c>
      <c r="B281" s="2" t="s">
        <v>351</v>
      </c>
      <c r="C281" s="78">
        <v>2035.3990000000001</v>
      </c>
      <c r="D281" s="82">
        <v>124.52</v>
      </c>
      <c r="E281" s="79">
        <f t="shared" si="16"/>
        <v>16.345960488274976</v>
      </c>
      <c r="F281" s="79">
        <f t="shared" si="17"/>
        <v>61.177194250365652</v>
      </c>
      <c r="G281" s="82">
        <v>33.020000000000003</v>
      </c>
      <c r="H281" s="80">
        <f t="shared" si="18"/>
        <v>61.641399152029074</v>
      </c>
      <c r="I281" s="80">
        <f t="shared" si="19"/>
        <v>16.222863428742965</v>
      </c>
    </row>
    <row r="282" spans="1:9">
      <c r="A282" s="81" t="s">
        <v>658</v>
      </c>
      <c r="B282" s="2" t="s">
        <v>352</v>
      </c>
      <c r="C282" s="78">
        <v>1223.3400000000001</v>
      </c>
      <c r="D282" s="82">
        <v>71.900000000000006</v>
      </c>
      <c r="E282" s="79">
        <f t="shared" si="16"/>
        <v>17.014464534075106</v>
      </c>
      <c r="F282" s="79">
        <f t="shared" si="17"/>
        <v>58.773521670181637</v>
      </c>
      <c r="G282" s="82">
        <v>22.58</v>
      </c>
      <c r="H282" s="80">
        <f t="shared" si="18"/>
        <v>54.178033658104525</v>
      </c>
      <c r="I282" s="80">
        <f t="shared" si="19"/>
        <v>18.457665080844244</v>
      </c>
    </row>
    <row r="283" spans="1:9">
      <c r="A283" s="62" t="s">
        <v>659</v>
      </c>
      <c r="B283" s="2" t="s">
        <v>353</v>
      </c>
      <c r="C283" s="78">
        <v>131.4</v>
      </c>
      <c r="D283" s="82">
        <v>11.97</v>
      </c>
      <c r="E283" s="79">
        <f t="shared" si="16"/>
        <v>10.977443609022556</v>
      </c>
      <c r="F283" s="79">
        <f t="shared" si="17"/>
        <v>91.095890410958901</v>
      </c>
      <c r="G283" s="82">
        <v>1.47</v>
      </c>
      <c r="H283" s="80">
        <f t="shared" si="18"/>
        <v>89.387755102040828</v>
      </c>
      <c r="I283" s="80">
        <f t="shared" si="19"/>
        <v>11.187214611872147</v>
      </c>
    </row>
    <row r="284" spans="1:9">
      <c r="A284" s="81" t="s">
        <v>660</v>
      </c>
      <c r="B284" s="2" t="s">
        <v>354</v>
      </c>
      <c r="C284" s="78">
        <v>403.21500000000003</v>
      </c>
      <c r="D284" s="82">
        <v>24.22</v>
      </c>
      <c r="E284" s="79">
        <f t="shared" si="16"/>
        <v>16.648018166804295</v>
      </c>
      <c r="F284" s="79">
        <f t="shared" si="17"/>
        <v>60.067209801222667</v>
      </c>
      <c r="G284" s="82">
        <v>3</v>
      </c>
      <c r="H284" s="80">
        <f t="shared" si="18"/>
        <v>134.405</v>
      </c>
      <c r="I284" s="80">
        <f t="shared" si="19"/>
        <v>7.4401993973438483</v>
      </c>
    </row>
    <row r="285" spans="1:9">
      <c r="A285" s="62" t="s">
        <v>661</v>
      </c>
      <c r="B285" s="2" t="s">
        <v>355</v>
      </c>
      <c r="C285" s="78">
        <v>19</v>
      </c>
      <c r="D285" s="82">
        <v>2</v>
      </c>
      <c r="E285" s="79">
        <f t="shared" si="16"/>
        <v>9.5</v>
      </c>
      <c r="F285" s="79">
        <f t="shared" si="17"/>
        <v>105.26315789473684</v>
      </c>
      <c r="G285" s="82">
        <v>1.64</v>
      </c>
      <c r="H285" s="80">
        <f t="shared" si="18"/>
        <v>11.585365853658537</v>
      </c>
      <c r="I285" s="80">
        <f t="shared" si="19"/>
        <v>86.315789473684205</v>
      </c>
    </row>
    <row r="286" spans="1:9">
      <c r="A286" s="81" t="s">
        <v>662</v>
      </c>
      <c r="B286" s="2" t="s">
        <v>356</v>
      </c>
      <c r="C286" s="78">
        <v>5253.4439999999995</v>
      </c>
      <c r="D286" s="82">
        <v>325.93</v>
      </c>
      <c r="E286" s="79">
        <f t="shared" si="16"/>
        <v>16.118319884637803</v>
      </c>
      <c r="F286" s="79">
        <f t="shared" si="17"/>
        <v>62.041205730945272</v>
      </c>
      <c r="G286" s="82">
        <v>79.78</v>
      </c>
      <c r="H286" s="80">
        <f t="shared" si="18"/>
        <v>65.849135121584354</v>
      </c>
      <c r="I286" s="80">
        <f t="shared" si="19"/>
        <v>15.186228310418842</v>
      </c>
    </row>
    <row r="287" spans="1:9">
      <c r="A287" s="81" t="s">
        <v>663</v>
      </c>
      <c r="B287" s="2" t="s">
        <v>357</v>
      </c>
      <c r="C287" s="78">
        <v>1456.0319999999997</v>
      </c>
      <c r="D287" s="82">
        <v>99.03</v>
      </c>
      <c r="E287" s="79">
        <f t="shared" si="16"/>
        <v>14.702938503483789</v>
      </c>
      <c r="F287" s="79">
        <f t="shared" si="17"/>
        <v>68.013615085382753</v>
      </c>
      <c r="G287" s="82">
        <v>25.87</v>
      </c>
      <c r="H287" s="80">
        <f t="shared" si="18"/>
        <v>56.282643989176641</v>
      </c>
      <c r="I287" s="80">
        <f t="shared" si="19"/>
        <v>17.767466649084639</v>
      </c>
    </row>
    <row r="288" spans="1:9">
      <c r="A288" s="81" t="s">
        <v>664</v>
      </c>
      <c r="B288" s="2" t="s">
        <v>358</v>
      </c>
      <c r="C288" s="78">
        <v>233.12299999999999</v>
      </c>
      <c r="D288" s="82">
        <v>22</v>
      </c>
      <c r="E288" s="79">
        <f t="shared" si="16"/>
        <v>10.596499999999999</v>
      </c>
      <c r="F288" s="79">
        <f t="shared" si="17"/>
        <v>94.370782805643373</v>
      </c>
      <c r="G288" s="82">
        <v>2.56</v>
      </c>
      <c r="H288" s="80">
        <f t="shared" si="18"/>
        <v>91.063671874999997</v>
      </c>
      <c r="I288" s="80">
        <f t="shared" si="19"/>
        <v>10.981327453747593</v>
      </c>
    </row>
    <row r="289" spans="1:9">
      <c r="A289" s="81" t="s">
        <v>666</v>
      </c>
      <c r="B289" s="2" t="s">
        <v>359</v>
      </c>
      <c r="C289" s="78">
        <v>759.27</v>
      </c>
      <c r="D289" s="82">
        <v>54.8</v>
      </c>
      <c r="E289" s="79">
        <f t="shared" si="16"/>
        <v>13.85529197080292</v>
      </c>
      <c r="F289" s="79">
        <f t="shared" si="17"/>
        <v>72.174588749720115</v>
      </c>
      <c r="G289" s="82">
        <v>12.92</v>
      </c>
      <c r="H289" s="80">
        <f t="shared" si="18"/>
        <v>58.767027863777088</v>
      </c>
      <c r="I289" s="80">
        <f t="shared" si="19"/>
        <v>17.016344646831826</v>
      </c>
    </row>
    <row r="290" spans="1:9">
      <c r="A290" s="81" t="s">
        <v>667</v>
      </c>
      <c r="B290" s="2" t="s">
        <v>360</v>
      </c>
      <c r="C290" s="78">
        <v>273.38600000000002</v>
      </c>
      <c r="D290" s="82">
        <v>21</v>
      </c>
      <c r="E290" s="79">
        <f t="shared" si="16"/>
        <v>13.018380952380953</v>
      </c>
      <c r="F290" s="79">
        <f t="shared" si="17"/>
        <v>76.81446745627062</v>
      </c>
      <c r="G290" s="82">
        <v>3.97</v>
      </c>
      <c r="H290" s="80">
        <f t="shared" si="18"/>
        <v>68.862972292191444</v>
      </c>
      <c r="I290" s="80">
        <f t="shared" si="19"/>
        <v>14.521592181018779</v>
      </c>
    </row>
    <row r="291" spans="1:9">
      <c r="A291" s="81" t="s">
        <v>668</v>
      </c>
      <c r="B291" s="2" t="s">
        <v>361</v>
      </c>
      <c r="C291" s="78">
        <v>265.05500000000001</v>
      </c>
      <c r="D291" s="82">
        <v>24</v>
      </c>
      <c r="E291" s="79">
        <f t="shared" si="16"/>
        <v>11.043958333333334</v>
      </c>
      <c r="F291" s="79">
        <f t="shared" si="17"/>
        <v>90.547244911433467</v>
      </c>
      <c r="G291" s="82">
        <v>8.48</v>
      </c>
      <c r="H291" s="80">
        <f t="shared" si="18"/>
        <v>31.256485849056602</v>
      </c>
      <c r="I291" s="80">
        <f t="shared" si="19"/>
        <v>31.993359868706495</v>
      </c>
    </row>
    <row r="292" spans="1:9">
      <c r="A292" s="81" t="s">
        <v>669</v>
      </c>
      <c r="B292" s="2" t="s">
        <v>362</v>
      </c>
      <c r="C292" s="78">
        <v>10796.797</v>
      </c>
      <c r="D292" s="82">
        <v>671.47</v>
      </c>
      <c r="E292" s="79">
        <f t="shared" si="16"/>
        <v>16.079343827721267</v>
      </c>
      <c r="F292" s="79">
        <f t="shared" si="17"/>
        <v>62.191592562127454</v>
      </c>
      <c r="G292" s="82">
        <v>135.08000000000001</v>
      </c>
      <c r="H292" s="80">
        <f t="shared" si="18"/>
        <v>79.928908794788271</v>
      </c>
      <c r="I292" s="80">
        <f t="shared" si="19"/>
        <v>12.511117880608481</v>
      </c>
    </row>
    <row r="293" spans="1:9">
      <c r="A293" s="81" t="s">
        <v>670</v>
      </c>
      <c r="B293" s="2" t="s">
        <v>363</v>
      </c>
      <c r="C293" s="78">
        <v>4486.2350000000015</v>
      </c>
      <c r="D293" s="82">
        <v>301.08999999999997</v>
      </c>
      <c r="E293" s="79">
        <f t="shared" si="16"/>
        <v>14.899980072403606</v>
      </c>
      <c r="F293" s="79">
        <f t="shared" si="17"/>
        <v>67.11418371975607</v>
      </c>
      <c r="G293" s="82">
        <v>66.03</v>
      </c>
      <c r="H293" s="80">
        <f t="shared" si="18"/>
        <v>67.942374678176606</v>
      </c>
      <c r="I293" s="80">
        <f t="shared" si="19"/>
        <v>14.718355146353229</v>
      </c>
    </row>
    <row r="294" spans="1:9">
      <c r="A294" s="81" t="s">
        <v>671</v>
      </c>
      <c r="B294" s="2" t="s">
        <v>364</v>
      </c>
      <c r="C294" s="78">
        <v>1962.2359999999999</v>
      </c>
      <c r="D294" s="82">
        <v>116.59</v>
      </c>
      <c r="E294" s="79">
        <f t="shared" si="16"/>
        <v>16.830225576807614</v>
      </c>
      <c r="F294" s="79">
        <f t="shared" si="17"/>
        <v>59.416910096441008</v>
      </c>
      <c r="G294" s="82">
        <v>23.5</v>
      </c>
      <c r="H294" s="80">
        <f t="shared" si="18"/>
        <v>83.499404255319149</v>
      </c>
      <c r="I294" s="80">
        <f t="shared" si="19"/>
        <v>11.976133349913059</v>
      </c>
    </row>
    <row r="295" spans="1:9">
      <c r="A295" s="81" t="s">
        <v>672</v>
      </c>
      <c r="B295" s="2" t="s">
        <v>365</v>
      </c>
      <c r="C295" s="78">
        <v>3379.0549999999994</v>
      </c>
      <c r="D295" s="82">
        <v>185.77</v>
      </c>
      <c r="E295" s="79">
        <f t="shared" si="16"/>
        <v>18.18945470205092</v>
      </c>
      <c r="F295" s="79">
        <f t="shared" si="17"/>
        <v>54.976909224620506</v>
      </c>
      <c r="G295" s="82">
        <v>46.21</v>
      </c>
      <c r="H295" s="80">
        <f t="shared" si="18"/>
        <v>73.123890932698529</v>
      </c>
      <c r="I295" s="80">
        <f t="shared" si="19"/>
        <v>13.675421086664766</v>
      </c>
    </row>
    <row r="296" spans="1:9">
      <c r="A296" s="81" t="s">
        <v>673</v>
      </c>
      <c r="B296" s="2" t="s">
        <v>366</v>
      </c>
      <c r="C296" s="78">
        <v>1786.9209999999998</v>
      </c>
      <c r="D296" s="82">
        <v>105.41</v>
      </c>
      <c r="E296" s="79">
        <f t="shared" si="16"/>
        <v>16.952101318660468</v>
      </c>
      <c r="F296" s="79">
        <f t="shared" si="17"/>
        <v>58.989737095260509</v>
      </c>
      <c r="G296" s="82">
        <v>20.66</v>
      </c>
      <c r="H296" s="80">
        <f t="shared" si="18"/>
        <v>86.491819941916745</v>
      </c>
      <c r="I296" s="80">
        <f t="shared" si="19"/>
        <v>11.561787006812279</v>
      </c>
    </row>
    <row r="297" spans="1:9">
      <c r="A297" s="81" t="s">
        <v>674</v>
      </c>
      <c r="B297" s="2" t="s">
        <v>367</v>
      </c>
      <c r="C297" s="78">
        <v>1905.4060000000002</v>
      </c>
      <c r="D297" s="82">
        <v>121.05</v>
      </c>
      <c r="E297" s="79">
        <f t="shared" si="16"/>
        <v>15.740652622883108</v>
      </c>
      <c r="F297" s="79">
        <f t="shared" si="17"/>
        <v>63.529767409150587</v>
      </c>
      <c r="G297" s="82">
        <v>24.19</v>
      </c>
      <c r="H297" s="80">
        <f t="shared" si="18"/>
        <v>78.768334022323273</v>
      </c>
      <c r="I297" s="80">
        <f t="shared" si="19"/>
        <v>12.695457031204898</v>
      </c>
    </row>
    <row r="298" spans="1:9">
      <c r="A298" s="81" t="s">
        <v>675</v>
      </c>
      <c r="B298" s="2" t="s">
        <v>368</v>
      </c>
      <c r="C298" s="78">
        <v>1523.5759999999998</v>
      </c>
      <c r="D298" s="82">
        <v>98.92</v>
      </c>
      <c r="E298" s="79">
        <f t="shared" si="16"/>
        <v>15.402102709260006</v>
      </c>
      <c r="F298" s="79">
        <f t="shared" si="17"/>
        <v>64.926199940140833</v>
      </c>
      <c r="G298" s="82">
        <v>22.4</v>
      </c>
      <c r="H298" s="80">
        <f t="shared" si="18"/>
        <v>68.016785714285703</v>
      </c>
      <c r="I298" s="80">
        <f t="shared" si="19"/>
        <v>14.702253120290685</v>
      </c>
    </row>
    <row r="299" spans="1:9">
      <c r="A299" s="81" t="s">
        <v>369</v>
      </c>
      <c r="B299" s="2" t="s">
        <v>370</v>
      </c>
      <c r="C299" s="78">
        <v>62.934000000000005</v>
      </c>
      <c r="D299" s="82">
        <v>8</v>
      </c>
      <c r="E299" s="79">
        <f t="shared" si="16"/>
        <v>7.8667500000000006</v>
      </c>
      <c r="F299" s="79">
        <f t="shared" si="17"/>
        <v>127.11729748625544</v>
      </c>
      <c r="G299" s="80">
        <v>0.19</v>
      </c>
      <c r="H299" s="80">
        <f t="shared" si="18"/>
        <v>331.23157894736846</v>
      </c>
      <c r="I299" s="80">
        <f t="shared" si="19"/>
        <v>3.0190358152985666</v>
      </c>
    </row>
    <row r="300" spans="1:9">
      <c r="A300" s="81" t="s">
        <v>676</v>
      </c>
      <c r="B300" s="2" t="s">
        <v>371</v>
      </c>
      <c r="C300" s="78">
        <v>399.279</v>
      </c>
      <c r="D300" s="82">
        <v>57</v>
      </c>
      <c r="E300" s="79">
        <f t="shared" si="16"/>
        <v>7.0048947368421048</v>
      </c>
      <c r="F300" s="79">
        <f t="shared" si="17"/>
        <v>142.75732006942516</v>
      </c>
      <c r="G300" s="82"/>
      <c r="H300" s="80">
        <f t="shared" si="18"/>
        <v>0</v>
      </c>
      <c r="I300" s="80">
        <f t="shared" si="19"/>
        <v>0</v>
      </c>
    </row>
    <row r="301" spans="1:9">
      <c r="A301" s="81" t="s">
        <v>678</v>
      </c>
      <c r="B301" s="2" t="s">
        <v>372</v>
      </c>
      <c r="C301" s="78">
        <v>75.584000000000003</v>
      </c>
      <c r="D301" s="82">
        <v>13.74</v>
      </c>
      <c r="E301" s="79">
        <f t="shared" si="16"/>
        <v>5.5010189228529844</v>
      </c>
      <c r="F301" s="79">
        <f t="shared" si="17"/>
        <v>181.78450465707027</v>
      </c>
      <c r="G301" s="82">
        <v>1.56</v>
      </c>
      <c r="H301" s="80">
        <f t="shared" si="18"/>
        <v>48.45128205128205</v>
      </c>
      <c r="I301" s="80">
        <f t="shared" si="19"/>
        <v>20.639288738357326</v>
      </c>
    </row>
    <row r="302" spans="1:9">
      <c r="A302" s="81" t="s">
        <v>679</v>
      </c>
      <c r="B302" s="2" t="s">
        <v>373</v>
      </c>
      <c r="C302" s="78">
        <v>24.2</v>
      </c>
      <c r="D302" s="82">
        <v>4</v>
      </c>
      <c r="E302" s="79">
        <f t="shared" si="16"/>
        <v>6.05</v>
      </c>
      <c r="F302" s="79">
        <f t="shared" si="17"/>
        <v>165.28925619834712</v>
      </c>
      <c r="G302" s="82">
        <v>0.1</v>
      </c>
      <c r="H302" s="80">
        <f t="shared" si="18"/>
        <v>241.99999999999997</v>
      </c>
      <c r="I302" s="80">
        <f t="shared" si="19"/>
        <v>4.1322314049586781</v>
      </c>
    </row>
    <row r="303" spans="1:9">
      <c r="A303" s="81" t="s">
        <v>680</v>
      </c>
      <c r="B303" s="2" t="s">
        <v>374</v>
      </c>
      <c r="C303" s="78">
        <v>192.042</v>
      </c>
      <c r="D303" s="82">
        <v>17.66</v>
      </c>
      <c r="E303" s="79">
        <f t="shared" si="16"/>
        <v>10.874405436013591</v>
      </c>
      <c r="F303" s="79">
        <f t="shared" si="17"/>
        <v>91.959050624342595</v>
      </c>
      <c r="G303" s="82">
        <v>2.98</v>
      </c>
      <c r="H303" s="80">
        <f t="shared" si="18"/>
        <v>64.443624161073828</v>
      </c>
      <c r="I303" s="80">
        <f t="shared" si="19"/>
        <v>15.517438893575363</v>
      </c>
    </row>
    <row r="304" spans="1:9">
      <c r="A304" s="81" t="s">
        <v>681</v>
      </c>
      <c r="B304" s="2" t="s">
        <v>375</v>
      </c>
      <c r="C304" s="78">
        <v>2576.1900000000005</v>
      </c>
      <c r="D304" s="82">
        <v>174.52</v>
      </c>
      <c r="E304" s="79">
        <f t="shared" si="16"/>
        <v>14.761574604629844</v>
      </c>
      <c r="F304" s="79">
        <f t="shared" si="17"/>
        <v>67.743450599528757</v>
      </c>
      <c r="G304" s="82">
        <v>20.48</v>
      </c>
      <c r="H304" s="80">
        <f t="shared" si="18"/>
        <v>125.79052734375003</v>
      </c>
      <c r="I304" s="80">
        <f t="shared" si="19"/>
        <v>7.9497242051246202</v>
      </c>
    </row>
    <row r="305" spans="1:9">
      <c r="A305" s="81" t="s">
        <v>682</v>
      </c>
      <c r="B305" s="2" t="s">
        <v>376</v>
      </c>
      <c r="C305" s="78">
        <v>525.51</v>
      </c>
      <c r="D305" s="82">
        <v>35.17</v>
      </c>
      <c r="E305" s="79">
        <f t="shared" si="16"/>
        <v>14.94199601933466</v>
      </c>
      <c r="F305" s="79">
        <f t="shared" si="17"/>
        <v>66.925462883674911</v>
      </c>
      <c r="G305" s="82">
        <v>5.47</v>
      </c>
      <c r="H305" s="80">
        <f t="shared" si="18"/>
        <v>96.071297989031081</v>
      </c>
      <c r="I305" s="80">
        <f t="shared" si="19"/>
        <v>10.408936081140226</v>
      </c>
    </row>
    <row r="306" spans="1:9">
      <c r="A306" s="81" t="s">
        <v>683</v>
      </c>
      <c r="B306" s="2" t="s">
        <v>377</v>
      </c>
      <c r="C306" s="78">
        <v>167.80300000000003</v>
      </c>
      <c r="D306" s="82">
        <v>16.350000000000001</v>
      </c>
      <c r="E306" s="79">
        <f t="shared" si="16"/>
        <v>10.263180428134557</v>
      </c>
      <c r="F306" s="79">
        <f t="shared" si="17"/>
        <v>97.435683509829985</v>
      </c>
      <c r="G306" s="82">
        <v>1.5</v>
      </c>
      <c r="H306" s="80">
        <f t="shared" si="18"/>
        <v>111.86866666666668</v>
      </c>
      <c r="I306" s="80">
        <f t="shared" si="19"/>
        <v>8.9390535330119238</v>
      </c>
    </row>
    <row r="307" spans="1:9">
      <c r="A307" s="81" t="s">
        <v>684</v>
      </c>
      <c r="B307" s="2" t="s">
        <v>378</v>
      </c>
      <c r="C307" s="78">
        <v>109.86500000000001</v>
      </c>
      <c r="D307" s="82">
        <v>11.85</v>
      </c>
      <c r="E307" s="79">
        <f t="shared" si="16"/>
        <v>9.2713080168776383</v>
      </c>
      <c r="F307" s="79">
        <f t="shared" si="17"/>
        <v>107.8596459290948</v>
      </c>
      <c r="G307" s="82">
        <v>1.8</v>
      </c>
      <c r="H307" s="80">
        <f t="shared" si="18"/>
        <v>61.036111111111111</v>
      </c>
      <c r="I307" s="80">
        <f t="shared" si="19"/>
        <v>16.383743685432119</v>
      </c>
    </row>
    <row r="308" spans="1:9">
      <c r="A308" s="81" t="s">
        <v>685</v>
      </c>
      <c r="B308" s="2" t="s">
        <v>379</v>
      </c>
      <c r="C308" s="78">
        <v>30.3</v>
      </c>
      <c r="D308" s="82">
        <v>3.64</v>
      </c>
      <c r="E308" s="79">
        <f t="shared" si="16"/>
        <v>8.3241758241758248</v>
      </c>
      <c r="F308" s="79">
        <f t="shared" si="17"/>
        <v>120.13201320132013</v>
      </c>
      <c r="G308" s="82">
        <v>0.43</v>
      </c>
      <c r="H308" s="80">
        <f t="shared" si="18"/>
        <v>70.465116279069775</v>
      </c>
      <c r="I308" s="80">
        <f t="shared" si="19"/>
        <v>14.19141914191419</v>
      </c>
    </row>
    <row r="309" spans="1:9">
      <c r="A309" s="81" t="s">
        <v>686</v>
      </c>
      <c r="B309" s="2" t="s">
        <v>380</v>
      </c>
      <c r="C309" s="78">
        <v>142.03299999999999</v>
      </c>
      <c r="D309" s="82">
        <v>15.27</v>
      </c>
      <c r="E309" s="79">
        <f t="shared" si="16"/>
        <v>9.3014407334643092</v>
      </c>
      <c r="F309" s="79">
        <f t="shared" si="17"/>
        <v>107.51022649665923</v>
      </c>
      <c r="G309" s="82">
        <v>2.0099999999999998</v>
      </c>
      <c r="H309" s="80">
        <f t="shared" si="18"/>
        <v>70.66318407960199</v>
      </c>
      <c r="I309" s="80">
        <f t="shared" si="19"/>
        <v>14.151640815866735</v>
      </c>
    </row>
    <row r="310" spans="1:9">
      <c r="A310" s="81" t="s">
        <v>687</v>
      </c>
      <c r="B310" s="2" t="s">
        <v>381</v>
      </c>
      <c r="C310" s="78">
        <v>76.728999999999999</v>
      </c>
      <c r="D310" s="82">
        <v>11.71</v>
      </c>
      <c r="E310" s="79">
        <f t="shared" si="16"/>
        <v>6.552433817250213</v>
      </c>
      <c r="F310" s="79">
        <f t="shared" si="17"/>
        <v>152.6150477655124</v>
      </c>
      <c r="G310" s="82">
        <v>1.6</v>
      </c>
      <c r="H310" s="80">
        <f t="shared" si="18"/>
        <v>47.955624999999998</v>
      </c>
      <c r="I310" s="80">
        <f t="shared" si="19"/>
        <v>20.852611137900926</v>
      </c>
    </row>
    <row r="311" spans="1:9">
      <c r="A311" s="81" t="s">
        <v>688</v>
      </c>
      <c r="B311" s="2" t="s">
        <v>382</v>
      </c>
      <c r="C311" s="78">
        <v>145.03299999999999</v>
      </c>
      <c r="D311" s="82">
        <v>17</v>
      </c>
      <c r="E311" s="79">
        <f t="shared" si="16"/>
        <v>8.5313529411764701</v>
      </c>
      <c r="F311" s="79">
        <f t="shared" si="17"/>
        <v>117.21470286072825</v>
      </c>
      <c r="G311" s="82">
        <v>3.68</v>
      </c>
      <c r="H311" s="80">
        <f t="shared" si="18"/>
        <v>39.411141304347822</v>
      </c>
      <c r="I311" s="80">
        <f t="shared" si="19"/>
        <v>25.373535678087059</v>
      </c>
    </row>
    <row r="312" spans="1:9">
      <c r="A312" s="81" t="s">
        <v>690</v>
      </c>
      <c r="B312" s="2" t="s">
        <v>383</v>
      </c>
      <c r="C312" s="78">
        <v>129.25500000000002</v>
      </c>
      <c r="D312" s="82">
        <v>14.81</v>
      </c>
      <c r="E312" s="79">
        <f t="shared" si="16"/>
        <v>8.72754895340986</v>
      </c>
      <c r="F312" s="79">
        <f t="shared" si="17"/>
        <v>114.57970678116899</v>
      </c>
      <c r="G312" s="82">
        <v>0.88</v>
      </c>
      <c r="H312" s="80">
        <f t="shared" si="18"/>
        <v>146.88068181818184</v>
      </c>
      <c r="I312" s="80">
        <f t="shared" si="19"/>
        <v>6.8082472631619648</v>
      </c>
    </row>
    <row r="313" spans="1:9">
      <c r="A313" s="81" t="s">
        <v>691</v>
      </c>
      <c r="B313" s="2" t="s">
        <v>384</v>
      </c>
      <c r="C313" s="78">
        <v>147.55500000000001</v>
      </c>
      <c r="D313" s="82">
        <v>11.5</v>
      </c>
      <c r="E313" s="79">
        <f t="shared" si="16"/>
        <v>12.830869565217393</v>
      </c>
      <c r="F313" s="79">
        <f t="shared" si="17"/>
        <v>77.93704042560401</v>
      </c>
      <c r="G313" s="82">
        <v>3.12</v>
      </c>
      <c r="H313" s="80">
        <f t="shared" si="18"/>
        <v>47.293269230769234</v>
      </c>
      <c r="I313" s="80">
        <f t="shared" si="19"/>
        <v>21.144657924163869</v>
      </c>
    </row>
    <row r="314" spans="1:9">
      <c r="A314" s="81" t="s">
        <v>385</v>
      </c>
      <c r="B314" s="2" t="s">
        <v>386</v>
      </c>
      <c r="C314" s="78">
        <v>102.4</v>
      </c>
      <c r="D314" s="82">
        <v>7.3</v>
      </c>
      <c r="E314" s="79">
        <f t="shared" si="16"/>
        <v>14.027397260273974</v>
      </c>
      <c r="F314" s="79">
        <f t="shared" si="17"/>
        <v>71.2890625</v>
      </c>
      <c r="G314" s="82">
        <v>2.64</v>
      </c>
      <c r="H314" s="80">
        <f t="shared" si="18"/>
        <v>38.787878787878789</v>
      </c>
      <c r="I314" s="80">
        <f t="shared" si="19"/>
        <v>25.78125</v>
      </c>
    </row>
    <row r="315" spans="1:9">
      <c r="A315" s="81" t="s">
        <v>692</v>
      </c>
      <c r="B315" s="2" t="s">
        <v>387</v>
      </c>
      <c r="C315" s="78">
        <v>560.5</v>
      </c>
      <c r="D315" s="82">
        <v>38</v>
      </c>
      <c r="E315" s="79">
        <f t="shared" si="16"/>
        <v>14.75</v>
      </c>
      <c r="F315" s="79">
        <f t="shared" si="17"/>
        <v>67.79661016949153</v>
      </c>
      <c r="G315" s="82">
        <v>7.25</v>
      </c>
      <c r="H315" s="80">
        <f t="shared" si="18"/>
        <v>77.310344827586206</v>
      </c>
      <c r="I315" s="80">
        <f t="shared" si="19"/>
        <v>12.934879571810884</v>
      </c>
    </row>
    <row r="316" spans="1:9">
      <c r="A316" s="81" t="s">
        <v>693</v>
      </c>
      <c r="B316" s="2" t="s">
        <v>388</v>
      </c>
      <c r="C316" s="78">
        <v>1277.9329999999998</v>
      </c>
      <c r="D316" s="82">
        <v>78.98</v>
      </c>
      <c r="E316" s="79">
        <f t="shared" si="16"/>
        <v>16.180463408457832</v>
      </c>
      <c r="F316" s="79">
        <f t="shared" si="17"/>
        <v>61.802927070511537</v>
      </c>
      <c r="G316" s="82">
        <v>13.46</v>
      </c>
      <c r="H316" s="80">
        <f t="shared" si="18"/>
        <v>94.943016344725095</v>
      </c>
      <c r="I316" s="80">
        <f t="shared" si="19"/>
        <v>10.532633557471325</v>
      </c>
    </row>
    <row r="317" spans="1:9">
      <c r="A317" s="81" t="s">
        <v>694</v>
      </c>
      <c r="B317" s="2" t="s">
        <v>389</v>
      </c>
      <c r="C317" s="78">
        <v>15100.807000000001</v>
      </c>
      <c r="D317" s="82">
        <v>952.27</v>
      </c>
      <c r="E317" s="79">
        <f t="shared" si="16"/>
        <v>15.857694771440874</v>
      </c>
      <c r="F317" s="79">
        <f t="shared" si="17"/>
        <v>63.060868203931086</v>
      </c>
      <c r="G317" s="82">
        <v>274.87</v>
      </c>
      <c r="H317" s="80">
        <f t="shared" si="18"/>
        <v>54.937996143631537</v>
      </c>
      <c r="I317" s="80">
        <f t="shared" si="19"/>
        <v>18.202338457805599</v>
      </c>
    </row>
    <row r="318" spans="1:9">
      <c r="A318" s="81" t="s">
        <v>695</v>
      </c>
      <c r="B318" s="2" t="s">
        <v>390</v>
      </c>
      <c r="C318" s="78">
        <v>3316.5620000000004</v>
      </c>
      <c r="D318" s="82">
        <v>184.4</v>
      </c>
      <c r="E318" s="79">
        <f t="shared" si="16"/>
        <v>17.985694143167031</v>
      </c>
      <c r="F318" s="79">
        <f t="shared" si="17"/>
        <v>55.599744554752775</v>
      </c>
      <c r="G318" s="82">
        <v>34.25</v>
      </c>
      <c r="H318" s="80">
        <f t="shared" si="18"/>
        <v>96.83392700729928</v>
      </c>
      <c r="I318" s="80">
        <f t="shared" si="19"/>
        <v>10.32695906182366</v>
      </c>
    </row>
    <row r="319" spans="1:9">
      <c r="A319" s="81" t="s">
        <v>696</v>
      </c>
      <c r="B319" s="2" t="s">
        <v>391</v>
      </c>
      <c r="C319" s="78">
        <v>3638.732</v>
      </c>
      <c r="D319" s="82">
        <v>230.44</v>
      </c>
      <c r="E319" s="79">
        <f t="shared" si="16"/>
        <v>15.790366255858357</v>
      </c>
      <c r="F319" s="79">
        <f t="shared" si="17"/>
        <v>63.329753331655098</v>
      </c>
      <c r="G319" s="82">
        <v>47.23</v>
      </c>
      <c r="H319" s="80">
        <f t="shared" si="18"/>
        <v>77.042811772178709</v>
      </c>
      <c r="I319" s="80">
        <f t="shared" si="19"/>
        <v>12.979796258696711</v>
      </c>
    </row>
    <row r="320" spans="1:9">
      <c r="A320" s="81" t="s">
        <v>697</v>
      </c>
      <c r="B320" s="2" t="s">
        <v>392</v>
      </c>
      <c r="C320" s="78">
        <v>735.74099999999999</v>
      </c>
      <c r="D320" s="82">
        <v>45.34</v>
      </c>
      <c r="E320" s="79">
        <f t="shared" si="16"/>
        <v>16.227194530216142</v>
      </c>
      <c r="F320" s="79">
        <f t="shared" si="17"/>
        <v>61.624946822319274</v>
      </c>
      <c r="G320" s="82">
        <v>7.97</v>
      </c>
      <c r="H320" s="80">
        <f t="shared" si="18"/>
        <v>92.313801756587196</v>
      </c>
      <c r="I320" s="80">
        <f t="shared" si="19"/>
        <v>10.832616369075531</v>
      </c>
    </row>
    <row r="321" spans="1:9">
      <c r="A321" s="81" t="s">
        <v>698</v>
      </c>
      <c r="B321" s="2" t="s">
        <v>393</v>
      </c>
      <c r="C321" s="78">
        <v>3510.5650000000014</v>
      </c>
      <c r="D321" s="82">
        <v>202.11</v>
      </c>
      <c r="E321" s="79">
        <f t="shared" si="16"/>
        <v>17.369575973479794</v>
      </c>
      <c r="F321" s="79">
        <f t="shared" si="17"/>
        <v>57.57192930482698</v>
      </c>
      <c r="G321" s="82">
        <v>53.38</v>
      </c>
      <c r="H321" s="80">
        <f t="shared" si="18"/>
        <v>65.765548894717142</v>
      </c>
      <c r="I321" s="80">
        <f t="shared" si="19"/>
        <v>15.205529594239097</v>
      </c>
    </row>
    <row r="322" spans="1:9">
      <c r="A322" s="81" t="s">
        <v>699</v>
      </c>
      <c r="B322" s="2" t="s">
        <v>394</v>
      </c>
      <c r="C322" s="78">
        <v>6014.8019999999997</v>
      </c>
      <c r="D322" s="82">
        <v>349.37</v>
      </c>
      <c r="E322" s="79">
        <f t="shared" si="16"/>
        <v>17.216137619143026</v>
      </c>
      <c r="F322" s="79">
        <f t="shared" si="17"/>
        <v>58.085037545708076</v>
      </c>
      <c r="G322" s="82">
        <v>96.64</v>
      </c>
      <c r="H322" s="80">
        <f t="shared" si="18"/>
        <v>62.239259105960258</v>
      </c>
      <c r="I322" s="80">
        <f t="shared" si="19"/>
        <v>16.067029305370319</v>
      </c>
    </row>
    <row r="323" spans="1:9">
      <c r="A323" s="81" t="s">
        <v>700</v>
      </c>
      <c r="B323" s="2" t="s">
        <v>395</v>
      </c>
      <c r="C323" s="78">
        <v>3907.6740000000004</v>
      </c>
      <c r="D323" s="82">
        <v>201.46</v>
      </c>
      <c r="E323" s="79">
        <f t="shared" si="16"/>
        <v>19.396773553062644</v>
      </c>
      <c r="F323" s="79">
        <f t="shared" si="17"/>
        <v>51.554965946493994</v>
      </c>
      <c r="G323" s="82">
        <v>68.55</v>
      </c>
      <c r="H323" s="80">
        <f t="shared" si="18"/>
        <v>57.004726477024079</v>
      </c>
      <c r="I323" s="80">
        <f t="shared" si="19"/>
        <v>17.542405021503839</v>
      </c>
    </row>
    <row r="324" spans="1:9">
      <c r="A324" s="81" t="s">
        <v>701</v>
      </c>
      <c r="B324" s="2" t="s">
        <v>396</v>
      </c>
      <c r="C324" s="78">
        <v>1078.5240000000001</v>
      </c>
      <c r="D324" s="82">
        <v>61.8</v>
      </c>
      <c r="E324" s="79">
        <f t="shared" si="16"/>
        <v>17.451844660194176</v>
      </c>
      <c r="F324" s="79">
        <f t="shared" si="17"/>
        <v>57.300532950588021</v>
      </c>
      <c r="G324" s="82">
        <v>14.9</v>
      </c>
      <c r="H324" s="80">
        <f t="shared" si="18"/>
        <v>72.38416107382551</v>
      </c>
      <c r="I324" s="80">
        <f t="shared" si="19"/>
        <v>13.815177038248569</v>
      </c>
    </row>
    <row r="325" spans="1:9">
      <c r="A325" s="81" t="s">
        <v>702</v>
      </c>
      <c r="B325" s="2" t="s">
        <v>397</v>
      </c>
      <c r="C325" s="78">
        <v>1355.6849999999999</v>
      </c>
      <c r="D325" s="82">
        <v>88.94</v>
      </c>
      <c r="E325" s="79">
        <f t="shared" si="16"/>
        <v>15.242691702271193</v>
      </c>
      <c r="F325" s="79">
        <f t="shared" si="17"/>
        <v>65.605210649966622</v>
      </c>
      <c r="G325" s="82">
        <v>28.16</v>
      </c>
      <c r="H325" s="80">
        <f t="shared" si="18"/>
        <v>48.142223011363633</v>
      </c>
      <c r="I325" s="80">
        <f t="shared" si="19"/>
        <v>20.771786956409489</v>
      </c>
    </row>
    <row r="326" spans="1:9">
      <c r="A326" s="81" t="s">
        <v>703</v>
      </c>
      <c r="B326" s="2" t="s">
        <v>398</v>
      </c>
      <c r="C326" s="78">
        <v>1321.0339999999999</v>
      </c>
      <c r="D326" s="82">
        <v>76.27</v>
      </c>
      <c r="E326" s="79">
        <f t="shared" si="16"/>
        <v>17.320492985446439</v>
      </c>
      <c r="F326" s="79">
        <f t="shared" si="17"/>
        <v>57.73507721981418</v>
      </c>
      <c r="G326" s="82">
        <v>15.33</v>
      </c>
      <c r="H326" s="80">
        <f t="shared" si="18"/>
        <v>86.173124592302671</v>
      </c>
      <c r="I326" s="80">
        <f t="shared" si="19"/>
        <v>11.604546135829963</v>
      </c>
    </row>
    <row r="327" spans="1:9">
      <c r="A327" s="81" t="s">
        <v>704</v>
      </c>
      <c r="B327" s="2" t="s">
        <v>399</v>
      </c>
      <c r="C327" s="78">
        <v>3118.4950000000003</v>
      </c>
      <c r="D327" s="82">
        <v>204.29</v>
      </c>
      <c r="E327" s="79">
        <f t="shared" si="16"/>
        <v>15.265039894267955</v>
      </c>
      <c r="F327" s="79">
        <f t="shared" si="17"/>
        <v>65.509163875523271</v>
      </c>
      <c r="G327" s="82">
        <v>39.06</v>
      </c>
      <c r="H327" s="80">
        <f t="shared" si="18"/>
        <v>79.838581669226841</v>
      </c>
      <c r="I327" s="80">
        <f t="shared" si="19"/>
        <v>12.525272607459687</v>
      </c>
    </row>
    <row r="328" spans="1:9">
      <c r="A328" s="81" t="s">
        <v>705</v>
      </c>
      <c r="B328" s="2" t="s">
        <v>400</v>
      </c>
      <c r="C328" s="78">
        <v>5307.4270000000015</v>
      </c>
      <c r="D328" s="82">
        <v>289.33</v>
      </c>
      <c r="E328" s="79">
        <f t="shared" si="16"/>
        <v>18.343853039781571</v>
      </c>
      <c r="F328" s="79">
        <f t="shared" si="17"/>
        <v>54.51417419401151</v>
      </c>
      <c r="G328" s="82">
        <v>53.24</v>
      </c>
      <c r="H328" s="80">
        <f t="shared" si="18"/>
        <v>99.688711495116479</v>
      </c>
      <c r="I328" s="80">
        <f t="shared" si="19"/>
        <v>10.031226053603749</v>
      </c>
    </row>
    <row r="329" spans="1:9">
      <c r="A329" s="81" t="s">
        <v>706</v>
      </c>
      <c r="B329" s="2" t="s">
        <v>401</v>
      </c>
      <c r="C329" s="78">
        <v>870.59600000000012</v>
      </c>
      <c r="D329" s="82">
        <v>66.7</v>
      </c>
      <c r="E329" s="79">
        <f t="shared" si="16"/>
        <v>13.052413793103449</v>
      </c>
      <c r="F329" s="79">
        <f t="shared" si="17"/>
        <v>76.614181549191585</v>
      </c>
      <c r="G329" s="82">
        <v>12.04</v>
      </c>
      <c r="H329" s="80">
        <f t="shared" si="18"/>
        <v>72.308637873754165</v>
      </c>
      <c r="I329" s="80">
        <f t="shared" si="19"/>
        <v>13.829606384591703</v>
      </c>
    </row>
    <row r="330" spans="1:9">
      <c r="A330" s="62" t="s">
        <v>402</v>
      </c>
      <c r="B330" s="2" t="s">
        <v>403</v>
      </c>
      <c r="C330" s="78">
        <v>138.6</v>
      </c>
      <c r="D330" s="37">
        <v>10</v>
      </c>
      <c r="E330" s="79">
        <f t="shared" si="16"/>
        <v>13.86</v>
      </c>
      <c r="F330" s="79">
        <f t="shared" si="17"/>
        <v>72.150072150072162</v>
      </c>
      <c r="G330" s="82">
        <v>2</v>
      </c>
      <c r="H330" s="80">
        <f t="shared" si="18"/>
        <v>69.3</v>
      </c>
      <c r="I330" s="80">
        <f t="shared" si="19"/>
        <v>14.430014430014429</v>
      </c>
    </row>
  </sheetData>
  <autoFilter ref="A9:I9" xr:uid="{FBAE8E2C-21C3-4DC8-9B53-8C63C2E1EB89}"/>
  <pageMargins left="0.5" right="0.5" top="1.25" bottom="1" header="0.5" footer="0.5"/>
  <pageSetup scale="95" orientation="portrait" r:id="rId1"/>
  <headerFooter>
    <oddHeader>&amp;CWashington State Superintendent of &amp;"Segoe UI,Regular"&amp;9Public Instruction
School Apportionment and Financial Services
Staff Summary Profiles—2023–24 Final</oddHeader>
    <oddFooter>&amp;L&amp;"Segoe UI,Regular"&amp;9See introduction for explanation of column headings, glossary for explanation of terms, and appendix for explanation of duty codes.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E419-F298-41D8-9DE7-DC30259709AF}">
  <dimension ref="A1:E328"/>
  <sheetViews>
    <sheetView tabSelected="1" workbookViewId="0">
      <pane ySplit="7" topLeftCell="A8" activePane="bottomLeft" state="frozen"/>
      <selection pane="bottomLeft" activeCell="A2" sqref="A2"/>
    </sheetView>
  </sheetViews>
  <sheetFormatPr defaultColWidth="9.140625" defaultRowHeight="16.5"/>
  <cols>
    <col min="1" max="1" width="5.5703125" style="2" customWidth="1"/>
    <col min="2" max="2" width="1.7109375" style="2" customWidth="1"/>
    <col min="3" max="3" width="6.7109375" style="62" customWidth="1"/>
    <col min="4" max="4" width="23.7109375" style="2" customWidth="1"/>
    <col min="5" max="5" width="17.7109375" style="91" bestFit="1" customWidth="1"/>
    <col min="6" max="16384" width="9.140625" style="2"/>
  </cols>
  <sheetData>
    <row r="1" spans="1:5">
      <c r="A1" s="2" t="s">
        <v>745</v>
      </c>
      <c r="E1" s="84"/>
    </row>
    <row r="2" spans="1:5">
      <c r="E2" s="19"/>
    </row>
    <row r="3" spans="1:5">
      <c r="E3" s="85" t="s">
        <v>746</v>
      </c>
    </row>
    <row r="4" spans="1:5">
      <c r="A4" s="86" t="s">
        <v>747</v>
      </c>
      <c r="B4" s="86"/>
      <c r="C4" s="62" t="s">
        <v>6</v>
      </c>
      <c r="E4" s="85" t="s">
        <v>748</v>
      </c>
    </row>
    <row r="5" spans="1:5">
      <c r="A5" s="86"/>
      <c r="B5" s="86"/>
      <c r="E5" s="85" t="s">
        <v>8</v>
      </c>
    </row>
    <row r="6" spans="1:5">
      <c r="D6" s="87" t="s">
        <v>743</v>
      </c>
      <c r="E6" s="88">
        <f>SUM(E8:E328)</f>
        <v>1043670.9129099994</v>
      </c>
    </row>
    <row r="7" spans="1:5">
      <c r="A7" s="86"/>
      <c r="B7" s="86"/>
      <c r="E7" s="85"/>
    </row>
    <row r="8" spans="1:5">
      <c r="A8" s="89">
        <v>1</v>
      </c>
      <c r="B8" s="89"/>
      <c r="C8" s="81" t="s">
        <v>468</v>
      </c>
      <c r="D8" s="90" t="s">
        <v>155</v>
      </c>
      <c r="E8" s="91">
        <v>48664.849999999991</v>
      </c>
    </row>
    <row r="9" spans="1:5">
      <c r="A9" s="89">
        <v>2</v>
      </c>
      <c r="B9" s="89"/>
      <c r="C9" s="81" t="s">
        <v>484</v>
      </c>
      <c r="D9" s="90" t="s">
        <v>171</v>
      </c>
      <c r="E9" s="91">
        <v>29965.601999999995</v>
      </c>
    </row>
    <row r="10" spans="1:5">
      <c r="A10" s="89">
        <v>3</v>
      </c>
      <c r="B10" s="89"/>
      <c r="C10" s="81" t="s">
        <v>619</v>
      </c>
      <c r="D10" s="90" t="s">
        <v>313</v>
      </c>
      <c r="E10" s="91">
        <v>28175.111999999997</v>
      </c>
    </row>
    <row r="11" spans="1:5">
      <c r="A11" s="89">
        <v>4</v>
      </c>
      <c r="B11" s="89"/>
      <c r="C11" s="81" t="s">
        <v>567</v>
      </c>
      <c r="D11" s="90" t="s">
        <v>265</v>
      </c>
      <c r="E11" s="91">
        <v>26630.281999999992</v>
      </c>
    </row>
    <row r="12" spans="1:5">
      <c r="A12" s="89">
        <v>5</v>
      </c>
      <c r="B12" s="89"/>
      <c r="C12" s="81" t="s">
        <v>485</v>
      </c>
      <c r="D12" s="90" t="s">
        <v>172</v>
      </c>
      <c r="E12" s="91">
        <v>24360.413</v>
      </c>
    </row>
    <row r="13" spans="1:5">
      <c r="A13" s="89">
        <v>6</v>
      </c>
      <c r="B13" s="89"/>
      <c r="C13" s="81" t="s">
        <v>566</v>
      </c>
      <c r="D13" s="90" t="s">
        <v>264</v>
      </c>
      <c r="E13" s="91">
        <v>22053.368999999999</v>
      </c>
    </row>
    <row r="14" spans="1:5">
      <c r="A14" s="89">
        <v>7</v>
      </c>
      <c r="B14" s="89"/>
      <c r="C14" s="81" t="s">
        <v>76</v>
      </c>
      <c r="D14" s="90" t="s">
        <v>77</v>
      </c>
      <c r="E14" s="91">
        <v>22047.492000000002</v>
      </c>
    </row>
    <row r="15" spans="1:5">
      <c r="A15" s="89">
        <v>8</v>
      </c>
      <c r="B15" s="89"/>
      <c r="C15" s="81" t="s">
        <v>486</v>
      </c>
      <c r="D15" s="90" t="s">
        <v>173</v>
      </c>
      <c r="E15" s="91">
        <v>21958.460000000003</v>
      </c>
    </row>
    <row r="16" spans="1:5">
      <c r="A16" s="89">
        <v>9</v>
      </c>
      <c r="B16" s="89"/>
      <c r="C16" s="81" t="s">
        <v>66</v>
      </c>
      <c r="D16" s="90" t="s">
        <v>67</v>
      </c>
      <c r="E16" s="91">
        <v>21045.639999999996</v>
      </c>
    </row>
    <row r="17" spans="1:5">
      <c r="A17" s="89">
        <v>10</v>
      </c>
      <c r="B17" s="89"/>
      <c r="C17" s="81" t="s">
        <v>469</v>
      </c>
      <c r="D17" s="90" t="s">
        <v>156</v>
      </c>
      <c r="E17" s="91">
        <v>20240.726999999999</v>
      </c>
    </row>
    <row r="18" spans="1:5">
      <c r="A18" s="89">
        <v>11</v>
      </c>
      <c r="B18" s="89"/>
      <c r="C18" s="81" t="s">
        <v>576</v>
      </c>
      <c r="D18" s="90" t="s">
        <v>274</v>
      </c>
      <c r="E18" s="91">
        <v>20237.189000000002</v>
      </c>
    </row>
    <row r="19" spans="1:5">
      <c r="A19" s="89">
        <v>12</v>
      </c>
      <c r="B19" s="89"/>
      <c r="C19" s="81" t="s">
        <v>607</v>
      </c>
      <c r="D19" s="90" t="s">
        <v>302</v>
      </c>
      <c r="E19" s="91">
        <v>19564.985000000004</v>
      </c>
    </row>
    <row r="20" spans="1:5">
      <c r="A20" s="89">
        <v>13</v>
      </c>
      <c r="B20" s="89"/>
      <c r="C20" s="81" t="s">
        <v>604</v>
      </c>
      <c r="D20" s="90" t="s">
        <v>299</v>
      </c>
      <c r="E20" s="91">
        <v>19418.565999999995</v>
      </c>
    </row>
    <row r="21" spans="1:5">
      <c r="A21" s="89">
        <v>14</v>
      </c>
      <c r="B21" s="89"/>
      <c r="C21" s="81" t="s">
        <v>476</v>
      </c>
      <c r="D21" s="90" t="s">
        <v>163</v>
      </c>
      <c r="E21" s="91">
        <v>18586.485000000001</v>
      </c>
    </row>
    <row r="22" spans="1:5">
      <c r="A22" s="89">
        <v>15</v>
      </c>
      <c r="B22" s="89"/>
      <c r="C22" s="81" t="s">
        <v>482</v>
      </c>
      <c r="D22" s="90" t="s">
        <v>169</v>
      </c>
      <c r="E22" s="91">
        <v>18436.217000000001</v>
      </c>
    </row>
    <row r="23" spans="1:5">
      <c r="A23" s="89">
        <v>16</v>
      </c>
      <c r="B23" s="89"/>
      <c r="C23" s="81" t="s">
        <v>26</v>
      </c>
      <c r="D23" s="90" t="s">
        <v>27</v>
      </c>
      <c r="E23" s="91">
        <v>18271.978999999999</v>
      </c>
    </row>
    <row r="24" spans="1:5">
      <c r="A24" s="89">
        <v>17</v>
      </c>
      <c r="B24" s="89"/>
      <c r="C24" s="81" t="s">
        <v>429</v>
      </c>
      <c r="D24" s="90" t="s">
        <v>119</v>
      </c>
      <c r="E24" s="91">
        <v>17757.527000000002</v>
      </c>
    </row>
    <row r="25" spans="1:5">
      <c r="A25" s="89">
        <v>18</v>
      </c>
      <c r="B25" s="89"/>
      <c r="C25" s="81" t="s">
        <v>472</v>
      </c>
      <c r="D25" s="90" t="s">
        <v>159</v>
      </c>
      <c r="E25" s="91">
        <v>17070.252000000011</v>
      </c>
    </row>
    <row r="26" spans="1:5">
      <c r="A26" s="89">
        <v>19</v>
      </c>
      <c r="B26" s="89"/>
      <c r="C26" s="81" t="s">
        <v>479</v>
      </c>
      <c r="D26" s="90" t="s">
        <v>166</v>
      </c>
      <c r="E26" s="91">
        <v>16913.934000000001</v>
      </c>
    </row>
    <row r="27" spans="1:5">
      <c r="A27" s="89">
        <v>20</v>
      </c>
      <c r="B27" s="89"/>
      <c r="C27" s="81" t="s">
        <v>694</v>
      </c>
      <c r="D27" s="90" t="s">
        <v>389</v>
      </c>
      <c r="E27" s="91">
        <v>15100.807000000001</v>
      </c>
    </row>
    <row r="28" spans="1:5">
      <c r="A28" s="89">
        <v>21</v>
      </c>
      <c r="B28" s="89"/>
      <c r="C28" s="81" t="s">
        <v>606</v>
      </c>
      <c r="D28" s="90" t="s">
        <v>301</v>
      </c>
      <c r="E28" s="91">
        <v>14864.812</v>
      </c>
    </row>
    <row r="29" spans="1:5">
      <c r="A29" s="89">
        <v>22</v>
      </c>
      <c r="B29" s="89"/>
      <c r="C29" s="81" t="s">
        <v>652</v>
      </c>
      <c r="D29" s="90" t="s">
        <v>346</v>
      </c>
      <c r="E29" s="91">
        <v>14398.472000000002</v>
      </c>
    </row>
    <row r="30" spans="1:5">
      <c r="A30" s="89">
        <v>23</v>
      </c>
      <c r="B30" s="89"/>
      <c r="C30" s="81" t="s">
        <v>625</v>
      </c>
      <c r="D30" s="90" t="s">
        <v>319</v>
      </c>
      <c r="E30" s="91">
        <v>13895.538000000002</v>
      </c>
    </row>
    <row r="31" spans="1:5">
      <c r="A31" s="89">
        <v>24</v>
      </c>
      <c r="B31" s="89"/>
      <c r="C31" s="81" t="s">
        <v>474</v>
      </c>
      <c r="D31" s="90" t="s">
        <v>161</v>
      </c>
      <c r="E31" s="91">
        <v>13855.940000000002</v>
      </c>
    </row>
    <row r="32" spans="1:5">
      <c r="A32" s="89">
        <v>25</v>
      </c>
      <c r="B32" s="89"/>
      <c r="C32" s="81" t="s">
        <v>36</v>
      </c>
      <c r="D32" s="90" t="s">
        <v>37</v>
      </c>
      <c r="E32" s="91">
        <v>13521.082999999999</v>
      </c>
    </row>
    <row r="33" spans="1:5">
      <c r="A33" s="89">
        <v>26</v>
      </c>
      <c r="B33" s="89"/>
      <c r="C33" s="81" t="s">
        <v>80</v>
      </c>
      <c r="D33" s="90" t="s">
        <v>81</v>
      </c>
      <c r="E33" s="91">
        <v>12105.798000000001</v>
      </c>
    </row>
    <row r="34" spans="1:5">
      <c r="A34" s="89">
        <v>27</v>
      </c>
      <c r="B34" s="89"/>
      <c r="C34" s="81" t="s">
        <v>573</v>
      </c>
      <c r="D34" s="90" t="s">
        <v>271</v>
      </c>
      <c r="E34" s="91">
        <v>11543.048999999999</v>
      </c>
    </row>
    <row r="35" spans="1:5">
      <c r="A35" s="89">
        <v>28</v>
      </c>
      <c r="B35" s="89"/>
      <c r="C35" s="81" t="s">
        <v>669</v>
      </c>
      <c r="D35" s="90" t="s">
        <v>362</v>
      </c>
      <c r="E35" s="91">
        <v>10796.797</v>
      </c>
    </row>
    <row r="36" spans="1:5">
      <c r="A36" s="89">
        <v>29</v>
      </c>
      <c r="B36" s="89"/>
      <c r="C36" s="81" t="s">
        <v>497</v>
      </c>
      <c r="D36" s="90" t="s">
        <v>195</v>
      </c>
      <c r="E36" s="91">
        <v>10518.146000000001</v>
      </c>
    </row>
    <row r="37" spans="1:5">
      <c r="A37" s="89">
        <v>30</v>
      </c>
      <c r="B37" s="89"/>
      <c r="C37" s="81" t="s">
        <v>570</v>
      </c>
      <c r="D37" s="90" t="s">
        <v>268</v>
      </c>
      <c r="E37" s="91">
        <v>9909.1140000000014</v>
      </c>
    </row>
    <row r="38" spans="1:5">
      <c r="A38" s="89">
        <v>31</v>
      </c>
      <c r="B38" s="89"/>
      <c r="C38" s="81" t="s">
        <v>624</v>
      </c>
      <c r="D38" s="90" t="s">
        <v>318</v>
      </c>
      <c r="E38" s="91">
        <v>9908.5559999999969</v>
      </c>
    </row>
    <row r="39" spans="1:5">
      <c r="A39" s="89">
        <v>32</v>
      </c>
      <c r="B39" s="89"/>
      <c r="C39" s="81" t="s">
        <v>609</v>
      </c>
      <c r="D39" s="90" t="s">
        <v>304</v>
      </c>
      <c r="E39" s="91">
        <v>9269.9419999999991</v>
      </c>
    </row>
    <row r="40" spans="1:5">
      <c r="A40" s="89">
        <v>33</v>
      </c>
      <c r="B40" s="89"/>
      <c r="C40" s="81" t="s">
        <v>605</v>
      </c>
      <c r="D40" s="90" t="s">
        <v>300</v>
      </c>
      <c r="E40" s="91">
        <v>9220.8799999999974</v>
      </c>
    </row>
    <row r="41" spans="1:5">
      <c r="A41" s="89">
        <v>34</v>
      </c>
      <c r="B41" s="89"/>
      <c r="C41" s="81" t="s">
        <v>612</v>
      </c>
      <c r="D41" s="90" t="s">
        <v>307</v>
      </c>
      <c r="E41" s="91">
        <v>9205.1990000000023</v>
      </c>
    </row>
    <row r="42" spans="1:5">
      <c r="A42" s="89">
        <v>35</v>
      </c>
      <c r="B42" s="89"/>
      <c r="C42" s="81" t="s">
        <v>654</v>
      </c>
      <c r="D42" s="90" t="s">
        <v>348</v>
      </c>
      <c r="E42" s="91">
        <v>9021.9110000000019</v>
      </c>
    </row>
    <row r="43" spans="1:5">
      <c r="A43" s="89">
        <v>36</v>
      </c>
      <c r="B43" s="89"/>
      <c r="C43" s="81" t="s">
        <v>498</v>
      </c>
      <c r="D43" s="90" t="s">
        <v>196</v>
      </c>
      <c r="E43" s="91">
        <v>8925.7729999999992</v>
      </c>
    </row>
    <row r="44" spans="1:5">
      <c r="A44" s="89">
        <v>37</v>
      </c>
      <c r="B44" s="89"/>
      <c r="C44" s="81" t="s">
        <v>483</v>
      </c>
      <c r="D44" s="90" t="s">
        <v>170</v>
      </c>
      <c r="E44" s="91">
        <v>8921.3870000000006</v>
      </c>
    </row>
    <row r="45" spans="1:5">
      <c r="A45" s="89">
        <v>38</v>
      </c>
      <c r="B45" s="89"/>
      <c r="C45" s="81" t="s">
        <v>480</v>
      </c>
      <c r="D45" s="90" t="s">
        <v>167</v>
      </c>
      <c r="E45" s="91">
        <v>8674.9449999999997</v>
      </c>
    </row>
    <row r="46" spans="1:5">
      <c r="A46" s="89">
        <v>39</v>
      </c>
      <c r="B46" s="89"/>
      <c r="C46" s="81" t="s">
        <v>574</v>
      </c>
      <c r="D46" s="90" t="s">
        <v>272</v>
      </c>
      <c r="E46" s="91">
        <v>8452.387999999999</v>
      </c>
    </row>
    <row r="47" spans="1:5">
      <c r="A47" s="89">
        <v>40</v>
      </c>
      <c r="B47" s="89"/>
      <c r="C47" s="81" t="s">
        <v>441</v>
      </c>
      <c r="D47" s="90" t="s">
        <v>130</v>
      </c>
      <c r="E47" s="91">
        <v>8357.0460000000003</v>
      </c>
    </row>
    <row r="48" spans="1:5">
      <c r="A48" s="89">
        <v>41</v>
      </c>
      <c r="B48" s="89"/>
      <c r="C48" s="81" t="s">
        <v>78</v>
      </c>
      <c r="D48" s="90" t="s">
        <v>79</v>
      </c>
      <c r="E48" s="91">
        <v>6956.3410000000003</v>
      </c>
    </row>
    <row r="49" spans="1:5">
      <c r="A49" s="89">
        <v>42</v>
      </c>
      <c r="B49" s="89"/>
      <c r="C49" s="81" t="s">
        <v>575</v>
      </c>
      <c r="D49" s="90" t="s">
        <v>273</v>
      </c>
      <c r="E49" s="91">
        <v>6916.1290000000008</v>
      </c>
    </row>
    <row r="50" spans="1:5">
      <c r="A50" s="89">
        <v>43</v>
      </c>
      <c r="B50" s="89"/>
      <c r="C50" s="81" t="s">
        <v>481</v>
      </c>
      <c r="D50" s="90" t="s">
        <v>168</v>
      </c>
      <c r="E50" s="91">
        <v>6844.0560000000014</v>
      </c>
    </row>
    <row r="51" spans="1:5">
      <c r="A51" s="89">
        <v>44</v>
      </c>
      <c r="B51" s="89"/>
      <c r="C51" s="81" t="s">
        <v>50</v>
      </c>
      <c r="D51" s="90" t="s">
        <v>51</v>
      </c>
      <c r="E51" s="91">
        <v>6829.2540000000017</v>
      </c>
    </row>
    <row r="52" spans="1:5">
      <c r="A52" s="89">
        <v>45</v>
      </c>
      <c r="B52" s="89"/>
      <c r="C52" s="81" t="s">
        <v>599</v>
      </c>
      <c r="D52" s="90" t="s">
        <v>294</v>
      </c>
      <c r="E52" s="91">
        <v>6482.7619999999988</v>
      </c>
    </row>
    <row r="53" spans="1:5">
      <c r="A53" s="89">
        <v>46</v>
      </c>
      <c r="B53" s="89"/>
      <c r="C53" s="81" t="s">
        <v>653</v>
      </c>
      <c r="D53" s="90" t="s">
        <v>347</v>
      </c>
      <c r="E53" s="91">
        <v>6341.1539999999986</v>
      </c>
    </row>
    <row r="54" spans="1:5">
      <c r="A54" s="89">
        <v>47</v>
      </c>
      <c r="B54" s="89"/>
      <c r="C54" s="81" t="s">
        <v>90</v>
      </c>
      <c r="D54" s="90" t="s">
        <v>91</v>
      </c>
      <c r="E54" s="91">
        <v>6080.3410000000003</v>
      </c>
    </row>
    <row r="55" spans="1:5">
      <c r="A55" s="89">
        <v>48</v>
      </c>
      <c r="B55" s="89"/>
      <c r="C55" s="81" t="s">
        <v>699</v>
      </c>
      <c r="D55" s="90" t="s">
        <v>394</v>
      </c>
      <c r="E55" s="91">
        <v>6014.8019999999997</v>
      </c>
    </row>
    <row r="56" spans="1:5">
      <c r="A56" s="89">
        <v>49</v>
      </c>
      <c r="B56" s="89"/>
      <c r="C56" s="81" t="s">
        <v>108</v>
      </c>
      <c r="D56" s="90" t="s">
        <v>109</v>
      </c>
      <c r="E56" s="91">
        <v>5734.31</v>
      </c>
    </row>
    <row r="57" spans="1:5">
      <c r="A57" s="89">
        <v>50</v>
      </c>
      <c r="B57" s="89"/>
      <c r="C57" s="81" t="s">
        <v>548</v>
      </c>
      <c r="D57" s="90" t="s">
        <v>245</v>
      </c>
      <c r="E57" s="91">
        <v>5653.5180000000018</v>
      </c>
    </row>
    <row r="58" spans="1:5">
      <c r="A58" s="89">
        <v>51</v>
      </c>
      <c r="B58" s="89"/>
      <c r="C58" s="81" t="s">
        <v>651</v>
      </c>
      <c r="D58" s="90" t="s">
        <v>345</v>
      </c>
      <c r="E58" s="91">
        <v>5571.2019999999993</v>
      </c>
    </row>
    <row r="59" spans="1:5">
      <c r="A59" s="89">
        <v>52</v>
      </c>
      <c r="B59" s="89"/>
      <c r="C59" s="81" t="s">
        <v>460</v>
      </c>
      <c r="D59" s="90" t="s">
        <v>147</v>
      </c>
      <c r="E59" s="91">
        <v>5502.848</v>
      </c>
    </row>
    <row r="60" spans="1:5">
      <c r="A60" s="89">
        <v>53</v>
      </c>
      <c r="B60" s="89"/>
      <c r="C60" s="81" t="s">
        <v>608</v>
      </c>
      <c r="D60" s="90" t="s">
        <v>303</v>
      </c>
      <c r="E60" s="91">
        <v>5423.2839999999997</v>
      </c>
    </row>
    <row r="61" spans="1:5">
      <c r="A61" s="89">
        <v>54</v>
      </c>
      <c r="B61" s="89"/>
      <c r="C61" s="81" t="s">
        <v>611</v>
      </c>
      <c r="D61" s="90" t="s">
        <v>306</v>
      </c>
      <c r="E61" s="91">
        <v>5346.6569999999992</v>
      </c>
    </row>
    <row r="62" spans="1:5">
      <c r="A62" s="89">
        <v>55</v>
      </c>
      <c r="B62" s="89"/>
      <c r="C62" s="81" t="s">
        <v>705</v>
      </c>
      <c r="D62" s="90" t="s">
        <v>400</v>
      </c>
      <c r="E62" s="91">
        <v>5307.4270000000015</v>
      </c>
    </row>
    <row r="63" spans="1:5">
      <c r="A63" s="89">
        <v>56</v>
      </c>
      <c r="B63" s="89"/>
      <c r="C63" s="81" t="s">
        <v>662</v>
      </c>
      <c r="D63" s="90" t="s">
        <v>356</v>
      </c>
      <c r="E63" s="91">
        <v>5253.4439999999995</v>
      </c>
    </row>
    <row r="64" spans="1:5">
      <c r="A64" s="89">
        <v>57</v>
      </c>
      <c r="B64" s="89"/>
      <c r="C64" s="81" t="s">
        <v>569</v>
      </c>
      <c r="D64" s="90" t="s">
        <v>267</v>
      </c>
      <c r="E64" s="91">
        <v>5251.1589999999987</v>
      </c>
    </row>
    <row r="65" spans="1:5">
      <c r="A65" s="89">
        <v>58</v>
      </c>
      <c r="B65" s="89"/>
      <c r="C65" s="81" t="s">
        <v>627</v>
      </c>
      <c r="D65" s="90" t="s">
        <v>321</v>
      </c>
      <c r="E65" s="91">
        <v>5220.6600000000008</v>
      </c>
    </row>
    <row r="66" spans="1:5">
      <c r="A66" s="89">
        <v>59</v>
      </c>
      <c r="B66" s="89"/>
      <c r="C66" s="81" t="s">
        <v>496</v>
      </c>
      <c r="D66" s="90" t="s">
        <v>194</v>
      </c>
      <c r="E66" s="91">
        <v>5074.4690000000001</v>
      </c>
    </row>
    <row r="67" spans="1:5">
      <c r="A67" s="89">
        <v>60</v>
      </c>
      <c r="B67" s="89"/>
      <c r="C67" s="81" t="s">
        <v>100</v>
      </c>
      <c r="D67" s="90" t="s">
        <v>101</v>
      </c>
      <c r="E67" s="91">
        <v>4912.8739999999998</v>
      </c>
    </row>
    <row r="68" spans="1:5">
      <c r="A68" s="89">
        <v>61</v>
      </c>
      <c r="B68" s="89"/>
      <c r="C68" s="81" t="s">
        <v>618</v>
      </c>
      <c r="D68" s="90" t="s">
        <v>312</v>
      </c>
      <c r="E68" s="91">
        <v>4667.8519999999999</v>
      </c>
    </row>
    <row r="69" spans="1:5">
      <c r="A69" s="89">
        <v>62</v>
      </c>
      <c r="B69" s="89"/>
      <c r="C69" s="81" t="s">
        <v>670</v>
      </c>
      <c r="D69" s="90" t="s">
        <v>363</v>
      </c>
      <c r="E69" s="91">
        <v>4486.2350000000015</v>
      </c>
    </row>
    <row r="70" spans="1:5">
      <c r="A70" s="89">
        <v>63</v>
      </c>
      <c r="B70" s="89"/>
      <c r="C70" s="81" t="s">
        <v>16</v>
      </c>
      <c r="D70" s="90" t="s">
        <v>17</v>
      </c>
      <c r="E70" s="91">
        <v>4431.1460000000006</v>
      </c>
    </row>
    <row r="71" spans="1:5">
      <c r="A71" s="89">
        <v>64</v>
      </c>
      <c r="B71" s="89"/>
      <c r="C71" s="81" t="s">
        <v>493</v>
      </c>
      <c r="D71" s="90" t="s">
        <v>192</v>
      </c>
      <c r="E71" s="91">
        <v>4376.5870000000014</v>
      </c>
    </row>
    <row r="72" spans="1:5">
      <c r="A72" s="89">
        <v>65</v>
      </c>
      <c r="B72" s="89"/>
      <c r="C72" s="81" t="s">
        <v>541</v>
      </c>
      <c r="D72" s="90" t="s">
        <v>239</v>
      </c>
      <c r="E72" s="91">
        <v>4277.6480000000001</v>
      </c>
    </row>
    <row r="73" spans="1:5">
      <c r="A73" s="89">
        <v>66</v>
      </c>
      <c r="B73" s="89"/>
      <c r="C73" s="81" t="s">
        <v>470</v>
      </c>
      <c r="D73" s="90" t="s">
        <v>157</v>
      </c>
      <c r="E73" s="91">
        <v>4233.6080000000002</v>
      </c>
    </row>
    <row r="74" spans="1:5">
      <c r="A74" s="89">
        <v>67</v>
      </c>
      <c r="B74" s="89"/>
      <c r="C74" s="81" t="s">
        <v>594</v>
      </c>
      <c r="D74" s="90" t="s">
        <v>290</v>
      </c>
      <c r="E74" s="91">
        <v>4210.5140000000001</v>
      </c>
    </row>
    <row r="75" spans="1:5">
      <c r="A75" s="89">
        <v>68</v>
      </c>
      <c r="B75" s="89"/>
      <c r="C75" s="81" t="s">
        <v>578</v>
      </c>
      <c r="D75" s="90" t="s">
        <v>276</v>
      </c>
      <c r="E75" s="91">
        <v>4177.8759</v>
      </c>
    </row>
    <row r="76" spans="1:5">
      <c r="A76" s="89">
        <v>69</v>
      </c>
      <c r="B76" s="89"/>
      <c r="C76" s="81" t="s">
        <v>82</v>
      </c>
      <c r="D76" s="90" t="s">
        <v>83</v>
      </c>
      <c r="E76" s="91">
        <v>3963.3250000000003</v>
      </c>
    </row>
    <row r="77" spans="1:5">
      <c r="A77" s="89">
        <v>70</v>
      </c>
      <c r="B77" s="89"/>
      <c r="C77" s="81" t="s">
        <v>700</v>
      </c>
      <c r="D77" s="90" t="s">
        <v>395</v>
      </c>
      <c r="E77" s="91">
        <v>3907.6740000000004</v>
      </c>
    </row>
    <row r="78" spans="1:5">
      <c r="A78" s="89">
        <v>71</v>
      </c>
      <c r="B78" s="89"/>
      <c r="C78" s="81" t="s">
        <v>471</v>
      </c>
      <c r="D78" s="90" t="s">
        <v>158</v>
      </c>
      <c r="E78" s="91">
        <v>3881.3070000000007</v>
      </c>
    </row>
    <row r="79" spans="1:5">
      <c r="A79" s="89">
        <v>72</v>
      </c>
      <c r="B79" s="89"/>
      <c r="C79" s="81" t="s">
        <v>579</v>
      </c>
      <c r="D79" s="90" t="s">
        <v>277</v>
      </c>
      <c r="E79" s="91">
        <v>3786.098</v>
      </c>
    </row>
    <row r="80" spans="1:5">
      <c r="A80" s="89">
        <v>73</v>
      </c>
      <c r="B80" s="89"/>
      <c r="C80" s="81" t="s">
        <v>696</v>
      </c>
      <c r="D80" s="90" t="s">
        <v>391</v>
      </c>
      <c r="E80" s="91">
        <v>3638.732</v>
      </c>
    </row>
    <row r="81" spans="1:5">
      <c r="A81" s="89">
        <v>74</v>
      </c>
      <c r="B81" s="89"/>
      <c r="C81" s="81" t="s">
        <v>698</v>
      </c>
      <c r="D81" s="90" t="s">
        <v>393</v>
      </c>
      <c r="E81" s="91">
        <v>3510.5650000000014</v>
      </c>
    </row>
    <row r="82" spans="1:5">
      <c r="A82" s="89">
        <v>75</v>
      </c>
      <c r="B82" s="89"/>
      <c r="C82" s="81" t="s">
        <v>62</v>
      </c>
      <c r="D82" s="90" t="s">
        <v>63</v>
      </c>
      <c r="E82" s="91">
        <v>3492.7760000000003</v>
      </c>
    </row>
    <row r="83" spans="1:5">
      <c r="A83" s="89">
        <v>76</v>
      </c>
      <c r="B83" s="89"/>
      <c r="C83" s="81" t="s">
        <v>495</v>
      </c>
      <c r="D83" s="90" t="s">
        <v>193</v>
      </c>
      <c r="E83" s="91">
        <v>3406.2449999999999</v>
      </c>
    </row>
    <row r="84" spans="1:5">
      <c r="A84" s="89">
        <v>77</v>
      </c>
      <c r="B84" s="89"/>
      <c r="C84" s="81" t="s">
        <v>672</v>
      </c>
      <c r="D84" s="90" t="s">
        <v>365</v>
      </c>
      <c r="E84" s="91">
        <v>3379.0549999999994</v>
      </c>
    </row>
    <row r="85" spans="1:5">
      <c r="A85" s="89">
        <v>78</v>
      </c>
      <c r="B85" s="89"/>
      <c r="C85" s="81" t="s">
        <v>54</v>
      </c>
      <c r="D85" s="90" t="s">
        <v>55</v>
      </c>
      <c r="E85" s="91">
        <v>3365.9180000000001</v>
      </c>
    </row>
    <row r="86" spans="1:5">
      <c r="A86" s="89">
        <v>79</v>
      </c>
      <c r="B86" s="89"/>
      <c r="C86" s="81" t="s">
        <v>629</v>
      </c>
      <c r="D86" s="90" t="s">
        <v>322</v>
      </c>
      <c r="E86" s="91">
        <v>3364.6730000000007</v>
      </c>
    </row>
    <row r="87" spans="1:5">
      <c r="A87" s="89">
        <v>80</v>
      </c>
      <c r="B87" s="89"/>
      <c r="C87" s="81" t="s">
        <v>695</v>
      </c>
      <c r="D87" s="90" t="s">
        <v>390</v>
      </c>
      <c r="E87" s="91">
        <v>3316.5620000000004</v>
      </c>
    </row>
    <row r="88" spans="1:5">
      <c r="A88" s="89">
        <v>81</v>
      </c>
      <c r="B88" s="89"/>
      <c r="C88" s="81" t="s">
        <v>632</v>
      </c>
      <c r="D88" s="90" t="s">
        <v>324</v>
      </c>
      <c r="E88" s="91">
        <v>3314.0190000000002</v>
      </c>
    </row>
    <row r="89" spans="1:5">
      <c r="A89" s="89">
        <v>82</v>
      </c>
      <c r="B89" s="89"/>
      <c r="C89" s="81" t="s">
        <v>529</v>
      </c>
      <c r="D89" s="90" t="s">
        <v>228</v>
      </c>
      <c r="E89" s="91">
        <v>3234.5119999999997</v>
      </c>
    </row>
    <row r="90" spans="1:5">
      <c r="A90" s="89">
        <v>83</v>
      </c>
      <c r="B90" s="89"/>
      <c r="C90" s="81" t="s">
        <v>592</v>
      </c>
      <c r="D90" s="90" t="s">
        <v>289</v>
      </c>
      <c r="E90" s="91">
        <v>3206.0890000000004</v>
      </c>
    </row>
    <row r="91" spans="1:5">
      <c r="A91" s="89">
        <v>84</v>
      </c>
      <c r="B91" s="89"/>
      <c r="C91" s="81" t="s">
        <v>435</v>
      </c>
      <c r="D91" s="90" t="s">
        <v>125</v>
      </c>
      <c r="E91" s="91">
        <v>3167.116</v>
      </c>
    </row>
    <row r="92" spans="1:5">
      <c r="A92" s="89">
        <v>85</v>
      </c>
      <c r="B92" s="89"/>
      <c r="C92" s="81" t="s">
        <v>504</v>
      </c>
      <c r="D92" s="90" t="s">
        <v>203</v>
      </c>
      <c r="E92" s="91">
        <v>3158.183</v>
      </c>
    </row>
    <row r="93" spans="1:5">
      <c r="A93" s="89">
        <v>86</v>
      </c>
      <c r="B93" s="89"/>
      <c r="C93" s="81" t="s">
        <v>704</v>
      </c>
      <c r="D93" s="90" t="s">
        <v>399</v>
      </c>
      <c r="E93" s="91">
        <v>3118.4950000000003</v>
      </c>
    </row>
    <row r="94" spans="1:5">
      <c r="A94" s="89">
        <v>87</v>
      </c>
      <c r="B94" s="89"/>
      <c r="C94" s="81" t="s">
        <v>445</v>
      </c>
      <c r="D94" s="90" t="s">
        <v>134</v>
      </c>
      <c r="E94" s="91">
        <v>3021.007000000001</v>
      </c>
    </row>
    <row r="95" spans="1:5">
      <c r="A95" s="89">
        <v>88</v>
      </c>
      <c r="B95" s="89"/>
      <c r="C95" s="81" t="s">
        <v>478</v>
      </c>
      <c r="D95" s="90" t="s">
        <v>165</v>
      </c>
      <c r="E95" s="91">
        <v>2948.6589999999997</v>
      </c>
    </row>
    <row r="96" spans="1:5">
      <c r="A96" s="89">
        <v>89</v>
      </c>
      <c r="B96" s="89"/>
      <c r="C96" s="81" t="s">
        <v>514</v>
      </c>
      <c r="D96" s="90" t="s">
        <v>213</v>
      </c>
      <c r="E96" s="91">
        <v>2893.9209999999998</v>
      </c>
    </row>
    <row r="97" spans="1:5">
      <c r="A97" s="89">
        <v>90</v>
      </c>
      <c r="B97" s="89"/>
      <c r="C97" s="81" t="s">
        <v>527</v>
      </c>
      <c r="D97" s="90" t="s">
        <v>226</v>
      </c>
      <c r="E97" s="91">
        <v>2846.4119999999998</v>
      </c>
    </row>
    <row r="98" spans="1:5">
      <c r="A98" s="89">
        <v>91</v>
      </c>
      <c r="B98" s="89"/>
      <c r="C98" s="81" t="s">
        <v>565</v>
      </c>
      <c r="D98" s="90" t="s">
        <v>263</v>
      </c>
      <c r="E98" s="91">
        <v>2800.3049999999998</v>
      </c>
    </row>
    <row r="99" spans="1:5">
      <c r="A99" s="89">
        <v>92</v>
      </c>
      <c r="B99" s="89"/>
      <c r="C99" s="81" t="s">
        <v>572</v>
      </c>
      <c r="D99" s="90" t="s">
        <v>270</v>
      </c>
      <c r="E99" s="91">
        <v>2732.0050000000006</v>
      </c>
    </row>
    <row r="100" spans="1:5">
      <c r="A100" s="89">
        <v>93</v>
      </c>
      <c r="B100" s="89"/>
      <c r="C100" s="81" t="s">
        <v>74</v>
      </c>
      <c r="D100" s="90" t="s">
        <v>75</v>
      </c>
      <c r="E100" s="91">
        <v>2662.3580099999999</v>
      </c>
    </row>
    <row r="101" spans="1:5">
      <c r="A101" s="89">
        <v>94</v>
      </c>
      <c r="B101" s="89"/>
      <c r="C101" s="81" t="s">
        <v>477</v>
      </c>
      <c r="D101" s="90" t="s">
        <v>164</v>
      </c>
      <c r="E101" s="91">
        <v>2657.4859999999999</v>
      </c>
    </row>
    <row r="102" spans="1:5">
      <c r="A102" s="89">
        <v>95</v>
      </c>
      <c r="B102" s="89"/>
      <c r="C102" s="81" t="s">
        <v>442</v>
      </c>
      <c r="D102" s="90" t="s">
        <v>131</v>
      </c>
      <c r="E102" s="91">
        <v>2646.9369999999999</v>
      </c>
    </row>
    <row r="103" spans="1:5">
      <c r="A103" s="89">
        <v>96</v>
      </c>
      <c r="B103" s="89"/>
      <c r="C103" s="81" t="s">
        <v>681</v>
      </c>
      <c r="D103" s="90" t="s">
        <v>375</v>
      </c>
      <c r="E103" s="91">
        <v>2576.1900000000005</v>
      </c>
    </row>
    <row r="104" spans="1:5">
      <c r="A104" s="89">
        <v>97</v>
      </c>
      <c r="B104" s="89"/>
      <c r="C104" s="81" t="s">
        <v>613</v>
      </c>
      <c r="D104" s="90" t="s">
        <v>308</v>
      </c>
      <c r="E104" s="91">
        <v>2544.4110000000001</v>
      </c>
    </row>
    <row r="105" spans="1:5">
      <c r="A105" s="89">
        <v>98</v>
      </c>
      <c r="B105" s="89"/>
      <c r="C105" s="81" t="s">
        <v>633</v>
      </c>
      <c r="D105" s="90" t="s">
        <v>325</v>
      </c>
      <c r="E105" s="91">
        <v>2542.1790000000001</v>
      </c>
    </row>
    <row r="106" spans="1:5">
      <c r="A106" s="89">
        <v>99</v>
      </c>
      <c r="B106" s="89"/>
      <c r="C106" s="81" t="s">
        <v>58</v>
      </c>
      <c r="D106" s="90" t="s">
        <v>59</v>
      </c>
      <c r="E106" s="91">
        <v>2508.1379999999999</v>
      </c>
    </row>
    <row r="107" spans="1:5">
      <c r="A107" s="89">
        <v>100</v>
      </c>
      <c r="B107" s="89"/>
      <c r="C107" s="81" t="s">
        <v>595</v>
      </c>
      <c r="D107" s="90" t="s">
        <v>291</v>
      </c>
      <c r="E107" s="91">
        <v>2494.8249999999998</v>
      </c>
    </row>
    <row r="108" spans="1:5">
      <c r="A108" s="89">
        <v>101</v>
      </c>
      <c r="B108" s="89"/>
      <c r="C108" s="81" t="s">
        <v>22</v>
      </c>
      <c r="D108" s="90" t="s">
        <v>23</v>
      </c>
      <c r="E108" s="91">
        <v>2439.3739999999993</v>
      </c>
    </row>
    <row r="109" spans="1:5">
      <c r="A109" s="89">
        <v>102</v>
      </c>
      <c r="B109" s="89"/>
      <c r="C109" s="81" t="s">
        <v>34</v>
      </c>
      <c r="D109" s="90" t="s">
        <v>35</v>
      </c>
      <c r="E109" s="91">
        <v>2379.6210000000005</v>
      </c>
    </row>
    <row r="110" spans="1:5">
      <c r="A110" s="89">
        <v>103</v>
      </c>
      <c r="B110" s="89"/>
      <c r="C110" s="81" t="s">
        <v>434</v>
      </c>
      <c r="D110" s="90" t="s">
        <v>124</v>
      </c>
      <c r="E110" s="91">
        <v>2308.52</v>
      </c>
    </row>
    <row r="111" spans="1:5">
      <c r="A111" s="89">
        <v>104</v>
      </c>
      <c r="B111" s="89"/>
      <c r="C111" s="81" t="s">
        <v>98</v>
      </c>
      <c r="D111" s="90" t="s">
        <v>99</v>
      </c>
      <c r="E111" s="91">
        <v>2290.5709999999999</v>
      </c>
    </row>
    <row r="112" spans="1:5">
      <c r="A112" s="89">
        <v>105</v>
      </c>
      <c r="B112" s="89"/>
      <c r="C112" s="81" t="s">
        <v>545</v>
      </c>
      <c r="D112" s="90" t="s">
        <v>242</v>
      </c>
      <c r="E112" s="91">
        <v>2236.9940000000001</v>
      </c>
    </row>
    <row r="113" spans="1:5">
      <c r="A113" s="89">
        <v>106</v>
      </c>
      <c r="B113" s="89"/>
      <c r="C113" s="81" t="s">
        <v>616</v>
      </c>
      <c r="D113" s="90" t="s">
        <v>311</v>
      </c>
      <c r="E113" s="91">
        <v>2231.3110000000001</v>
      </c>
    </row>
    <row r="114" spans="1:5">
      <c r="A114" s="89">
        <v>107</v>
      </c>
      <c r="B114" s="89"/>
      <c r="C114" s="81" t="s">
        <v>657</v>
      </c>
      <c r="D114" s="90" t="s">
        <v>351</v>
      </c>
      <c r="E114" s="91">
        <v>2035.3990000000001</v>
      </c>
    </row>
    <row r="115" spans="1:5">
      <c r="A115" s="89">
        <v>108</v>
      </c>
      <c r="B115" s="89"/>
      <c r="C115" s="81" t="s">
        <v>614</v>
      </c>
      <c r="D115" s="90" t="s">
        <v>309</v>
      </c>
      <c r="E115" s="91">
        <v>2013.086</v>
      </c>
    </row>
    <row r="116" spans="1:5">
      <c r="A116" s="89">
        <v>109</v>
      </c>
      <c r="B116" s="89"/>
      <c r="C116" s="81" t="s">
        <v>68</v>
      </c>
      <c r="D116" s="90" t="s">
        <v>69</v>
      </c>
      <c r="E116" s="91">
        <v>1973.087</v>
      </c>
    </row>
    <row r="117" spans="1:5">
      <c r="A117" s="89">
        <v>110</v>
      </c>
      <c r="B117" s="89"/>
      <c r="C117" s="81" t="s">
        <v>671</v>
      </c>
      <c r="D117" s="90" t="s">
        <v>364</v>
      </c>
      <c r="E117" s="91">
        <v>1962.2359999999999</v>
      </c>
    </row>
    <row r="118" spans="1:5">
      <c r="A118" s="89">
        <v>111</v>
      </c>
      <c r="B118" s="89"/>
      <c r="C118" s="81" t="s">
        <v>430</v>
      </c>
      <c r="D118" s="90" t="s">
        <v>120</v>
      </c>
      <c r="E118" s="91">
        <v>1954.3400000000001</v>
      </c>
    </row>
    <row r="119" spans="1:5">
      <c r="A119" s="89">
        <v>112</v>
      </c>
      <c r="B119" s="89"/>
      <c r="C119" s="81" t="s">
        <v>674</v>
      </c>
      <c r="D119" s="90" t="s">
        <v>367</v>
      </c>
      <c r="E119" s="91">
        <v>1905.4060000000002</v>
      </c>
    </row>
    <row r="120" spans="1:5">
      <c r="A120" s="89">
        <v>113</v>
      </c>
      <c r="B120" s="89"/>
      <c r="C120" s="81" t="s">
        <v>577</v>
      </c>
      <c r="D120" s="90" t="s">
        <v>275</v>
      </c>
      <c r="E120" s="91">
        <v>1903.1440000000002</v>
      </c>
    </row>
    <row r="121" spans="1:5">
      <c r="A121" s="89">
        <v>114</v>
      </c>
      <c r="B121" s="89"/>
      <c r="C121" s="81" t="s">
        <v>673</v>
      </c>
      <c r="D121" s="90" t="s">
        <v>366</v>
      </c>
      <c r="E121" s="91">
        <v>1786.9209999999998</v>
      </c>
    </row>
    <row r="122" spans="1:5">
      <c r="A122" s="89">
        <v>115</v>
      </c>
      <c r="B122" s="89"/>
      <c r="C122" s="81" t="s">
        <v>70</v>
      </c>
      <c r="D122" s="90" t="s">
        <v>71</v>
      </c>
      <c r="E122" s="91">
        <v>1761.5960000000005</v>
      </c>
    </row>
    <row r="123" spans="1:5">
      <c r="A123" s="89">
        <v>116</v>
      </c>
      <c r="B123" s="89"/>
      <c r="C123" s="81" t="s">
        <v>623</v>
      </c>
      <c r="D123" s="90" t="s">
        <v>317</v>
      </c>
      <c r="E123" s="91">
        <v>1687.5160000000001</v>
      </c>
    </row>
    <row r="124" spans="1:5">
      <c r="A124" s="89">
        <v>117</v>
      </c>
      <c r="B124" s="89"/>
      <c r="C124" s="81" t="s">
        <v>440</v>
      </c>
      <c r="D124" s="90" t="s">
        <v>129</v>
      </c>
      <c r="E124" s="91">
        <v>1676.829</v>
      </c>
    </row>
    <row r="125" spans="1:5">
      <c r="A125" s="89">
        <v>118</v>
      </c>
      <c r="B125" s="89"/>
      <c r="C125" s="81" t="s">
        <v>641</v>
      </c>
      <c r="D125" s="90" t="s">
        <v>337</v>
      </c>
      <c r="E125" s="91">
        <v>1649.9660000000001</v>
      </c>
    </row>
    <row r="126" spans="1:5">
      <c r="A126" s="89">
        <v>119</v>
      </c>
      <c r="B126" s="89"/>
      <c r="C126" s="81" t="s">
        <v>451</v>
      </c>
      <c r="D126" s="90" t="s">
        <v>139</v>
      </c>
      <c r="E126" s="91">
        <v>1621.9019999999996</v>
      </c>
    </row>
    <row r="127" spans="1:5">
      <c r="A127" s="89">
        <v>120</v>
      </c>
      <c r="B127" s="89"/>
      <c r="C127" s="81" t="s">
        <v>46</v>
      </c>
      <c r="D127" s="90" t="s">
        <v>47</v>
      </c>
      <c r="E127" s="91">
        <v>1575.2529999999999</v>
      </c>
    </row>
    <row r="128" spans="1:5">
      <c r="A128" s="89">
        <v>121</v>
      </c>
      <c r="B128" s="89"/>
      <c r="C128" s="81" t="s">
        <v>446</v>
      </c>
      <c r="D128" s="90" t="s">
        <v>135</v>
      </c>
      <c r="E128" s="91">
        <v>1555.856</v>
      </c>
    </row>
    <row r="129" spans="1:5">
      <c r="A129" s="89">
        <v>122</v>
      </c>
      <c r="B129" s="89"/>
      <c r="C129" s="81" t="s">
        <v>675</v>
      </c>
      <c r="D129" s="90" t="s">
        <v>368</v>
      </c>
      <c r="E129" s="91">
        <v>1523.5759999999998</v>
      </c>
    </row>
    <row r="130" spans="1:5">
      <c r="A130" s="89">
        <v>123</v>
      </c>
      <c r="B130" s="89"/>
      <c r="C130" s="81" t="s">
        <v>634</v>
      </c>
      <c r="D130" s="90" t="s">
        <v>326</v>
      </c>
      <c r="E130" s="91">
        <v>1476.0840000000001</v>
      </c>
    </row>
    <row r="131" spans="1:5">
      <c r="A131" s="89">
        <v>124</v>
      </c>
      <c r="B131" s="89"/>
      <c r="C131" s="81" t="s">
        <v>663</v>
      </c>
      <c r="D131" s="90" t="s">
        <v>357</v>
      </c>
      <c r="E131" s="91">
        <v>1456.0319999999997</v>
      </c>
    </row>
    <row r="132" spans="1:5">
      <c r="A132" s="89">
        <v>125</v>
      </c>
      <c r="B132" s="89"/>
      <c r="C132" s="81" t="s">
        <v>473</v>
      </c>
      <c r="D132" s="90" t="s">
        <v>160</v>
      </c>
      <c r="E132" s="91">
        <v>1407.7529999999999</v>
      </c>
    </row>
    <row r="133" spans="1:5">
      <c r="A133" s="89">
        <v>126</v>
      </c>
      <c r="B133" s="89"/>
      <c r="C133" s="81" t="s">
        <v>571</v>
      </c>
      <c r="D133" s="90" t="s">
        <v>269</v>
      </c>
      <c r="E133" s="91">
        <v>1401.5930000000003</v>
      </c>
    </row>
    <row r="134" spans="1:5">
      <c r="A134" s="89">
        <v>127</v>
      </c>
      <c r="B134" s="89"/>
      <c r="C134" s="81" t="s">
        <v>450</v>
      </c>
      <c r="D134" s="90" t="s">
        <v>138</v>
      </c>
      <c r="E134" s="91">
        <v>1385.0309999999999</v>
      </c>
    </row>
    <row r="135" spans="1:5">
      <c r="A135" s="89">
        <v>128</v>
      </c>
      <c r="B135" s="89"/>
      <c r="C135" s="81" t="s">
        <v>94</v>
      </c>
      <c r="D135" s="90" t="s">
        <v>95</v>
      </c>
      <c r="E135" s="91">
        <v>1366.019</v>
      </c>
    </row>
    <row r="136" spans="1:5">
      <c r="A136" s="89">
        <v>129</v>
      </c>
      <c r="B136" s="89"/>
      <c r="C136" s="81" t="s">
        <v>702</v>
      </c>
      <c r="D136" s="90" t="s">
        <v>397</v>
      </c>
      <c r="E136" s="91">
        <v>1355.6849999999999</v>
      </c>
    </row>
    <row r="137" spans="1:5">
      <c r="A137" s="89">
        <v>130</v>
      </c>
      <c r="B137" s="89"/>
      <c r="C137" s="81" t="s">
        <v>622</v>
      </c>
      <c r="D137" s="90" t="s">
        <v>316</v>
      </c>
      <c r="E137" s="91">
        <v>1354.6489999999999</v>
      </c>
    </row>
    <row r="138" spans="1:5">
      <c r="A138" s="89">
        <v>131</v>
      </c>
      <c r="B138" s="89"/>
      <c r="C138" s="81" t="s">
        <v>30</v>
      </c>
      <c r="D138" s="90" t="s">
        <v>31</v>
      </c>
      <c r="E138" s="91">
        <v>1328.771</v>
      </c>
    </row>
    <row r="139" spans="1:5">
      <c r="A139" s="89">
        <v>132</v>
      </c>
      <c r="B139" s="89"/>
      <c r="C139" s="81" t="s">
        <v>703</v>
      </c>
      <c r="D139" s="90" t="s">
        <v>398</v>
      </c>
      <c r="E139" s="91">
        <v>1321.0339999999999</v>
      </c>
    </row>
    <row r="140" spans="1:5">
      <c r="A140" s="89">
        <v>133</v>
      </c>
      <c r="B140" s="89"/>
      <c r="C140" s="81" t="s">
        <v>693</v>
      </c>
      <c r="D140" s="90" t="s">
        <v>388</v>
      </c>
      <c r="E140" s="91">
        <v>1277.9329999999998</v>
      </c>
    </row>
    <row r="141" spans="1:5">
      <c r="A141" s="89">
        <v>134</v>
      </c>
      <c r="B141" s="89"/>
      <c r="C141" s="81" t="s">
        <v>44</v>
      </c>
      <c r="D141" s="90" t="s">
        <v>45</v>
      </c>
      <c r="E141" s="91">
        <v>1252.3409999999999</v>
      </c>
    </row>
    <row r="142" spans="1:5">
      <c r="A142" s="89">
        <v>135</v>
      </c>
      <c r="B142" s="89"/>
      <c r="C142" s="81" t="s">
        <v>658</v>
      </c>
      <c r="D142" s="90" t="s">
        <v>352</v>
      </c>
      <c r="E142" s="91">
        <v>1223.3400000000001</v>
      </c>
    </row>
    <row r="143" spans="1:5">
      <c r="A143" s="89">
        <v>136</v>
      </c>
      <c r="B143" s="89"/>
      <c r="C143" s="81" t="s">
        <v>48</v>
      </c>
      <c r="D143" s="90" t="s">
        <v>49</v>
      </c>
      <c r="E143" s="91">
        <v>1186.4110000000001</v>
      </c>
    </row>
    <row r="144" spans="1:5">
      <c r="A144" s="89">
        <v>137</v>
      </c>
      <c r="B144" s="89"/>
      <c r="C144" s="81" t="s">
        <v>467</v>
      </c>
      <c r="D144" s="90" t="s">
        <v>154</v>
      </c>
      <c r="E144" s="91">
        <v>1150.3650000000002</v>
      </c>
    </row>
    <row r="145" spans="1:5">
      <c r="A145" s="89">
        <v>138</v>
      </c>
      <c r="B145" s="89"/>
      <c r="C145" s="81" t="s">
        <v>562</v>
      </c>
      <c r="D145" s="90" t="s">
        <v>260</v>
      </c>
      <c r="E145" s="91">
        <v>1125.1709999999998</v>
      </c>
    </row>
    <row r="146" spans="1:5">
      <c r="A146" s="89">
        <v>139</v>
      </c>
      <c r="B146" s="89"/>
      <c r="C146" s="81" t="s">
        <v>462</v>
      </c>
      <c r="D146" s="90" t="s">
        <v>149</v>
      </c>
      <c r="E146" s="91">
        <v>1121.1710000000003</v>
      </c>
    </row>
    <row r="147" spans="1:5">
      <c r="A147" s="89">
        <v>140</v>
      </c>
      <c r="B147" s="89"/>
      <c r="C147" s="81" t="s">
        <v>96</v>
      </c>
      <c r="D147" s="90" t="s">
        <v>97</v>
      </c>
      <c r="E147" s="91">
        <v>1101.0819999999999</v>
      </c>
    </row>
    <row r="148" spans="1:5">
      <c r="A148" s="89">
        <v>141</v>
      </c>
      <c r="B148" s="89"/>
      <c r="C148" s="81" t="s">
        <v>701</v>
      </c>
      <c r="D148" s="90" t="s">
        <v>396</v>
      </c>
      <c r="E148" s="91">
        <v>1078.5240000000001</v>
      </c>
    </row>
    <row r="149" spans="1:5">
      <c r="A149" s="89">
        <v>142</v>
      </c>
      <c r="B149" s="89"/>
      <c r="C149" s="81" t="s">
        <v>650</v>
      </c>
      <c r="D149" s="90" t="s">
        <v>344</v>
      </c>
      <c r="E149" s="91">
        <v>1074.8420000000003</v>
      </c>
    </row>
    <row r="150" spans="1:5">
      <c r="A150" s="89">
        <v>143</v>
      </c>
      <c r="B150" s="89"/>
      <c r="C150" s="81" t="s">
        <v>553</v>
      </c>
      <c r="D150" s="90" t="s">
        <v>250</v>
      </c>
      <c r="E150" s="91">
        <v>1066.0649999999998</v>
      </c>
    </row>
    <row r="151" spans="1:5">
      <c r="A151" s="89">
        <v>144</v>
      </c>
      <c r="B151" s="89"/>
      <c r="C151" s="81" t="s">
        <v>515</v>
      </c>
      <c r="D151" s="90" t="s">
        <v>214</v>
      </c>
      <c r="E151" s="91">
        <v>1064.9949999999999</v>
      </c>
    </row>
    <row r="152" spans="1:5">
      <c r="A152" s="89">
        <v>145</v>
      </c>
      <c r="B152" s="89"/>
      <c r="C152" s="81" t="s">
        <v>549</v>
      </c>
      <c r="D152" s="90" t="s">
        <v>246</v>
      </c>
      <c r="E152" s="91">
        <v>1040.7159999999999</v>
      </c>
    </row>
    <row r="153" spans="1:5">
      <c r="A153" s="89">
        <v>146</v>
      </c>
      <c r="B153" s="89"/>
      <c r="C153" s="81" t="s">
        <v>640</v>
      </c>
      <c r="D153" s="90" t="s">
        <v>336</v>
      </c>
      <c r="E153" s="91">
        <v>1007.5129999999999</v>
      </c>
    </row>
    <row r="154" spans="1:5">
      <c r="A154" s="89">
        <v>147</v>
      </c>
      <c r="B154" s="89"/>
      <c r="C154" s="81" t="s">
        <v>461</v>
      </c>
      <c r="D154" s="90" t="s">
        <v>148</v>
      </c>
      <c r="E154" s="91">
        <v>985.55</v>
      </c>
    </row>
    <row r="155" spans="1:5">
      <c r="A155" s="89">
        <v>148</v>
      </c>
      <c r="B155" s="89"/>
      <c r="C155" s="81" t="s">
        <v>555</v>
      </c>
      <c r="D155" s="90" t="s">
        <v>254</v>
      </c>
      <c r="E155" s="91">
        <v>979.41199999999992</v>
      </c>
    </row>
    <row r="156" spans="1:5">
      <c r="A156" s="89">
        <v>149</v>
      </c>
      <c r="B156" s="89"/>
      <c r="C156" s="81" t="s">
        <v>550</v>
      </c>
      <c r="D156" s="90" t="s">
        <v>247</v>
      </c>
      <c r="E156" s="91">
        <v>971.09699999999998</v>
      </c>
    </row>
    <row r="157" spans="1:5">
      <c r="A157" s="89">
        <v>150</v>
      </c>
      <c r="B157" s="89"/>
      <c r="C157" s="81" t="s">
        <v>506</v>
      </c>
      <c r="D157" s="90" t="s">
        <v>205</v>
      </c>
      <c r="E157" s="91">
        <v>921.92700000000002</v>
      </c>
    </row>
    <row r="158" spans="1:5">
      <c r="A158" s="89">
        <v>151</v>
      </c>
      <c r="B158" s="89"/>
      <c r="C158" s="62" t="s">
        <v>655</v>
      </c>
      <c r="D158" s="90" t="s">
        <v>349</v>
      </c>
      <c r="E158" s="91">
        <v>914.47500000000002</v>
      </c>
    </row>
    <row r="159" spans="1:5">
      <c r="A159" s="89">
        <v>152</v>
      </c>
      <c r="B159" s="89"/>
      <c r="C159" s="81" t="s">
        <v>436</v>
      </c>
      <c r="D159" s="90" t="s">
        <v>126</v>
      </c>
      <c r="E159" s="91">
        <v>885.84899999999993</v>
      </c>
    </row>
    <row r="160" spans="1:5">
      <c r="A160" s="89">
        <v>153</v>
      </c>
      <c r="B160" s="89"/>
      <c r="C160" s="81" t="s">
        <v>543</v>
      </c>
      <c r="D160" s="90" t="s">
        <v>240</v>
      </c>
      <c r="E160" s="91">
        <v>873.32399999999996</v>
      </c>
    </row>
    <row r="161" spans="1:5">
      <c r="A161" s="89">
        <v>154</v>
      </c>
      <c r="B161" s="89"/>
      <c r="C161" s="81" t="s">
        <v>706</v>
      </c>
      <c r="D161" s="90" t="s">
        <v>401</v>
      </c>
      <c r="E161" s="91">
        <v>870.59600000000012</v>
      </c>
    </row>
    <row r="162" spans="1:5">
      <c r="A162" s="89">
        <v>155</v>
      </c>
      <c r="B162" s="89"/>
      <c r="C162" s="81" t="s">
        <v>626</v>
      </c>
      <c r="D162" s="90" t="s">
        <v>320</v>
      </c>
      <c r="E162" s="91">
        <v>848.8069999999999</v>
      </c>
    </row>
    <row r="163" spans="1:5">
      <c r="A163" s="89">
        <v>156</v>
      </c>
      <c r="B163" s="89"/>
      <c r="C163" s="81" t="s">
        <v>32</v>
      </c>
      <c r="D163" s="90" t="s">
        <v>33</v>
      </c>
      <c r="E163" s="91">
        <v>840.67199999999991</v>
      </c>
    </row>
    <row r="164" spans="1:5">
      <c r="A164" s="89">
        <v>157</v>
      </c>
      <c r="B164" s="89"/>
      <c r="C164" s="81" t="s">
        <v>525</v>
      </c>
      <c r="D164" s="90" t="s">
        <v>224</v>
      </c>
      <c r="E164" s="91">
        <v>823.3889999999999</v>
      </c>
    </row>
    <row r="165" spans="1:5">
      <c r="A165" s="89">
        <v>158</v>
      </c>
      <c r="B165" s="89"/>
      <c r="C165" s="81" t="s">
        <v>524</v>
      </c>
      <c r="D165" s="90" t="s">
        <v>223</v>
      </c>
      <c r="E165" s="91">
        <v>816.54000000000019</v>
      </c>
    </row>
    <row r="166" spans="1:5">
      <c r="A166" s="89">
        <v>159</v>
      </c>
      <c r="B166" s="89"/>
      <c r="C166" s="81" t="s">
        <v>638</v>
      </c>
      <c r="D166" s="90" t="s">
        <v>334</v>
      </c>
      <c r="E166" s="91">
        <v>807.745</v>
      </c>
    </row>
    <row r="167" spans="1:5">
      <c r="A167" s="89">
        <v>160</v>
      </c>
      <c r="B167" s="89"/>
      <c r="C167" s="81" t="s">
        <v>603</v>
      </c>
      <c r="D167" s="90" t="s">
        <v>298</v>
      </c>
      <c r="E167" s="91">
        <v>789.68200000000013</v>
      </c>
    </row>
    <row r="168" spans="1:5">
      <c r="A168" s="89">
        <v>161</v>
      </c>
      <c r="B168" s="89"/>
      <c r="C168" s="81" t="s">
        <v>522</v>
      </c>
      <c r="D168" s="90" t="s">
        <v>221</v>
      </c>
      <c r="E168" s="91">
        <v>779.38900000000001</v>
      </c>
    </row>
    <row r="169" spans="1:5">
      <c r="A169" s="89">
        <v>162</v>
      </c>
      <c r="B169" s="89"/>
      <c r="C169" s="81" t="s">
        <v>517</v>
      </c>
      <c r="D169" s="90" t="s">
        <v>216</v>
      </c>
      <c r="E169" s="91">
        <v>777.33800000000008</v>
      </c>
    </row>
    <row r="170" spans="1:5">
      <c r="A170" s="89">
        <v>163</v>
      </c>
      <c r="B170" s="89"/>
      <c r="C170" s="81" t="s">
        <v>589</v>
      </c>
      <c r="D170" s="90" t="s">
        <v>287</v>
      </c>
      <c r="E170" s="91">
        <v>775.99299999999994</v>
      </c>
    </row>
    <row r="171" spans="1:5">
      <c r="A171" s="89">
        <v>164</v>
      </c>
      <c r="B171" s="89"/>
      <c r="C171" s="81" t="s">
        <v>666</v>
      </c>
      <c r="D171" s="90" t="s">
        <v>359</v>
      </c>
      <c r="E171" s="91">
        <v>759.27</v>
      </c>
    </row>
    <row r="172" spans="1:5">
      <c r="A172" s="89">
        <v>165</v>
      </c>
      <c r="B172" s="89"/>
      <c r="C172" s="81" t="s">
        <v>327</v>
      </c>
      <c r="D172" s="90" t="s">
        <v>328</v>
      </c>
      <c r="E172" s="91">
        <v>757.36800000000005</v>
      </c>
    </row>
    <row r="173" spans="1:5">
      <c r="A173" s="89">
        <v>166</v>
      </c>
      <c r="B173" s="89"/>
      <c r="C173" s="81" t="s">
        <v>585</v>
      </c>
      <c r="D173" s="90" t="s">
        <v>285</v>
      </c>
      <c r="E173" s="91">
        <v>754.72300000000007</v>
      </c>
    </row>
    <row r="174" spans="1:5">
      <c r="A174" s="89">
        <v>167</v>
      </c>
      <c r="B174" s="89"/>
      <c r="C174" s="81" t="s">
        <v>88</v>
      </c>
      <c r="D174" s="90" t="s">
        <v>89</v>
      </c>
      <c r="E174" s="91">
        <v>751.37000000000012</v>
      </c>
    </row>
    <row r="175" spans="1:5">
      <c r="A175" s="89">
        <v>168</v>
      </c>
      <c r="B175" s="89"/>
      <c r="C175" s="81" t="s">
        <v>552</v>
      </c>
      <c r="D175" s="90" t="s">
        <v>249</v>
      </c>
      <c r="E175" s="91">
        <v>742.77700000000004</v>
      </c>
    </row>
    <row r="176" spans="1:5">
      <c r="A176" s="89">
        <v>169</v>
      </c>
      <c r="B176" s="89"/>
      <c r="C176" s="81" t="s">
        <v>544</v>
      </c>
      <c r="D176" s="90" t="s">
        <v>241</v>
      </c>
      <c r="E176" s="91">
        <v>736.83000000000015</v>
      </c>
    </row>
    <row r="177" spans="1:5">
      <c r="A177" s="89">
        <v>170</v>
      </c>
      <c r="B177" s="89"/>
      <c r="C177" s="81" t="s">
        <v>104</v>
      </c>
      <c r="D177" s="90" t="s">
        <v>105</v>
      </c>
      <c r="E177" s="91">
        <v>735.82</v>
      </c>
    </row>
    <row r="178" spans="1:5">
      <c r="A178" s="89">
        <v>171</v>
      </c>
      <c r="B178" s="89"/>
      <c r="C178" s="81" t="s">
        <v>697</v>
      </c>
      <c r="D178" s="90" t="s">
        <v>392</v>
      </c>
      <c r="E178" s="91">
        <v>735.74099999999999</v>
      </c>
    </row>
    <row r="179" spans="1:5">
      <c r="A179" s="89">
        <v>172</v>
      </c>
      <c r="B179" s="89"/>
      <c r="C179" s="81" t="s">
        <v>532</v>
      </c>
      <c r="D179" s="90" t="s">
        <v>230</v>
      </c>
      <c r="E179" s="91">
        <v>710.58100000000013</v>
      </c>
    </row>
    <row r="180" spans="1:5">
      <c r="A180" s="89">
        <v>173</v>
      </c>
      <c r="B180" s="89"/>
      <c r="C180" s="81" t="s">
        <v>444</v>
      </c>
      <c r="D180" s="90" t="s">
        <v>133</v>
      </c>
      <c r="E180" s="91">
        <v>688.67800000000011</v>
      </c>
    </row>
    <row r="181" spans="1:5">
      <c r="A181" s="89">
        <v>174</v>
      </c>
      <c r="B181" s="89"/>
      <c r="C181" s="81" t="s">
        <v>466</v>
      </c>
      <c r="D181" s="90" t="s">
        <v>153</v>
      </c>
      <c r="E181" s="91">
        <v>682.93600000000004</v>
      </c>
    </row>
    <row r="182" spans="1:5">
      <c r="A182" s="89">
        <v>175</v>
      </c>
      <c r="B182" s="89"/>
      <c r="C182" s="81" t="s">
        <v>38</v>
      </c>
      <c r="D182" s="90" t="s">
        <v>39</v>
      </c>
      <c r="E182" s="91">
        <v>647.75000000000011</v>
      </c>
    </row>
    <row r="183" spans="1:5">
      <c r="A183" s="89">
        <v>176</v>
      </c>
      <c r="B183" s="89"/>
      <c r="C183" s="81" t="s">
        <v>92</v>
      </c>
      <c r="D183" s="90" t="s">
        <v>93</v>
      </c>
      <c r="E183" s="91">
        <v>643.30099999999993</v>
      </c>
    </row>
    <row r="184" spans="1:5">
      <c r="A184" s="89">
        <v>177</v>
      </c>
      <c r="B184" s="89"/>
      <c r="C184" s="81" t="s">
        <v>278</v>
      </c>
      <c r="D184" s="90" t="s">
        <v>279</v>
      </c>
      <c r="E184" s="91">
        <v>642.86699999999996</v>
      </c>
    </row>
    <row r="185" spans="1:5">
      <c r="A185" s="89">
        <v>178</v>
      </c>
      <c r="B185" s="89"/>
      <c r="C185" s="81" t="s">
        <v>538</v>
      </c>
      <c r="D185" s="90" t="s">
        <v>236</v>
      </c>
      <c r="E185" s="91">
        <v>634.06799999999998</v>
      </c>
    </row>
    <row r="186" spans="1:5">
      <c r="A186" s="89">
        <v>179</v>
      </c>
      <c r="B186" s="89"/>
      <c r="C186" s="81" t="s">
        <v>447</v>
      </c>
      <c r="D186" s="90" t="s">
        <v>136</v>
      </c>
      <c r="E186" s="91">
        <v>628.66800000000001</v>
      </c>
    </row>
    <row r="187" spans="1:5">
      <c r="A187" s="89">
        <v>180</v>
      </c>
      <c r="B187" s="89"/>
      <c r="C187" s="81" t="s">
        <v>465</v>
      </c>
      <c r="D187" s="90" t="s">
        <v>152</v>
      </c>
      <c r="E187" s="91">
        <v>622.91399999999999</v>
      </c>
    </row>
    <row r="188" spans="1:5">
      <c r="A188" s="89">
        <v>181</v>
      </c>
      <c r="B188" s="89"/>
      <c r="C188" s="81" t="s">
        <v>24</v>
      </c>
      <c r="D188" s="90" t="s">
        <v>25</v>
      </c>
      <c r="E188" s="91">
        <v>608.27600000000007</v>
      </c>
    </row>
    <row r="189" spans="1:5">
      <c r="A189" s="89">
        <v>182</v>
      </c>
      <c r="B189" s="89"/>
      <c r="C189" s="81" t="s">
        <v>519</v>
      </c>
      <c r="D189" s="90" t="s">
        <v>218</v>
      </c>
      <c r="E189" s="91">
        <v>604.69699999999989</v>
      </c>
    </row>
    <row r="190" spans="1:5">
      <c r="A190" s="89">
        <v>183</v>
      </c>
      <c r="B190" s="89"/>
      <c r="C190" s="81" t="s">
        <v>521</v>
      </c>
      <c r="D190" s="90" t="s">
        <v>220</v>
      </c>
      <c r="E190" s="91">
        <v>601.16999999999985</v>
      </c>
    </row>
    <row r="191" spans="1:5">
      <c r="A191" s="89">
        <v>184</v>
      </c>
      <c r="B191" s="89"/>
      <c r="C191" s="81" t="s">
        <v>630</v>
      </c>
      <c r="D191" s="90" t="s">
        <v>323</v>
      </c>
      <c r="E191" s="91">
        <v>569.6690000000001</v>
      </c>
    </row>
    <row r="192" spans="1:5">
      <c r="A192" s="89">
        <v>185</v>
      </c>
      <c r="B192" s="89"/>
      <c r="C192" s="81" t="s">
        <v>656</v>
      </c>
      <c r="D192" s="90" t="s">
        <v>350</v>
      </c>
      <c r="E192" s="91">
        <v>567.22</v>
      </c>
    </row>
    <row r="193" spans="1:5">
      <c r="A193" s="89">
        <v>186</v>
      </c>
      <c r="B193" s="89"/>
      <c r="C193" s="81" t="s">
        <v>458</v>
      </c>
      <c r="D193" s="90" t="s">
        <v>145</v>
      </c>
      <c r="E193" s="91">
        <v>564.09700000000009</v>
      </c>
    </row>
    <row r="194" spans="1:5">
      <c r="A194" s="89">
        <v>187</v>
      </c>
      <c r="B194" s="89"/>
      <c r="C194" s="81" t="s">
        <v>692</v>
      </c>
      <c r="D194" s="90" t="s">
        <v>387</v>
      </c>
      <c r="E194" s="91">
        <v>560.5</v>
      </c>
    </row>
    <row r="195" spans="1:5">
      <c r="A195" s="89">
        <v>188</v>
      </c>
      <c r="B195" s="89"/>
      <c r="C195" s="81" t="s">
        <v>505</v>
      </c>
      <c r="D195" s="90" t="s">
        <v>204</v>
      </c>
      <c r="E195" s="91">
        <v>556.8420000000001</v>
      </c>
    </row>
    <row r="196" spans="1:5">
      <c r="A196" s="89">
        <v>189</v>
      </c>
      <c r="B196" s="89"/>
      <c r="C196" s="81" t="s">
        <v>176</v>
      </c>
      <c r="D196" s="90" t="s">
        <v>177</v>
      </c>
      <c r="E196" s="91">
        <v>531.94799999999998</v>
      </c>
    </row>
    <row r="197" spans="1:5">
      <c r="A197" s="89">
        <v>190</v>
      </c>
      <c r="B197" s="89"/>
      <c r="C197" s="81" t="s">
        <v>682</v>
      </c>
      <c r="D197" s="90" t="s">
        <v>376</v>
      </c>
      <c r="E197" s="91">
        <v>525.51</v>
      </c>
    </row>
    <row r="198" spans="1:5">
      <c r="A198" s="89">
        <v>191</v>
      </c>
      <c r="B198" s="89"/>
      <c r="C198" s="81" t="s">
        <v>557</v>
      </c>
      <c r="D198" s="90" t="s">
        <v>256</v>
      </c>
      <c r="E198" s="91">
        <v>525.48799999999994</v>
      </c>
    </row>
    <row r="199" spans="1:5">
      <c r="A199" s="89">
        <v>192</v>
      </c>
      <c r="B199" s="89"/>
      <c r="C199" s="81" t="s">
        <v>178</v>
      </c>
      <c r="D199" s="90" t="s">
        <v>179</v>
      </c>
      <c r="E199" s="91">
        <v>521.92199999999991</v>
      </c>
    </row>
    <row r="200" spans="1:5">
      <c r="A200" s="89">
        <v>193</v>
      </c>
      <c r="B200" s="89"/>
      <c r="C200" s="81" t="s">
        <v>439</v>
      </c>
      <c r="D200" s="90" t="s">
        <v>128</v>
      </c>
      <c r="E200" s="91">
        <v>521.71299999999997</v>
      </c>
    </row>
    <row r="201" spans="1:5">
      <c r="A201" s="89">
        <v>194</v>
      </c>
      <c r="B201" s="89"/>
      <c r="C201" s="81" t="s">
        <v>590</v>
      </c>
      <c r="D201" s="90" t="s">
        <v>288</v>
      </c>
      <c r="E201" s="91">
        <v>514.55000000000018</v>
      </c>
    </row>
    <row r="202" spans="1:5">
      <c r="A202" s="89">
        <v>195</v>
      </c>
      <c r="B202" s="89"/>
      <c r="C202" s="81" t="s">
        <v>596</v>
      </c>
      <c r="D202" s="90" t="s">
        <v>292</v>
      </c>
      <c r="E202" s="91">
        <v>493.06700000000001</v>
      </c>
    </row>
    <row r="203" spans="1:5">
      <c r="A203" s="89">
        <v>196</v>
      </c>
      <c r="B203" s="89"/>
      <c r="C203" s="81" t="s">
        <v>556</v>
      </c>
      <c r="D203" s="90" t="s">
        <v>255</v>
      </c>
      <c r="E203" s="91">
        <v>491.29300000000001</v>
      </c>
    </row>
    <row r="204" spans="1:5">
      <c r="A204" s="89">
        <v>197</v>
      </c>
      <c r="B204" s="89"/>
      <c r="C204" s="81" t="s">
        <v>648</v>
      </c>
      <c r="D204" s="90" t="s">
        <v>342</v>
      </c>
      <c r="E204" s="91">
        <v>488.88400000000001</v>
      </c>
    </row>
    <row r="205" spans="1:5">
      <c r="A205" s="89">
        <v>198</v>
      </c>
      <c r="B205" s="89"/>
      <c r="C205" s="81" t="s">
        <v>184</v>
      </c>
      <c r="D205" s="90" t="s">
        <v>185</v>
      </c>
      <c r="E205" s="91">
        <v>482.1</v>
      </c>
    </row>
    <row r="206" spans="1:5">
      <c r="A206" s="89">
        <v>199</v>
      </c>
      <c r="B206" s="89"/>
      <c r="C206" s="81" t="s">
        <v>197</v>
      </c>
      <c r="D206" s="90" t="s">
        <v>198</v>
      </c>
      <c r="E206" s="91">
        <v>481.02199999999993</v>
      </c>
    </row>
    <row r="207" spans="1:5">
      <c r="A207" s="89">
        <v>200</v>
      </c>
      <c r="B207" s="89"/>
      <c r="C207" s="81" t="s">
        <v>60</v>
      </c>
      <c r="D207" s="90" t="s">
        <v>61</v>
      </c>
      <c r="E207" s="91">
        <v>470.17399999999998</v>
      </c>
    </row>
    <row r="208" spans="1:5">
      <c r="A208" s="89">
        <v>201</v>
      </c>
      <c r="B208" s="89"/>
      <c r="C208" s="81" t="s">
        <v>554</v>
      </c>
      <c r="D208" s="90" t="s">
        <v>251</v>
      </c>
      <c r="E208" s="91">
        <v>464.30300000000005</v>
      </c>
    </row>
    <row r="209" spans="1:5">
      <c r="A209" s="89">
        <v>202</v>
      </c>
      <c r="B209" s="89"/>
      <c r="C209" s="81" t="s">
        <v>615</v>
      </c>
      <c r="D209" s="90" t="s">
        <v>310</v>
      </c>
      <c r="E209" s="91">
        <v>437.83699999999993</v>
      </c>
    </row>
    <row r="210" spans="1:5">
      <c r="A210" s="89">
        <v>203</v>
      </c>
      <c r="B210" s="89"/>
      <c r="C210" s="81" t="s">
        <v>520</v>
      </c>
      <c r="D210" s="90" t="s">
        <v>219</v>
      </c>
      <c r="E210" s="91">
        <v>423.08000000000004</v>
      </c>
    </row>
    <row r="211" spans="1:5">
      <c r="A211" s="89">
        <v>204</v>
      </c>
      <c r="B211" s="89"/>
      <c r="C211" s="81" t="s">
        <v>597</v>
      </c>
      <c r="D211" s="90" t="s">
        <v>293</v>
      </c>
      <c r="E211" s="91">
        <v>420.20200000000006</v>
      </c>
    </row>
    <row r="212" spans="1:5">
      <c r="A212" s="89">
        <v>205</v>
      </c>
      <c r="B212" s="89"/>
      <c r="C212" s="81" t="s">
        <v>331</v>
      </c>
      <c r="D212" s="90" t="s">
        <v>332</v>
      </c>
      <c r="E212" s="91">
        <v>413.69800000000009</v>
      </c>
    </row>
    <row r="213" spans="1:5">
      <c r="A213" s="89">
        <v>206</v>
      </c>
      <c r="B213" s="89"/>
      <c r="C213" s="81" t="s">
        <v>428</v>
      </c>
      <c r="D213" s="90" t="s">
        <v>118</v>
      </c>
      <c r="E213" s="91">
        <v>413.41199999999998</v>
      </c>
    </row>
    <row r="214" spans="1:5">
      <c r="A214" s="89">
        <v>207</v>
      </c>
      <c r="B214" s="89"/>
      <c r="C214" s="81" t="s">
        <v>639</v>
      </c>
      <c r="D214" s="90" t="s">
        <v>335</v>
      </c>
      <c r="E214" s="91">
        <v>403.40899999999999</v>
      </c>
    </row>
    <row r="215" spans="1:5">
      <c r="A215" s="89">
        <v>208</v>
      </c>
      <c r="B215" s="89"/>
      <c r="C215" s="81" t="s">
        <v>660</v>
      </c>
      <c r="D215" s="90" t="s">
        <v>354</v>
      </c>
      <c r="E215" s="91">
        <v>403.21500000000003</v>
      </c>
    </row>
    <row r="216" spans="1:5">
      <c r="A216" s="89">
        <v>209</v>
      </c>
      <c r="B216" s="89"/>
      <c r="C216" s="81" t="s">
        <v>676</v>
      </c>
      <c r="D216" s="90" t="s">
        <v>371</v>
      </c>
      <c r="E216" s="91">
        <v>399.279</v>
      </c>
    </row>
    <row r="217" spans="1:5">
      <c r="A217" s="89">
        <v>210</v>
      </c>
      <c r="B217" s="89"/>
      <c r="C217" s="81" t="s">
        <v>20</v>
      </c>
      <c r="D217" s="90" t="s">
        <v>21</v>
      </c>
      <c r="E217" s="91">
        <v>391.47399999999993</v>
      </c>
    </row>
    <row r="218" spans="1:5">
      <c r="A218" s="89">
        <v>211</v>
      </c>
      <c r="B218" s="89"/>
      <c r="C218" s="81" t="s">
        <v>42</v>
      </c>
      <c r="D218" s="90" t="s">
        <v>43</v>
      </c>
      <c r="E218" s="91">
        <v>375.44200000000001</v>
      </c>
    </row>
    <row r="219" spans="1:5">
      <c r="A219" s="89">
        <v>212</v>
      </c>
      <c r="B219" s="89"/>
      <c r="C219" s="81" t="s">
        <v>563</v>
      </c>
      <c r="D219" s="90" t="s">
        <v>261</v>
      </c>
      <c r="E219" s="91">
        <v>360.64</v>
      </c>
    </row>
    <row r="220" spans="1:5">
      <c r="A220" s="89">
        <v>213</v>
      </c>
      <c r="B220" s="89"/>
      <c r="C220" s="81" t="s">
        <v>56</v>
      </c>
      <c r="D220" s="90" t="s">
        <v>57</v>
      </c>
      <c r="E220" s="91">
        <v>344.36799999999994</v>
      </c>
    </row>
    <row r="221" spans="1:5">
      <c r="A221" s="89">
        <v>214</v>
      </c>
      <c r="B221" s="89"/>
      <c r="C221" s="81" t="s">
        <v>433</v>
      </c>
      <c r="D221" s="90" t="s">
        <v>123</v>
      </c>
      <c r="E221" s="91">
        <v>334.82900000000001</v>
      </c>
    </row>
    <row r="222" spans="1:5">
      <c r="A222" s="89">
        <v>215</v>
      </c>
      <c r="B222" s="89"/>
      <c r="C222" s="81" t="s">
        <v>86</v>
      </c>
      <c r="D222" s="90" t="s">
        <v>87</v>
      </c>
      <c r="E222" s="91">
        <v>333.55</v>
      </c>
    </row>
    <row r="223" spans="1:5">
      <c r="A223" s="89">
        <v>216</v>
      </c>
      <c r="B223" s="89"/>
      <c r="C223" s="81" t="s">
        <v>528</v>
      </c>
      <c r="D223" s="90" t="s">
        <v>227</v>
      </c>
      <c r="E223" s="91">
        <v>332.25500000000005</v>
      </c>
    </row>
    <row r="224" spans="1:5">
      <c r="A224" s="89">
        <v>217</v>
      </c>
      <c r="B224" s="89"/>
      <c r="C224" s="81" t="s">
        <v>180</v>
      </c>
      <c r="D224" s="90" t="s">
        <v>181</v>
      </c>
      <c r="E224" s="91">
        <v>331.2</v>
      </c>
    </row>
    <row r="225" spans="1:5">
      <c r="A225" s="89">
        <v>218</v>
      </c>
      <c r="B225" s="89"/>
      <c r="C225" s="81" t="s">
        <v>546</v>
      </c>
      <c r="D225" s="90" t="s">
        <v>243</v>
      </c>
      <c r="E225" s="91">
        <v>321.78500000000003</v>
      </c>
    </row>
    <row r="226" spans="1:5">
      <c r="A226" s="89">
        <v>219</v>
      </c>
      <c r="B226" s="89"/>
      <c r="C226" s="81" t="s">
        <v>560</v>
      </c>
      <c r="D226" s="90" t="s">
        <v>258</v>
      </c>
      <c r="E226" s="91">
        <v>320.68</v>
      </c>
    </row>
    <row r="227" spans="1:5">
      <c r="A227" s="89">
        <v>220</v>
      </c>
      <c r="B227" s="89"/>
      <c r="C227" s="81" t="s">
        <v>523</v>
      </c>
      <c r="D227" s="90" t="s">
        <v>222</v>
      </c>
      <c r="E227" s="91">
        <v>319.44200000000001</v>
      </c>
    </row>
    <row r="228" spans="1:5">
      <c r="A228" s="89">
        <v>221</v>
      </c>
      <c r="B228" s="89"/>
      <c r="C228" s="81" t="s">
        <v>449</v>
      </c>
      <c r="D228" s="90" t="s">
        <v>137</v>
      </c>
      <c r="E228" s="91">
        <v>318.95</v>
      </c>
    </row>
    <row r="229" spans="1:5">
      <c r="A229" s="89">
        <v>222</v>
      </c>
      <c r="B229" s="89"/>
      <c r="C229" s="81" t="s">
        <v>459</v>
      </c>
      <c r="D229" s="90" t="s">
        <v>146</v>
      </c>
      <c r="E229" s="91">
        <v>313.74900000000008</v>
      </c>
    </row>
    <row r="230" spans="1:5">
      <c r="A230" s="89">
        <v>223</v>
      </c>
      <c r="B230" s="89"/>
      <c r="C230" s="81" t="s">
        <v>186</v>
      </c>
      <c r="D230" s="90" t="s">
        <v>187</v>
      </c>
      <c r="E230" s="91">
        <v>311.60000000000002</v>
      </c>
    </row>
    <row r="231" spans="1:5">
      <c r="A231" s="89">
        <v>224</v>
      </c>
      <c r="B231" s="89"/>
      <c r="C231" s="81" t="s">
        <v>559</v>
      </c>
      <c r="D231" s="90" t="s">
        <v>257</v>
      </c>
      <c r="E231" s="91">
        <v>301.94399999999996</v>
      </c>
    </row>
    <row r="232" spans="1:5">
      <c r="A232" s="89">
        <v>225</v>
      </c>
      <c r="B232" s="89"/>
      <c r="C232" s="81" t="s">
        <v>667</v>
      </c>
      <c r="D232" s="90" t="s">
        <v>360</v>
      </c>
      <c r="E232" s="91">
        <v>273.38600000000002</v>
      </c>
    </row>
    <row r="233" spans="1:5">
      <c r="A233" s="89">
        <v>226</v>
      </c>
      <c r="B233" s="89"/>
      <c r="C233" s="81" t="s">
        <v>526</v>
      </c>
      <c r="D233" s="90" t="s">
        <v>225</v>
      </c>
      <c r="E233" s="91">
        <v>268.77000000000004</v>
      </c>
    </row>
    <row r="234" spans="1:5">
      <c r="A234" s="89">
        <v>227</v>
      </c>
      <c r="B234" s="89"/>
      <c r="C234" s="81" t="s">
        <v>668</v>
      </c>
      <c r="D234" s="90" t="s">
        <v>361</v>
      </c>
      <c r="E234" s="91">
        <v>265.05500000000001</v>
      </c>
    </row>
    <row r="235" spans="1:5">
      <c r="A235" s="89">
        <v>228</v>
      </c>
      <c r="B235" s="89"/>
      <c r="C235" s="81" t="s">
        <v>649</v>
      </c>
      <c r="D235" s="90" t="s">
        <v>343</v>
      </c>
      <c r="E235" s="91">
        <v>263.04899999999998</v>
      </c>
    </row>
    <row r="236" spans="1:5">
      <c r="A236" s="89">
        <v>229</v>
      </c>
      <c r="B236" s="89"/>
      <c r="C236" s="81" t="s">
        <v>425</v>
      </c>
      <c r="D236" s="90" t="s">
        <v>115</v>
      </c>
      <c r="E236" s="91">
        <v>258.02699999999999</v>
      </c>
    </row>
    <row r="237" spans="1:5">
      <c r="A237" s="89">
        <v>230</v>
      </c>
      <c r="B237" s="89"/>
      <c r="C237" s="81" t="s">
        <v>503</v>
      </c>
      <c r="D237" s="90" t="s">
        <v>202</v>
      </c>
      <c r="E237" s="91">
        <v>253.83199999999999</v>
      </c>
    </row>
    <row r="238" spans="1:5">
      <c r="A238" s="89">
        <v>231</v>
      </c>
      <c r="B238" s="89"/>
      <c r="C238" s="81" t="s">
        <v>564</v>
      </c>
      <c r="D238" s="90" t="s">
        <v>262</v>
      </c>
      <c r="E238" s="91">
        <v>253.02499999999998</v>
      </c>
    </row>
    <row r="239" spans="1:5">
      <c r="A239" s="89">
        <v>232</v>
      </c>
      <c r="B239" s="89"/>
      <c r="C239" s="81" t="s">
        <v>112</v>
      </c>
      <c r="D239" s="90" t="s">
        <v>113</v>
      </c>
      <c r="E239" s="91">
        <v>251.69299999999998</v>
      </c>
    </row>
    <row r="240" spans="1:5">
      <c r="A240" s="89">
        <v>233</v>
      </c>
      <c r="B240" s="89"/>
      <c r="C240" s="81" t="s">
        <v>280</v>
      </c>
      <c r="D240" s="90" t="s">
        <v>281</v>
      </c>
      <c r="E240" s="91">
        <v>250.6</v>
      </c>
    </row>
    <row r="241" spans="1:5">
      <c r="A241" s="89">
        <v>234</v>
      </c>
      <c r="B241" s="89"/>
      <c r="C241" s="81" t="s">
        <v>642</v>
      </c>
      <c r="D241" s="90" t="s">
        <v>338</v>
      </c>
      <c r="E241" s="91">
        <v>246.00999999999993</v>
      </c>
    </row>
    <row r="242" spans="1:5">
      <c r="A242" s="89">
        <v>235</v>
      </c>
      <c r="B242" s="89"/>
      <c r="C242" s="81" t="s">
        <v>540</v>
      </c>
      <c r="D242" s="90" t="s">
        <v>238</v>
      </c>
      <c r="E242" s="91">
        <v>233.2</v>
      </c>
    </row>
    <row r="243" spans="1:5">
      <c r="A243" s="89">
        <v>236</v>
      </c>
      <c r="B243" s="89"/>
      <c r="C243" s="81" t="s">
        <v>664</v>
      </c>
      <c r="D243" s="90" t="s">
        <v>358</v>
      </c>
      <c r="E243" s="91">
        <v>233.12299999999999</v>
      </c>
    </row>
    <row r="244" spans="1:5">
      <c r="A244" s="89">
        <v>237</v>
      </c>
      <c r="B244" s="89"/>
      <c r="C244" s="81" t="s">
        <v>536</v>
      </c>
      <c r="D244" s="90" t="s">
        <v>234</v>
      </c>
      <c r="E244" s="91">
        <v>223.07600000000002</v>
      </c>
    </row>
    <row r="245" spans="1:5">
      <c r="A245" s="89">
        <v>238</v>
      </c>
      <c r="B245" s="89"/>
      <c r="C245" s="81" t="s">
        <v>551</v>
      </c>
      <c r="D245" s="90" t="s">
        <v>248</v>
      </c>
      <c r="E245" s="91">
        <v>222.58199999999997</v>
      </c>
    </row>
    <row r="246" spans="1:5">
      <c r="A246" s="89">
        <v>239</v>
      </c>
      <c r="B246" s="89"/>
      <c r="C246" s="81" t="s">
        <v>52</v>
      </c>
      <c r="D246" s="90" t="s">
        <v>53</v>
      </c>
      <c r="E246" s="91">
        <v>217.75</v>
      </c>
    </row>
    <row r="247" spans="1:5">
      <c r="A247" s="89">
        <v>240</v>
      </c>
      <c r="B247" s="89"/>
      <c r="C247" s="81" t="s">
        <v>587</v>
      </c>
      <c r="D247" s="90" t="s">
        <v>286</v>
      </c>
      <c r="E247" s="91">
        <v>216.68999999999997</v>
      </c>
    </row>
    <row r="248" spans="1:5">
      <c r="A248" s="89">
        <v>241</v>
      </c>
      <c r="B248" s="89"/>
      <c r="C248" s="81" t="s">
        <v>174</v>
      </c>
      <c r="D248" s="90" t="s">
        <v>175</v>
      </c>
      <c r="E248" s="91">
        <v>215.98499999999999</v>
      </c>
    </row>
    <row r="249" spans="1:5">
      <c r="A249" s="89">
        <v>242</v>
      </c>
      <c r="B249" s="89"/>
      <c r="C249" s="81" t="s">
        <v>539</v>
      </c>
      <c r="D249" s="90" t="s">
        <v>237</v>
      </c>
      <c r="E249" s="91">
        <v>213.4</v>
      </c>
    </row>
    <row r="250" spans="1:5">
      <c r="A250" s="89">
        <v>243</v>
      </c>
      <c r="B250" s="89"/>
      <c r="C250" s="81" t="s">
        <v>535</v>
      </c>
      <c r="D250" s="90" t="s">
        <v>233</v>
      </c>
      <c r="E250" s="91">
        <v>208.56000000000003</v>
      </c>
    </row>
    <row r="251" spans="1:5">
      <c r="A251" s="89">
        <v>244</v>
      </c>
      <c r="B251" s="89"/>
      <c r="C251" s="81" t="s">
        <v>454</v>
      </c>
      <c r="D251" s="90" t="s">
        <v>141</v>
      </c>
      <c r="E251" s="91">
        <v>202.40900000000002</v>
      </c>
    </row>
    <row r="252" spans="1:5">
      <c r="A252" s="89">
        <v>245</v>
      </c>
      <c r="B252" s="89"/>
      <c r="C252" s="81" t="s">
        <v>510</v>
      </c>
      <c r="D252" s="90" t="s">
        <v>209</v>
      </c>
      <c r="E252" s="91">
        <v>201.41600000000003</v>
      </c>
    </row>
    <row r="253" spans="1:5">
      <c r="A253" s="89">
        <v>246</v>
      </c>
      <c r="B253" s="89"/>
      <c r="C253" s="81" t="s">
        <v>438</v>
      </c>
      <c r="D253" s="90" t="s">
        <v>127</v>
      </c>
      <c r="E253" s="91">
        <v>198.35</v>
      </c>
    </row>
    <row r="254" spans="1:5">
      <c r="A254" s="89">
        <v>247</v>
      </c>
      <c r="B254" s="89"/>
      <c r="C254" s="81" t="s">
        <v>516</v>
      </c>
      <c r="D254" s="90" t="s">
        <v>215</v>
      </c>
      <c r="E254" s="91">
        <v>195.93000000000004</v>
      </c>
    </row>
    <row r="255" spans="1:5">
      <c r="A255" s="89">
        <v>248</v>
      </c>
      <c r="B255" s="89"/>
      <c r="C255" s="81" t="s">
        <v>680</v>
      </c>
      <c r="D255" s="90" t="s">
        <v>374</v>
      </c>
      <c r="E255" s="91">
        <v>192.042</v>
      </c>
    </row>
    <row r="256" spans="1:5">
      <c r="A256" s="89">
        <v>249</v>
      </c>
      <c r="B256" s="89"/>
      <c r="C256" s="81" t="s">
        <v>455</v>
      </c>
      <c r="D256" s="90" t="s">
        <v>142</v>
      </c>
      <c r="E256" s="91">
        <v>181.47499999999999</v>
      </c>
    </row>
    <row r="257" spans="1:5">
      <c r="A257" s="89">
        <v>250</v>
      </c>
      <c r="B257" s="89"/>
      <c r="C257" s="81" t="s">
        <v>452</v>
      </c>
      <c r="D257" s="90" t="s">
        <v>140</v>
      </c>
      <c r="E257" s="91">
        <v>180.714</v>
      </c>
    </row>
    <row r="258" spans="1:5">
      <c r="A258" s="89">
        <v>251</v>
      </c>
      <c r="B258" s="89"/>
      <c r="C258" s="81" t="s">
        <v>18</v>
      </c>
      <c r="D258" s="90" t="s">
        <v>19</v>
      </c>
      <c r="E258" s="91">
        <v>180.66799999999998</v>
      </c>
    </row>
    <row r="259" spans="1:5">
      <c r="A259" s="89">
        <v>252</v>
      </c>
      <c r="B259" s="89"/>
      <c r="C259" s="81" t="s">
        <v>457</v>
      </c>
      <c r="D259" s="90" t="s">
        <v>144</v>
      </c>
      <c r="E259" s="91">
        <v>175.69500000000002</v>
      </c>
    </row>
    <row r="260" spans="1:5">
      <c r="A260" s="89">
        <v>253</v>
      </c>
      <c r="B260" s="89"/>
      <c r="C260" s="81" t="s">
        <v>568</v>
      </c>
      <c r="D260" s="90" t="s">
        <v>266</v>
      </c>
      <c r="E260" s="91">
        <v>175.04000000000002</v>
      </c>
    </row>
    <row r="261" spans="1:5">
      <c r="A261" s="89">
        <v>254</v>
      </c>
      <c r="B261" s="89"/>
      <c r="C261" s="81" t="s">
        <v>427</v>
      </c>
      <c r="D261" s="90" t="s">
        <v>117</v>
      </c>
      <c r="E261" s="91">
        <v>174.02100000000002</v>
      </c>
    </row>
    <row r="262" spans="1:5">
      <c r="A262" s="89">
        <v>255</v>
      </c>
      <c r="B262" s="89"/>
      <c r="C262" s="62" t="s">
        <v>252</v>
      </c>
      <c r="D262" s="2" t="s">
        <v>409</v>
      </c>
      <c r="E262" s="91">
        <v>170</v>
      </c>
    </row>
    <row r="263" spans="1:5">
      <c r="A263" s="89">
        <v>256</v>
      </c>
      <c r="B263" s="89"/>
      <c r="C263" s="81" t="s">
        <v>683</v>
      </c>
      <c r="D263" s="90" t="s">
        <v>377</v>
      </c>
      <c r="E263" s="91">
        <v>167.80300000000003</v>
      </c>
    </row>
    <row r="264" spans="1:5">
      <c r="A264" s="89">
        <v>257</v>
      </c>
      <c r="B264" s="89"/>
      <c r="C264" s="81" t="s">
        <v>72</v>
      </c>
      <c r="D264" s="90" t="s">
        <v>73</v>
      </c>
      <c r="E264" s="91">
        <v>167.7</v>
      </c>
    </row>
    <row r="265" spans="1:5">
      <c r="A265" s="89">
        <v>258</v>
      </c>
      <c r="B265" s="89"/>
      <c r="C265" s="81" t="s">
        <v>282</v>
      </c>
      <c r="D265" s="90" t="s">
        <v>283</v>
      </c>
      <c r="E265" s="91">
        <v>153.19999999999999</v>
      </c>
    </row>
    <row r="266" spans="1:5">
      <c r="A266" s="89">
        <v>259</v>
      </c>
      <c r="B266" s="89"/>
      <c r="C266" s="81" t="s">
        <v>188</v>
      </c>
      <c r="D266" s="90" t="s">
        <v>189</v>
      </c>
      <c r="E266" s="91">
        <v>149.89100000000002</v>
      </c>
    </row>
    <row r="267" spans="1:5">
      <c r="A267" s="89">
        <v>260</v>
      </c>
      <c r="B267" s="89"/>
      <c r="C267" s="81" t="s">
        <v>691</v>
      </c>
      <c r="D267" s="90" t="s">
        <v>384</v>
      </c>
      <c r="E267" s="91">
        <v>147.55500000000001</v>
      </c>
    </row>
    <row r="268" spans="1:5">
      <c r="A268" s="89">
        <v>261</v>
      </c>
      <c r="B268" s="89"/>
      <c r="C268" s="81" t="s">
        <v>182</v>
      </c>
      <c r="D268" s="90" t="s">
        <v>183</v>
      </c>
      <c r="E268" s="91">
        <v>146.97</v>
      </c>
    </row>
    <row r="269" spans="1:5">
      <c r="A269" s="89">
        <v>262</v>
      </c>
      <c r="B269" s="89"/>
      <c r="C269" s="81" t="s">
        <v>688</v>
      </c>
      <c r="D269" s="90" t="s">
        <v>382</v>
      </c>
      <c r="E269" s="91">
        <v>145.03299999999999</v>
      </c>
    </row>
    <row r="270" spans="1:5">
      <c r="A270" s="89">
        <v>263</v>
      </c>
      <c r="B270" s="89"/>
      <c r="C270" s="81" t="s">
        <v>686</v>
      </c>
      <c r="D270" s="90" t="s">
        <v>380</v>
      </c>
      <c r="E270" s="91">
        <v>142.03299999999999</v>
      </c>
    </row>
    <row r="271" spans="1:5">
      <c r="A271" s="89">
        <v>264</v>
      </c>
      <c r="B271" s="89"/>
      <c r="C271" s="81" t="s">
        <v>28</v>
      </c>
      <c r="D271" s="90" t="s">
        <v>29</v>
      </c>
      <c r="E271" s="91">
        <v>140.80000000000001</v>
      </c>
    </row>
    <row r="272" spans="1:5">
      <c r="A272" s="89">
        <v>265</v>
      </c>
      <c r="B272" s="89"/>
      <c r="C272" s="81" t="s">
        <v>402</v>
      </c>
      <c r="D272" s="90" t="s">
        <v>403</v>
      </c>
      <c r="E272" s="91">
        <v>138.6</v>
      </c>
    </row>
    <row r="273" spans="1:5">
      <c r="A273" s="89">
        <v>266</v>
      </c>
      <c r="B273" s="89"/>
      <c r="C273" s="62" t="s">
        <v>659</v>
      </c>
      <c r="D273" s="90" t="s">
        <v>353</v>
      </c>
      <c r="E273" s="91">
        <v>131.4</v>
      </c>
    </row>
    <row r="274" spans="1:5">
      <c r="A274" s="89">
        <v>267</v>
      </c>
      <c r="B274" s="89"/>
      <c r="C274" s="81" t="s">
        <v>690</v>
      </c>
      <c r="D274" s="90" t="s">
        <v>383</v>
      </c>
      <c r="E274" s="91">
        <v>129.25500000000002</v>
      </c>
    </row>
    <row r="275" spans="1:5">
      <c r="A275" s="89">
        <v>268</v>
      </c>
      <c r="B275" s="89"/>
      <c r="C275" s="81" t="s">
        <v>547</v>
      </c>
      <c r="D275" s="90" t="s">
        <v>244</v>
      </c>
      <c r="E275" s="91">
        <v>125.60000000000001</v>
      </c>
    </row>
    <row r="276" spans="1:5">
      <c r="A276" s="89">
        <v>269</v>
      </c>
      <c r="B276" s="89"/>
      <c r="C276" s="62" t="s">
        <v>190</v>
      </c>
      <c r="D276" s="2" t="s">
        <v>191</v>
      </c>
      <c r="E276" s="91">
        <v>124.4</v>
      </c>
    </row>
    <row r="277" spans="1:5">
      <c r="A277" s="89">
        <v>270</v>
      </c>
      <c r="B277" s="89"/>
      <c r="C277" s="81" t="s">
        <v>64</v>
      </c>
      <c r="D277" s="90" t="s">
        <v>65</v>
      </c>
      <c r="E277" s="91">
        <v>123.271</v>
      </c>
    </row>
    <row r="278" spans="1:5">
      <c r="A278" s="89">
        <v>271</v>
      </c>
      <c r="B278" s="89"/>
      <c r="C278" s="81" t="s">
        <v>443</v>
      </c>
      <c r="D278" s="90" t="s">
        <v>132</v>
      </c>
      <c r="E278" s="91">
        <v>113.31</v>
      </c>
    </row>
    <row r="279" spans="1:5">
      <c r="A279" s="89">
        <v>272</v>
      </c>
      <c r="B279" s="89"/>
      <c r="C279" s="81" t="s">
        <v>647</v>
      </c>
      <c r="D279" s="90" t="s">
        <v>341</v>
      </c>
      <c r="E279" s="91">
        <v>110.67599999999999</v>
      </c>
    </row>
    <row r="280" spans="1:5">
      <c r="A280" s="89">
        <v>273</v>
      </c>
      <c r="B280" s="89"/>
      <c r="C280" s="81" t="s">
        <v>684</v>
      </c>
      <c r="D280" s="90" t="s">
        <v>378</v>
      </c>
      <c r="E280" s="91">
        <v>109.86500000000001</v>
      </c>
    </row>
    <row r="281" spans="1:5">
      <c r="A281" s="89">
        <v>274</v>
      </c>
      <c r="B281" s="89"/>
      <c r="C281" s="81" t="s">
        <v>537</v>
      </c>
      <c r="D281" s="90" t="s">
        <v>235</v>
      </c>
      <c r="E281" s="91">
        <v>109.11800000000001</v>
      </c>
    </row>
    <row r="282" spans="1:5">
      <c r="A282" s="89">
        <v>275</v>
      </c>
      <c r="B282" s="89"/>
      <c r="C282" s="81" t="s">
        <v>102</v>
      </c>
      <c r="D282" s="90" t="s">
        <v>103</v>
      </c>
      <c r="E282" s="91">
        <v>109.06199999999998</v>
      </c>
    </row>
    <row r="283" spans="1:5">
      <c r="A283" s="89">
        <v>276</v>
      </c>
      <c r="B283" s="89"/>
      <c r="C283" s="81" t="s">
        <v>385</v>
      </c>
      <c r="D283" s="90" t="s">
        <v>386</v>
      </c>
      <c r="E283" s="91">
        <v>102.4</v>
      </c>
    </row>
    <row r="284" spans="1:5">
      <c r="A284" s="89">
        <v>277</v>
      </c>
      <c r="B284" s="89"/>
      <c r="C284" s="81" t="s">
        <v>533</v>
      </c>
      <c r="D284" s="90" t="s">
        <v>231</v>
      </c>
      <c r="E284" s="91">
        <v>102.33499999999999</v>
      </c>
    </row>
    <row r="285" spans="1:5">
      <c r="A285" s="89">
        <v>278</v>
      </c>
      <c r="B285" s="89"/>
      <c r="C285" s="81" t="s">
        <v>507</v>
      </c>
      <c r="D285" s="90" t="s">
        <v>206</v>
      </c>
      <c r="E285" s="91">
        <v>100.43099999999998</v>
      </c>
    </row>
    <row r="286" spans="1:5">
      <c r="A286" s="89">
        <v>279</v>
      </c>
      <c r="B286" s="89"/>
      <c r="C286" s="81" t="s">
        <v>110</v>
      </c>
      <c r="D286" s="90" t="s">
        <v>111</v>
      </c>
      <c r="E286" s="91">
        <v>99.947999999999993</v>
      </c>
    </row>
    <row r="287" spans="1:5">
      <c r="A287" s="89">
        <v>280</v>
      </c>
      <c r="B287" s="89"/>
      <c r="C287" s="81" t="s">
        <v>508</v>
      </c>
      <c r="D287" s="90" t="s">
        <v>207</v>
      </c>
      <c r="E287" s="91">
        <v>99</v>
      </c>
    </row>
    <row r="288" spans="1:5">
      <c r="A288" s="89">
        <v>281</v>
      </c>
      <c r="B288" s="89"/>
      <c r="C288" s="81" t="s">
        <v>509</v>
      </c>
      <c r="D288" s="90" t="s">
        <v>208</v>
      </c>
      <c r="E288" s="91">
        <v>90.3</v>
      </c>
    </row>
    <row r="289" spans="1:5">
      <c r="A289" s="89">
        <v>282</v>
      </c>
      <c r="B289" s="89"/>
      <c r="C289" s="81" t="s">
        <v>502</v>
      </c>
      <c r="D289" s="90" t="s">
        <v>201</v>
      </c>
      <c r="E289" s="91">
        <v>85.908000000000001</v>
      </c>
    </row>
    <row r="290" spans="1:5">
      <c r="A290" s="89">
        <v>283</v>
      </c>
      <c r="B290" s="89"/>
      <c r="C290" s="81" t="s">
        <v>534</v>
      </c>
      <c r="D290" s="90" t="s">
        <v>232</v>
      </c>
      <c r="E290" s="91">
        <v>85.249999999999986</v>
      </c>
    </row>
    <row r="291" spans="1:5">
      <c r="A291" s="89">
        <v>284</v>
      </c>
      <c r="B291" s="89"/>
      <c r="C291" s="81" t="s">
        <v>512</v>
      </c>
      <c r="D291" s="90" t="s">
        <v>211</v>
      </c>
      <c r="E291" s="91">
        <v>84.885000000000005</v>
      </c>
    </row>
    <row r="292" spans="1:5">
      <c r="A292" s="89">
        <v>285</v>
      </c>
      <c r="B292" s="89"/>
      <c r="C292" s="81" t="s">
        <v>600</v>
      </c>
      <c r="D292" s="90" t="s">
        <v>295</v>
      </c>
      <c r="E292" s="91">
        <v>82.138000000000005</v>
      </c>
    </row>
    <row r="293" spans="1:5">
      <c r="A293" s="89">
        <v>286</v>
      </c>
      <c r="B293" s="89"/>
      <c r="C293" s="81" t="s">
        <v>643</v>
      </c>
      <c r="D293" s="90" t="s">
        <v>339</v>
      </c>
      <c r="E293" s="91">
        <v>82</v>
      </c>
    </row>
    <row r="294" spans="1:5">
      <c r="A294" s="89">
        <v>287</v>
      </c>
      <c r="B294" s="89"/>
      <c r="C294" s="81" t="s">
        <v>687</v>
      </c>
      <c r="D294" s="90" t="s">
        <v>381</v>
      </c>
      <c r="E294" s="91">
        <v>76.728999999999999</v>
      </c>
    </row>
    <row r="295" spans="1:5">
      <c r="A295" s="89">
        <v>288</v>
      </c>
      <c r="B295" s="89"/>
      <c r="C295" s="81" t="s">
        <v>678</v>
      </c>
      <c r="D295" s="90" t="s">
        <v>372</v>
      </c>
      <c r="E295" s="91">
        <v>75.584000000000003</v>
      </c>
    </row>
    <row r="296" spans="1:5">
      <c r="A296" s="89">
        <v>289</v>
      </c>
      <c r="B296" s="89"/>
      <c r="C296" s="81" t="s">
        <v>500</v>
      </c>
      <c r="D296" s="90" t="s">
        <v>199</v>
      </c>
      <c r="E296" s="91">
        <v>74.314999999999998</v>
      </c>
    </row>
    <row r="297" spans="1:5">
      <c r="A297" s="89">
        <v>290</v>
      </c>
      <c r="B297" s="89"/>
      <c r="C297" s="81" t="s">
        <v>464</v>
      </c>
      <c r="D297" s="90" t="s">
        <v>151</v>
      </c>
      <c r="E297" s="91">
        <v>73.45</v>
      </c>
    </row>
    <row r="298" spans="1:5">
      <c r="A298" s="89">
        <v>291</v>
      </c>
      <c r="B298" s="89"/>
      <c r="C298" s="81" t="s">
        <v>620</v>
      </c>
      <c r="D298" s="90" t="s">
        <v>314</v>
      </c>
      <c r="E298" s="91">
        <v>72.599999999999994</v>
      </c>
    </row>
    <row r="299" spans="1:5">
      <c r="A299" s="89">
        <v>292</v>
      </c>
      <c r="B299" s="89"/>
      <c r="C299" s="81" t="s">
        <v>602</v>
      </c>
      <c r="D299" s="90" t="s">
        <v>297</v>
      </c>
      <c r="E299" s="91">
        <v>67.740000000000009</v>
      </c>
    </row>
    <row r="300" spans="1:5">
      <c r="A300" s="89">
        <v>293</v>
      </c>
      <c r="B300" s="89"/>
      <c r="C300" s="81" t="s">
        <v>601</v>
      </c>
      <c r="D300" s="90" t="s">
        <v>296</v>
      </c>
      <c r="E300" s="91">
        <v>66</v>
      </c>
    </row>
    <row r="301" spans="1:5">
      <c r="A301" s="89">
        <v>294</v>
      </c>
      <c r="B301" s="89"/>
      <c r="C301" s="81" t="s">
        <v>12</v>
      </c>
      <c r="D301" s="90" t="s">
        <v>13</v>
      </c>
      <c r="E301" s="91">
        <v>64.926999999999992</v>
      </c>
    </row>
    <row r="302" spans="1:5">
      <c r="A302" s="89">
        <v>295</v>
      </c>
      <c r="B302" s="89"/>
      <c r="C302" s="81" t="s">
        <v>369</v>
      </c>
      <c r="D302" s="90" t="s">
        <v>370</v>
      </c>
      <c r="E302" s="91">
        <v>62.934000000000005</v>
      </c>
    </row>
    <row r="303" spans="1:5">
      <c r="A303" s="89">
        <v>296</v>
      </c>
      <c r="B303" s="89"/>
      <c r="C303" s="81" t="s">
        <v>511</v>
      </c>
      <c r="D303" s="90" t="s">
        <v>210</v>
      </c>
      <c r="E303" s="91">
        <v>61.6</v>
      </c>
    </row>
    <row r="304" spans="1:5">
      <c r="A304" s="89">
        <v>297</v>
      </c>
      <c r="B304" s="89"/>
      <c r="C304" s="81" t="s">
        <v>530</v>
      </c>
      <c r="D304" s="90" t="s">
        <v>229</v>
      </c>
      <c r="E304" s="91">
        <v>60.537999999999997</v>
      </c>
    </row>
    <row r="305" spans="1:5">
      <c r="A305" s="89">
        <v>298</v>
      </c>
      <c r="B305" s="89"/>
      <c r="C305" s="81" t="s">
        <v>518</v>
      </c>
      <c r="D305" s="90" t="s">
        <v>217</v>
      </c>
      <c r="E305" s="91">
        <v>58.9</v>
      </c>
    </row>
    <row r="306" spans="1:5">
      <c r="A306" s="89">
        <v>299</v>
      </c>
      <c r="B306" s="89"/>
      <c r="C306" s="81" t="s">
        <v>456</v>
      </c>
      <c r="D306" s="90" t="s">
        <v>143</v>
      </c>
      <c r="E306" s="91">
        <v>58.1</v>
      </c>
    </row>
    <row r="307" spans="1:5">
      <c r="A307" s="89">
        <v>300</v>
      </c>
      <c r="B307" s="89"/>
      <c r="C307" s="81" t="s">
        <v>561</v>
      </c>
      <c r="D307" s="90" t="s">
        <v>259</v>
      </c>
      <c r="E307" s="91">
        <v>53.745000000000005</v>
      </c>
    </row>
    <row r="308" spans="1:5">
      <c r="A308" s="89">
        <v>301</v>
      </c>
      <c r="B308" s="89"/>
      <c r="C308" s="81" t="s">
        <v>432</v>
      </c>
      <c r="D308" s="90" t="s">
        <v>122</v>
      </c>
      <c r="E308" s="91">
        <v>47.780000000000015</v>
      </c>
    </row>
    <row r="309" spans="1:5">
      <c r="A309" s="89">
        <v>302</v>
      </c>
      <c r="B309" s="89"/>
      <c r="C309" s="81" t="s">
        <v>501</v>
      </c>
      <c r="D309" s="90" t="s">
        <v>200</v>
      </c>
      <c r="E309" s="91">
        <v>44.4</v>
      </c>
    </row>
    <row r="310" spans="1:5">
      <c r="A310" s="89">
        <v>303</v>
      </c>
      <c r="B310" s="89"/>
      <c r="C310" s="81" t="s">
        <v>424</v>
      </c>
      <c r="D310" s="90" t="s">
        <v>114</v>
      </c>
      <c r="E310" s="91">
        <v>43.6</v>
      </c>
    </row>
    <row r="311" spans="1:5">
      <c r="A311" s="89">
        <v>304</v>
      </c>
      <c r="B311" s="89"/>
      <c r="C311" s="81" t="s">
        <v>475</v>
      </c>
      <c r="D311" s="90" t="s">
        <v>162</v>
      </c>
      <c r="E311" s="91">
        <v>42.909999999999989</v>
      </c>
    </row>
    <row r="312" spans="1:5">
      <c r="A312" s="89">
        <v>305</v>
      </c>
      <c r="B312" s="89"/>
      <c r="C312" s="81" t="s">
        <v>463</v>
      </c>
      <c r="D312" s="90" t="s">
        <v>150</v>
      </c>
      <c r="E312" s="91">
        <v>41.6</v>
      </c>
    </row>
    <row r="313" spans="1:5">
      <c r="A313" s="89">
        <v>306</v>
      </c>
      <c r="B313" s="89"/>
      <c r="C313" s="81" t="s">
        <v>637</v>
      </c>
      <c r="D313" s="90" t="s">
        <v>333</v>
      </c>
      <c r="E313" s="91">
        <v>39.5</v>
      </c>
    </row>
    <row r="314" spans="1:5">
      <c r="A314" s="89">
        <v>307</v>
      </c>
      <c r="B314" s="89"/>
      <c r="C314" s="81" t="s">
        <v>621</v>
      </c>
      <c r="D314" s="90" t="s">
        <v>315</v>
      </c>
      <c r="E314" s="91">
        <v>37.6</v>
      </c>
    </row>
    <row r="315" spans="1:5">
      <c r="A315" s="89">
        <v>308</v>
      </c>
      <c r="B315" s="89"/>
      <c r="C315" s="81" t="s">
        <v>645</v>
      </c>
      <c r="D315" s="90" t="s">
        <v>340</v>
      </c>
      <c r="E315" s="91">
        <v>34.799999999999997</v>
      </c>
    </row>
    <row r="316" spans="1:5">
      <c r="A316" s="89">
        <v>309</v>
      </c>
      <c r="B316" s="89"/>
      <c r="C316" s="81" t="s">
        <v>426</v>
      </c>
      <c r="D316" s="90" t="s">
        <v>116</v>
      </c>
      <c r="E316" s="91">
        <v>34.200000000000003</v>
      </c>
    </row>
    <row r="317" spans="1:5">
      <c r="A317" s="89">
        <v>310</v>
      </c>
      <c r="B317" s="89"/>
      <c r="C317" s="81" t="s">
        <v>685</v>
      </c>
      <c r="D317" s="90" t="s">
        <v>379</v>
      </c>
      <c r="E317" s="91">
        <v>30.3</v>
      </c>
    </row>
    <row r="318" spans="1:5">
      <c r="A318" s="2">
        <v>311</v>
      </c>
      <c r="B318" s="89"/>
      <c r="C318" s="81" t="s">
        <v>329</v>
      </c>
      <c r="D318" s="90" t="s">
        <v>330</v>
      </c>
      <c r="E318" s="91">
        <v>27.685000000000002</v>
      </c>
    </row>
    <row r="319" spans="1:5">
      <c r="A319" s="2">
        <v>312</v>
      </c>
      <c r="B319" s="89"/>
      <c r="C319" s="81" t="s">
        <v>513</v>
      </c>
      <c r="D319" s="90" t="s">
        <v>212</v>
      </c>
      <c r="E319" s="91">
        <v>27.1</v>
      </c>
    </row>
    <row r="320" spans="1:5">
      <c r="A320" s="2">
        <v>313</v>
      </c>
      <c r="C320" s="81" t="s">
        <v>106</v>
      </c>
      <c r="D320" s="90" t="s">
        <v>107</v>
      </c>
      <c r="E320" s="91">
        <v>26.7</v>
      </c>
    </row>
    <row r="321" spans="1:5">
      <c r="A321" s="2">
        <v>314</v>
      </c>
      <c r="C321" s="62" t="s">
        <v>84</v>
      </c>
      <c r="D321" s="2" t="s">
        <v>749</v>
      </c>
      <c r="E321" s="91">
        <v>26.4</v>
      </c>
    </row>
    <row r="322" spans="1:5">
      <c r="A322" s="2">
        <v>315</v>
      </c>
      <c r="C322" s="81" t="s">
        <v>679</v>
      </c>
      <c r="D322" s="90" t="s">
        <v>373</v>
      </c>
      <c r="E322" s="91">
        <v>24.2</v>
      </c>
    </row>
    <row r="323" spans="1:5">
      <c r="A323" s="2">
        <v>316</v>
      </c>
      <c r="C323" s="81" t="s">
        <v>610</v>
      </c>
      <c r="D323" s="90" t="s">
        <v>305</v>
      </c>
      <c r="E323" s="91">
        <v>23.979999999999997</v>
      </c>
    </row>
    <row r="324" spans="1:5">
      <c r="A324" s="2">
        <v>317</v>
      </c>
      <c r="C324" s="62" t="s">
        <v>661</v>
      </c>
      <c r="D324" s="2" t="s">
        <v>355</v>
      </c>
      <c r="E324" s="91">
        <v>19</v>
      </c>
    </row>
    <row r="325" spans="1:5">
      <c r="A325" s="2">
        <v>318</v>
      </c>
      <c r="C325" s="62" t="s">
        <v>14</v>
      </c>
      <c r="D325" s="2" t="s">
        <v>15</v>
      </c>
      <c r="E325" s="91">
        <v>11</v>
      </c>
    </row>
    <row r="326" spans="1:5">
      <c r="A326" s="2">
        <v>319</v>
      </c>
      <c r="C326" s="62" t="s">
        <v>431</v>
      </c>
      <c r="D326" s="2" t="s">
        <v>121</v>
      </c>
      <c r="E326" s="91">
        <v>10.4</v>
      </c>
    </row>
    <row r="327" spans="1:5">
      <c r="A327" s="2">
        <v>320</v>
      </c>
      <c r="C327" s="62" t="s">
        <v>40</v>
      </c>
      <c r="D327" s="2" t="s">
        <v>41</v>
      </c>
      <c r="E327" s="91">
        <v>10.36</v>
      </c>
    </row>
    <row r="328" spans="1:5">
      <c r="A328" s="2">
        <v>321</v>
      </c>
      <c r="C328" s="62" t="s">
        <v>583</v>
      </c>
      <c r="D328" s="2" t="s">
        <v>284</v>
      </c>
      <c r="E328" s="91">
        <v>9.9719999999999995</v>
      </c>
    </row>
  </sheetData>
  <autoFilter ref="A7:E7" xr:uid="{0E4FE419-F298-41D8-9DE7-DC30259709AF}"/>
  <pageMargins left="0.5" right="0.5" top="1.25" bottom="1" header="0.5" footer="0.5"/>
  <pageSetup scale="95" orientation="portrait" r:id="rId1"/>
  <headerFooter>
    <oddHeader>&amp;C&amp;"Segoe UI,Regular"&amp;9Washington State Superintendent of Public Instruction
School Apportionment and Financial Services
Staff Summary Profiles—2023–24 Final</oddHeader>
    <oddFooter>&amp;L&amp;"Segoe UI,Regular"&amp;9See introduction for explanation of column headings, glossary for explanation of terms, and appendix for explanation of duty codes.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34"/>
  <sheetViews>
    <sheetView workbookViewId="0">
      <pane ySplit="8" topLeftCell="A9" activePane="bottomLeft" state="frozen"/>
      <selection pane="bottomLeft" activeCell="C29" sqref="C29"/>
    </sheetView>
  </sheetViews>
  <sheetFormatPr defaultColWidth="9.140625" defaultRowHeight="16.5"/>
  <cols>
    <col min="1" max="1" width="6.7109375" style="3" customWidth="1"/>
    <col min="2" max="2" width="19.7109375" style="2" customWidth="1"/>
    <col min="3" max="3" width="13.28515625" style="19" customWidth="1"/>
    <col min="4" max="4" width="11" style="20" customWidth="1"/>
    <col min="5" max="5" width="9.5703125" style="20" customWidth="1"/>
    <col min="6" max="6" width="9.28515625" style="20" customWidth="1"/>
    <col min="7" max="7" width="11" style="20" customWidth="1"/>
    <col min="8" max="8" width="9.5703125" style="20" customWidth="1"/>
    <col min="9" max="9" width="9.28515625" style="20" customWidth="1"/>
    <col min="10" max="10" width="11" style="20" customWidth="1"/>
    <col min="11" max="11" width="9.5703125" style="20" customWidth="1"/>
    <col min="12" max="12" width="9.28515625" style="20" customWidth="1"/>
    <col min="13" max="16384" width="9.140625" style="2"/>
  </cols>
  <sheetData>
    <row r="1" spans="1:12">
      <c r="A1" s="3" t="s">
        <v>408</v>
      </c>
      <c r="J1" s="21"/>
      <c r="K1" s="21"/>
      <c r="L1" s="21"/>
    </row>
    <row r="3" spans="1:12">
      <c r="C3" s="22"/>
      <c r="D3" s="92" t="s">
        <v>1</v>
      </c>
      <c r="E3" s="93"/>
      <c r="F3" s="94"/>
      <c r="G3" s="92" t="s">
        <v>2</v>
      </c>
      <c r="H3" s="93"/>
      <c r="I3" s="94"/>
      <c r="J3" s="95" t="s">
        <v>3</v>
      </c>
      <c r="K3" s="96"/>
      <c r="L3" s="97"/>
    </row>
    <row r="4" spans="1:12">
      <c r="C4" s="22" t="s">
        <v>4</v>
      </c>
      <c r="D4" s="23"/>
      <c r="E4" s="24"/>
      <c r="F4" s="25" t="s">
        <v>5</v>
      </c>
      <c r="G4" s="23"/>
      <c r="H4" s="24"/>
      <c r="I4" s="25" t="s">
        <v>5</v>
      </c>
      <c r="J4" s="23"/>
      <c r="K4" s="24"/>
      <c r="L4" s="25" t="s">
        <v>5</v>
      </c>
    </row>
    <row r="5" spans="1:12">
      <c r="A5" s="3" t="s">
        <v>6</v>
      </c>
      <c r="C5" s="22" t="s">
        <v>7</v>
      </c>
      <c r="D5" s="23"/>
      <c r="E5" s="24" t="s">
        <v>7</v>
      </c>
      <c r="F5" s="26">
        <v>1000</v>
      </c>
      <c r="G5" s="23"/>
      <c r="H5" s="24" t="s">
        <v>7</v>
      </c>
      <c r="I5" s="26">
        <v>1000</v>
      </c>
      <c r="J5" s="23"/>
      <c r="K5" s="24" t="s">
        <v>7</v>
      </c>
      <c r="L5" s="27">
        <v>1000</v>
      </c>
    </row>
    <row r="6" spans="1:12">
      <c r="C6" s="22" t="s">
        <v>8</v>
      </c>
      <c r="D6" s="23" t="s">
        <v>9</v>
      </c>
      <c r="E6" s="24" t="s">
        <v>10</v>
      </c>
      <c r="F6" s="25" t="s">
        <v>7</v>
      </c>
      <c r="G6" s="23" t="s">
        <v>9</v>
      </c>
      <c r="H6" s="24" t="s">
        <v>10</v>
      </c>
      <c r="I6" s="25" t="s">
        <v>7</v>
      </c>
      <c r="J6" s="23" t="s">
        <v>9</v>
      </c>
      <c r="K6" s="24" t="s">
        <v>10</v>
      </c>
      <c r="L6" s="28" t="s">
        <v>7</v>
      </c>
    </row>
    <row r="7" spans="1:12">
      <c r="B7" s="29" t="s">
        <v>11</v>
      </c>
      <c r="C7" s="30">
        <f>SUM(C9:C329)</f>
        <v>1043670.9129100002</v>
      </c>
      <c r="D7" s="31">
        <f>SUM(D9:D329)</f>
        <v>73639.690000000046</v>
      </c>
      <c r="E7" s="32">
        <f>C7/D7</f>
        <v>14.172668474161142</v>
      </c>
      <c r="F7" s="33">
        <f>(+D7/C7)*1000</f>
        <v>70.5583427583272</v>
      </c>
      <c r="G7" s="31">
        <f>SUM(G9:G329)</f>
        <v>5150.5899999999965</v>
      </c>
      <c r="H7" s="32">
        <f>C7/G7</f>
        <v>202.63133212117464</v>
      </c>
      <c r="I7" s="33">
        <f>(+G7/C7)*1000</f>
        <v>4.9350709464911109</v>
      </c>
      <c r="J7" s="31">
        <f>SUM(J9:J329)</f>
        <v>46201.220000000023</v>
      </c>
      <c r="K7" s="32">
        <f>C7/J7</f>
        <v>22.589682976120535</v>
      </c>
      <c r="L7" s="33">
        <f>(+J7/C7)*1000</f>
        <v>44.267996193532063</v>
      </c>
    </row>
    <row r="8" spans="1:12">
      <c r="C8" s="36"/>
      <c r="D8" s="37"/>
      <c r="E8" s="38"/>
      <c r="F8" s="39"/>
      <c r="G8" s="37"/>
      <c r="H8" s="38"/>
      <c r="I8" s="40"/>
      <c r="J8" s="37"/>
      <c r="K8" s="38"/>
      <c r="L8" s="39"/>
    </row>
    <row r="9" spans="1:12">
      <c r="A9" s="34" t="s">
        <v>12</v>
      </c>
      <c r="B9" s="35" t="s">
        <v>13</v>
      </c>
      <c r="C9" s="36">
        <f>enrollextractws!G7</f>
        <v>64.926999999999992</v>
      </c>
      <c r="D9" s="37">
        <f>table34Bws!D5</f>
        <v>10.1</v>
      </c>
      <c r="E9" s="38">
        <f>IF(D9=0,0,C9/D9)</f>
        <v>6.4284158415841581</v>
      </c>
      <c r="F9" s="39">
        <f>(+D9/C9)*1000</f>
        <v>155.55932046760211</v>
      </c>
      <c r="G9" s="37">
        <f>table36Bws!D5</f>
        <v>1.32</v>
      </c>
      <c r="H9" s="38">
        <f>IF(G9=0,0,C9/G9)</f>
        <v>49.187121212121205</v>
      </c>
      <c r="I9" s="40">
        <f>(+G9/C9)*1000</f>
        <v>20.330525051211364</v>
      </c>
      <c r="J9" s="37">
        <f>table38Bws!D5</f>
        <v>7.2</v>
      </c>
      <c r="K9" s="38">
        <f>IF(J9=0,0,C9/J9)</f>
        <v>9.0176388888888876</v>
      </c>
      <c r="L9" s="39">
        <f>(+J9/C9)*1000</f>
        <v>110.89377300660743</v>
      </c>
    </row>
    <row r="10" spans="1:12">
      <c r="A10" s="34" t="s">
        <v>14</v>
      </c>
      <c r="B10" s="35" t="s">
        <v>15</v>
      </c>
      <c r="C10" s="36">
        <f>enrollextractws!G8</f>
        <v>11</v>
      </c>
      <c r="D10" s="37">
        <f>table34Bws!D6</f>
        <v>2</v>
      </c>
      <c r="E10" s="38">
        <f t="shared" ref="E10:E73" si="0">IF(D10=0,0,C10/D10)</f>
        <v>5.5</v>
      </c>
      <c r="F10" s="39">
        <f t="shared" ref="F10:F73" si="1">(+D10/C10)*1000</f>
        <v>181.81818181818181</v>
      </c>
      <c r="G10" s="37">
        <f>table36Bws!D6</f>
        <v>0</v>
      </c>
      <c r="H10" s="38">
        <f t="shared" ref="H10:H73" si="2">IF(G10=0,0,C10/G10)</f>
        <v>0</v>
      </c>
      <c r="I10" s="40">
        <f t="shared" ref="I10:I73" si="3">(+G10/C10)*1000</f>
        <v>0</v>
      </c>
      <c r="J10" s="37">
        <f>table38Bws!D6</f>
        <v>0.8</v>
      </c>
      <c r="K10" s="38">
        <f t="shared" ref="K10:K73" si="4">IF(J10=0,0,C10/J10)</f>
        <v>13.75</v>
      </c>
      <c r="L10" s="39">
        <f t="shared" ref="L10:L73" si="5">(+J10/C10)*1000</f>
        <v>72.727272727272734</v>
      </c>
    </row>
    <row r="11" spans="1:12">
      <c r="A11" s="34" t="s">
        <v>16</v>
      </c>
      <c r="B11" s="35" t="s">
        <v>17</v>
      </c>
      <c r="C11" s="36">
        <f>enrollextractws!G9</f>
        <v>4431.1460000000006</v>
      </c>
      <c r="D11" s="37">
        <f>table34Bws!D7</f>
        <v>295.3</v>
      </c>
      <c r="E11" s="38">
        <f t="shared" si="0"/>
        <v>15.005573992549952</v>
      </c>
      <c r="F11" s="39">
        <f t="shared" si="1"/>
        <v>66.641902568771144</v>
      </c>
      <c r="G11" s="37">
        <f>table36Bws!D7</f>
        <v>23</v>
      </c>
      <c r="H11" s="38">
        <f t="shared" si="2"/>
        <v>192.65852173913046</v>
      </c>
      <c r="I11" s="40">
        <f t="shared" si="3"/>
        <v>5.1905308468734717</v>
      </c>
      <c r="J11" s="37">
        <f>table38Bws!D7</f>
        <v>208.44</v>
      </c>
      <c r="K11" s="38">
        <f t="shared" si="4"/>
        <v>21.258616388409138</v>
      </c>
      <c r="L11" s="39">
        <f t="shared" si="5"/>
        <v>47.039749987926363</v>
      </c>
    </row>
    <row r="12" spans="1:12">
      <c r="A12" s="34" t="s">
        <v>18</v>
      </c>
      <c r="B12" s="35" t="s">
        <v>19</v>
      </c>
      <c r="C12" s="36">
        <f>enrollextractws!G10</f>
        <v>180.66799999999998</v>
      </c>
      <c r="D12" s="37">
        <f>table34Bws!D8</f>
        <v>20</v>
      </c>
      <c r="E12" s="38">
        <f t="shared" si="0"/>
        <v>9.0333999999999985</v>
      </c>
      <c r="F12" s="39">
        <f t="shared" si="1"/>
        <v>110.70029003475992</v>
      </c>
      <c r="G12" s="37">
        <f>table36Bws!D8</f>
        <v>1.98</v>
      </c>
      <c r="H12" s="38">
        <f t="shared" si="2"/>
        <v>91.246464646464631</v>
      </c>
      <c r="I12" s="40">
        <f t="shared" si="3"/>
        <v>10.959328713441231</v>
      </c>
      <c r="J12" s="37">
        <f>table38Bws!D8</f>
        <v>21.53</v>
      </c>
      <c r="K12" s="38">
        <f t="shared" si="4"/>
        <v>8.3914537854156972</v>
      </c>
      <c r="L12" s="39">
        <f t="shared" si="5"/>
        <v>119.16886222241904</v>
      </c>
    </row>
    <row r="13" spans="1:12">
      <c r="A13" s="34" t="s">
        <v>20</v>
      </c>
      <c r="B13" s="35" t="s">
        <v>21</v>
      </c>
      <c r="C13" s="36">
        <f>enrollextractws!G11</f>
        <v>391.47399999999993</v>
      </c>
      <c r="D13" s="37">
        <f>table34Bws!D9</f>
        <v>25.38</v>
      </c>
      <c r="E13" s="38">
        <f t="shared" si="0"/>
        <v>15.424507486209611</v>
      </c>
      <c r="F13" s="39">
        <f t="shared" si="1"/>
        <v>64.831891773144577</v>
      </c>
      <c r="G13" s="37">
        <f>table36Bws!D9</f>
        <v>2.91</v>
      </c>
      <c r="H13" s="38">
        <f t="shared" si="2"/>
        <v>134.527147766323</v>
      </c>
      <c r="I13" s="40">
        <f t="shared" si="3"/>
        <v>7.4334438557860825</v>
      </c>
      <c r="J13" s="37">
        <f>table38Bws!D9</f>
        <v>14.22</v>
      </c>
      <c r="K13" s="38">
        <f t="shared" si="4"/>
        <v>27.529817158931078</v>
      </c>
      <c r="L13" s="39">
        <f t="shared" si="5"/>
        <v>36.3242514189959</v>
      </c>
    </row>
    <row r="14" spans="1:12">
      <c r="A14" s="34" t="s">
        <v>22</v>
      </c>
      <c r="B14" s="35" t="s">
        <v>23</v>
      </c>
      <c r="C14" s="36">
        <f>enrollextractws!G12</f>
        <v>2439.3739999999993</v>
      </c>
      <c r="D14" s="37">
        <f>table34Bws!D10</f>
        <v>163.6</v>
      </c>
      <c r="E14" s="38">
        <f t="shared" si="0"/>
        <v>14.910599022004886</v>
      </c>
      <c r="F14" s="39">
        <f t="shared" si="1"/>
        <v>67.06638670412984</v>
      </c>
      <c r="G14" s="37">
        <f>table36Bws!D10</f>
        <v>13</v>
      </c>
      <c r="H14" s="38">
        <f t="shared" si="2"/>
        <v>187.64415384615378</v>
      </c>
      <c r="I14" s="40">
        <f t="shared" si="3"/>
        <v>5.3292361072963814</v>
      </c>
      <c r="J14" s="37">
        <f>table38Bws!D10</f>
        <v>130.1</v>
      </c>
      <c r="K14" s="38">
        <f t="shared" si="4"/>
        <v>18.749992313604913</v>
      </c>
      <c r="L14" s="39">
        <f t="shared" si="5"/>
        <v>53.333355196866094</v>
      </c>
    </row>
    <row r="15" spans="1:12">
      <c r="A15" s="34" t="s">
        <v>24</v>
      </c>
      <c r="B15" s="35" t="s">
        <v>25</v>
      </c>
      <c r="C15" s="36">
        <f>enrollextractws!G13</f>
        <v>608.27600000000007</v>
      </c>
      <c r="D15" s="37">
        <f>table34Bws!D11</f>
        <v>42.42</v>
      </c>
      <c r="E15" s="38">
        <f t="shared" si="0"/>
        <v>14.339368222536541</v>
      </c>
      <c r="F15" s="39">
        <f t="shared" si="1"/>
        <v>69.738079424471792</v>
      </c>
      <c r="G15" s="37">
        <f>table36Bws!D11</f>
        <v>4</v>
      </c>
      <c r="H15" s="38">
        <f t="shared" si="2"/>
        <v>152.06900000000002</v>
      </c>
      <c r="I15" s="40">
        <f t="shared" si="3"/>
        <v>6.5759622276729637</v>
      </c>
      <c r="J15" s="37">
        <f>table38Bws!D11</f>
        <v>29</v>
      </c>
      <c r="K15" s="38">
        <f t="shared" si="4"/>
        <v>20.975034482758623</v>
      </c>
      <c r="L15" s="39">
        <f t="shared" si="5"/>
        <v>47.675726150628982</v>
      </c>
    </row>
    <row r="16" spans="1:12">
      <c r="A16" s="34" t="s">
        <v>26</v>
      </c>
      <c r="B16" s="35" t="s">
        <v>27</v>
      </c>
      <c r="C16" s="36">
        <f>enrollextractws!G14</f>
        <v>18271.978999999999</v>
      </c>
      <c r="D16" s="37">
        <f>table34Bws!D12</f>
        <v>1228.3599999999999</v>
      </c>
      <c r="E16" s="38">
        <f t="shared" si="0"/>
        <v>14.875100947604937</v>
      </c>
      <c r="F16" s="39">
        <f t="shared" si="1"/>
        <v>67.226434531256842</v>
      </c>
      <c r="G16" s="37">
        <f>table36Bws!D12</f>
        <v>81.260000000000005</v>
      </c>
      <c r="H16" s="38">
        <f t="shared" si="2"/>
        <v>224.85822052670437</v>
      </c>
      <c r="I16" s="40">
        <f t="shared" si="3"/>
        <v>4.4472467924793477</v>
      </c>
      <c r="J16" s="37">
        <f>table38Bws!D12</f>
        <v>784.56</v>
      </c>
      <c r="K16" s="38">
        <f t="shared" si="4"/>
        <v>23.289460334454983</v>
      </c>
      <c r="L16" s="39">
        <f t="shared" si="5"/>
        <v>42.93787771975876</v>
      </c>
    </row>
    <row r="17" spans="1:12">
      <c r="A17" s="34" t="s">
        <v>28</v>
      </c>
      <c r="B17" s="35" t="s">
        <v>29</v>
      </c>
      <c r="C17" s="36">
        <f>enrollextractws!G15</f>
        <v>140.80000000000001</v>
      </c>
      <c r="D17" s="37">
        <f>table34Bws!D13</f>
        <v>13.75</v>
      </c>
      <c r="E17" s="38">
        <f t="shared" si="0"/>
        <v>10.24</v>
      </c>
      <c r="F17" s="39">
        <f t="shared" si="1"/>
        <v>97.656249999999986</v>
      </c>
      <c r="G17" s="37">
        <f>table36Bws!D13</f>
        <v>1</v>
      </c>
      <c r="H17" s="38">
        <f t="shared" si="2"/>
        <v>140.80000000000001</v>
      </c>
      <c r="I17" s="40">
        <f t="shared" si="3"/>
        <v>7.1022727272727266</v>
      </c>
      <c r="J17" s="37">
        <f>table38Bws!D13</f>
        <v>7.34</v>
      </c>
      <c r="K17" s="38">
        <f t="shared" si="4"/>
        <v>19.18256130790191</v>
      </c>
      <c r="L17" s="39">
        <f t="shared" si="5"/>
        <v>52.130681818181813</v>
      </c>
    </row>
    <row r="18" spans="1:12">
      <c r="A18" s="34" t="s">
        <v>30</v>
      </c>
      <c r="B18" s="35" t="s">
        <v>31</v>
      </c>
      <c r="C18" s="36">
        <f>enrollextractws!G16</f>
        <v>1328.771</v>
      </c>
      <c r="D18" s="37">
        <f>table34Bws!D14</f>
        <v>88.56</v>
      </c>
      <c r="E18" s="38">
        <f t="shared" si="0"/>
        <v>15.004189250225835</v>
      </c>
      <c r="F18" s="39">
        <f t="shared" si="1"/>
        <v>66.648052975268129</v>
      </c>
      <c r="G18" s="37">
        <f>table36Bws!D14</f>
        <v>7.57</v>
      </c>
      <c r="H18" s="38">
        <f t="shared" si="2"/>
        <v>175.53117569352708</v>
      </c>
      <c r="I18" s="40">
        <f t="shared" si="3"/>
        <v>5.6969936881524363</v>
      </c>
      <c r="J18" s="37">
        <f>table38Bws!D14</f>
        <v>65.55</v>
      </c>
      <c r="K18" s="38">
        <f t="shared" si="4"/>
        <v>20.271106025934401</v>
      </c>
      <c r="L18" s="39">
        <f t="shared" si="5"/>
        <v>49.331299373631722</v>
      </c>
    </row>
    <row r="19" spans="1:12">
      <c r="A19" s="34" t="s">
        <v>32</v>
      </c>
      <c r="B19" s="35" t="s">
        <v>33</v>
      </c>
      <c r="C19" s="36">
        <f>enrollextractws!G17</f>
        <v>840.67199999999991</v>
      </c>
      <c r="D19" s="37">
        <f>table34Bws!D15</f>
        <v>56.4</v>
      </c>
      <c r="E19" s="38">
        <f t="shared" si="0"/>
        <v>14.905531914893615</v>
      </c>
      <c r="F19" s="39">
        <f t="shared" si="1"/>
        <v>67.089185794221763</v>
      </c>
      <c r="G19" s="37">
        <f>table36Bws!D15</f>
        <v>5.5</v>
      </c>
      <c r="H19" s="38">
        <f t="shared" si="2"/>
        <v>152.84945454545453</v>
      </c>
      <c r="I19" s="40">
        <f t="shared" si="3"/>
        <v>6.5423851395074424</v>
      </c>
      <c r="J19" s="37">
        <f>table38Bws!D15</f>
        <v>44.28</v>
      </c>
      <c r="K19" s="38">
        <f t="shared" si="4"/>
        <v>18.985365853658536</v>
      </c>
      <c r="L19" s="39">
        <f t="shared" si="5"/>
        <v>52.672147995889013</v>
      </c>
    </row>
    <row r="20" spans="1:12">
      <c r="A20" s="34" t="s">
        <v>34</v>
      </c>
      <c r="B20" s="35" t="s">
        <v>35</v>
      </c>
      <c r="C20" s="36">
        <f>enrollextractws!G18</f>
        <v>2379.6210000000005</v>
      </c>
      <c r="D20" s="37">
        <f>table34Bws!D16</f>
        <v>166.93</v>
      </c>
      <c r="E20" s="38">
        <f t="shared" si="0"/>
        <v>14.255202779608222</v>
      </c>
      <c r="F20" s="39">
        <f t="shared" si="1"/>
        <v>70.149826379915112</v>
      </c>
      <c r="G20" s="37">
        <f>table36Bws!D16</f>
        <v>12</v>
      </c>
      <c r="H20" s="38">
        <f t="shared" si="2"/>
        <v>198.30175000000006</v>
      </c>
      <c r="I20" s="40">
        <f t="shared" si="3"/>
        <v>5.0428198440003662</v>
      </c>
      <c r="J20" s="37">
        <f>table38Bws!D16</f>
        <v>125.42</v>
      </c>
      <c r="K20" s="38">
        <f t="shared" si="4"/>
        <v>18.973217987561796</v>
      </c>
      <c r="L20" s="39">
        <f t="shared" si="5"/>
        <v>52.705872069543837</v>
      </c>
    </row>
    <row r="21" spans="1:12">
      <c r="A21" s="34" t="s">
        <v>36</v>
      </c>
      <c r="B21" s="35" t="s">
        <v>37</v>
      </c>
      <c r="C21" s="36">
        <f>enrollextractws!G19</f>
        <v>13521.082999999999</v>
      </c>
      <c r="D21" s="37">
        <f>table34Bws!D17</f>
        <v>913.56</v>
      </c>
      <c r="E21" s="38">
        <f t="shared" si="0"/>
        <v>14.800432374447217</v>
      </c>
      <c r="F21" s="39">
        <f t="shared" si="1"/>
        <v>67.56559367322869</v>
      </c>
      <c r="G21" s="37">
        <f>table36Bws!D17</f>
        <v>66.55</v>
      </c>
      <c r="H21" s="38">
        <f t="shared" si="2"/>
        <v>203.17179564237415</v>
      </c>
      <c r="I21" s="40">
        <f t="shared" si="3"/>
        <v>4.921943012996814</v>
      </c>
      <c r="J21" s="37">
        <f>table38Bws!D17</f>
        <v>559.34</v>
      </c>
      <c r="K21" s="38">
        <f t="shared" si="4"/>
        <v>24.173281009761499</v>
      </c>
      <c r="L21" s="39">
        <f t="shared" si="5"/>
        <v>41.367988052436338</v>
      </c>
    </row>
    <row r="22" spans="1:12">
      <c r="A22" s="34" t="s">
        <v>38</v>
      </c>
      <c r="B22" s="35" t="s">
        <v>39</v>
      </c>
      <c r="C22" s="36">
        <f>enrollextractws!G20</f>
        <v>647.75000000000011</v>
      </c>
      <c r="D22" s="37">
        <f>table34Bws!D18</f>
        <v>47.91</v>
      </c>
      <c r="E22" s="38">
        <f t="shared" si="0"/>
        <v>13.520141932790652</v>
      </c>
      <c r="F22" s="39">
        <f t="shared" si="1"/>
        <v>73.963720571208015</v>
      </c>
      <c r="G22" s="37">
        <f>table36Bws!D18</f>
        <v>4.25</v>
      </c>
      <c r="H22" s="38">
        <f t="shared" si="2"/>
        <v>152.41176470588238</v>
      </c>
      <c r="I22" s="40">
        <f t="shared" si="3"/>
        <v>6.5611732921651864</v>
      </c>
      <c r="J22" s="37">
        <f>table38Bws!D18</f>
        <v>37.020000000000003</v>
      </c>
      <c r="K22" s="38">
        <f t="shared" si="4"/>
        <v>17.497298757428418</v>
      </c>
      <c r="L22" s="39">
        <f t="shared" si="5"/>
        <v>57.151678888460047</v>
      </c>
    </row>
    <row r="23" spans="1:12">
      <c r="A23" s="34" t="s">
        <v>40</v>
      </c>
      <c r="B23" s="35" t="s">
        <v>41</v>
      </c>
      <c r="C23" s="36">
        <f>enrollextractws!G21</f>
        <v>10.36</v>
      </c>
      <c r="D23" s="37">
        <f>table34Bws!D19</f>
        <v>2</v>
      </c>
      <c r="E23" s="38">
        <f t="shared" si="0"/>
        <v>5.18</v>
      </c>
      <c r="F23" s="39">
        <f t="shared" si="1"/>
        <v>193.05019305019306</v>
      </c>
      <c r="G23" s="37">
        <f>table36Bws!D19</f>
        <v>0</v>
      </c>
      <c r="H23" s="38">
        <f t="shared" si="2"/>
        <v>0</v>
      </c>
      <c r="I23" s="40">
        <f t="shared" si="3"/>
        <v>0</v>
      </c>
      <c r="J23" s="37">
        <f>table38Bws!D19</f>
        <v>0.25</v>
      </c>
      <c r="K23" s="38">
        <f t="shared" si="4"/>
        <v>41.44</v>
      </c>
      <c r="L23" s="39">
        <f t="shared" si="5"/>
        <v>24.131274131274132</v>
      </c>
    </row>
    <row r="24" spans="1:12">
      <c r="A24" s="34" t="s">
        <v>42</v>
      </c>
      <c r="B24" s="35" t="s">
        <v>43</v>
      </c>
      <c r="C24" s="36">
        <f>enrollextractws!G22</f>
        <v>375.44200000000001</v>
      </c>
      <c r="D24" s="37">
        <f>table34Bws!D20</f>
        <v>28.4</v>
      </c>
      <c r="E24" s="38">
        <f t="shared" si="0"/>
        <v>13.219788732394367</v>
      </c>
      <c r="F24" s="39">
        <f t="shared" si="1"/>
        <v>75.644174066833216</v>
      </c>
      <c r="G24" s="37">
        <f>table36Bws!D20</f>
        <v>2.85</v>
      </c>
      <c r="H24" s="38">
        <f t="shared" si="2"/>
        <v>131.73403508771929</v>
      </c>
      <c r="I24" s="40">
        <f t="shared" si="3"/>
        <v>7.5910526792420674</v>
      </c>
      <c r="J24" s="37">
        <f>table38Bws!D20</f>
        <v>17.14</v>
      </c>
      <c r="K24" s="38">
        <f t="shared" si="4"/>
        <v>21.904434072345392</v>
      </c>
      <c r="L24" s="39">
        <f t="shared" si="5"/>
        <v>45.652857165687379</v>
      </c>
    </row>
    <row r="25" spans="1:12">
      <c r="A25" s="34" t="s">
        <v>44</v>
      </c>
      <c r="B25" s="35" t="s">
        <v>45</v>
      </c>
      <c r="C25" s="36">
        <f>enrollextractws!G23</f>
        <v>1252.3409999999999</v>
      </c>
      <c r="D25" s="37">
        <f>table34Bws!D21</f>
        <v>95.29</v>
      </c>
      <c r="E25" s="38">
        <f t="shared" si="0"/>
        <v>13.14241788225417</v>
      </c>
      <c r="F25" s="39">
        <f t="shared" si="1"/>
        <v>76.089499585176895</v>
      </c>
      <c r="G25" s="37">
        <f>table36Bws!D21</f>
        <v>8.44</v>
      </c>
      <c r="H25" s="38">
        <f t="shared" si="2"/>
        <v>148.38163507109005</v>
      </c>
      <c r="I25" s="40">
        <f t="shared" si="3"/>
        <v>6.7393784919602568</v>
      </c>
      <c r="J25" s="37">
        <f>table38Bws!D21</f>
        <v>71.53</v>
      </c>
      <c r="K25" s="38">
        <f t="shared" si="4"/>
        <v>17.507912763875296</v>
      </c>
      <c r="L25" s="39">
        <f t="shared" si="5"/>
        <v>57.117031223923846</v>
      </c>
    </row>
    <row r="26" spans="1:12">
      <c r="A26" s="34" t="s">
        <v>46</v>
      </c>
      <c r="B26" s="35" t="s">
        <v>47</v>
      </c>
      <c r="C26" s="36">
        <f>enrollextractws!G24</f>
        <v>1575.2529999999999</v>
      </c>
      <c r="D26" s="37">
        <f>table34Bws!D22</f>
        <v>111.38</v>
      </c>
      <c r="E26" s="38">
        <f t="shared" si="0"/>
        <v>14.143050817022806</v>
      </c>
      <c r="F26" s="39">
        <f t="shared" si="1"/>
        <v>70.706102448305131</v>
      </c>
      <c r="G26" s="37">
        <f>table36Bws!D22</f>
        <v>8.4499999999999993</v>
      </c>
      <c r="H26" s="38">
        <f t="shared" si="2"/>
        <v>186.42047337278106</v>
      </c>
      <c r="I26" s="40">
        <f t="shared" si="3"/>
        <v>5.3642176843973637</v>
      </c>
      <c r="J26" s="37">
        <f>table38Bws!D22</f>
        <v>59.87</v>
      </c>
      <c r="K26" s="38">
        <f t="shared" si="4"/>
        <v>26.311224319358612</v>
      </c>
      <c r="L26" s="39">
        <f t="shared" si="5"/>
        <v>38.006593226611855</v>
      </c>
    </row>
    <row r="27" spans="1:12">
      <c r="A27" s="34" t="s">
        <v>48</v>
      </c>
      <c r="B27" s="35" t="s">
        <v>49</v>
      </c>
      <c r="C27" s="36">
        <f>enrollextractws!G25</f>
        <v>1186.4110000000001</v>
      </c>
      <c r="D27" s="37">
        <f>table34Bws!D23</f>
        <v>91.82</v>
      </c>
      <c r="E27" s="38">
        <f t="shared" si="0"/>
        <v>12.921052058375084</v>
      </c>
      <c r="F27" s="39">
        <f t="shared" si="1"/>
        <v>77.393078789727994</v>
      </c>
      <c r="G27" s="37">
        <f>table36Bws!D23</f>
        <v>9</v>
      </c>
      <c r="H27" s="38">
        <f t="shared" si="2"/>
        <v>131.82344444444445</v>
      </c>
      <c r="I27" s="40">
        <f t="shared" si="3"/>
        <v>7.5859040416853851</v>
      </c>
      <c r="J27" s="37">
        <f>table38Bws!D23</f>
        <v>65.099999999999994</v>
      </c>
      <c r="K27" s="38">
        <f t="shared" si="4"/>
        <v>18.224439324116744</v>
      </c>
      <c r="L27" s="39">
        <f t="shared" si="5"/>
        <v>54.871372568190949</v>
      </c>
    </row>
    <row r="28" spans="1:12">
      <c r="A28" s="34" t="s">
        <v>50</v>
      </c>
      <c r="B28" s="35" t="s">
        <v>51</v>
      </c>
      <c r="C28" s="36">
        <f>enrollextractws!G26</f>
        <v>6829.2540000000017</v>
      </c>
      <c r="D28" s="37">
        <f>table34Bws!D24</f>
        <v>508.88</v>
      </c>
      <c r="E28" s="38">
        <f t="shared" si="0"/>
        <v>13.420165854425408</v>
      </c>
      <c r="F28" s="39">
        <f t="shared" si="1"/>
        <v>74.51472737725085</v>
      </c>
      <c r="G28" s="37">
        <f>table36Bws!D24</f>
        <v>37</v>
      </c>
      <c r="H28" s="38">
        <f t="shared" si="2"/>
        <v>184.57443243243247</v>
      </c>
      <c r="I28" s="40">
        <f t="shared" si="3"/>
        <v>5.4178684816818921</v>
      </c>
      <c r="J28" s="37">
        <f>table38Bws!D24</f>
        <v>332.61</v>
      </c>
      <c r="K28" s="38">
        <f t="shared" si="4"/>
        <v>20.532317128168128</v>
      </c>
      <c r="L28" s="39">
        <f t="shared" si="5"/>
        <v>48.70370907276255</v>
      </c>
    </row>
    <row r="29" spans="1:12">
      <c r="A29" s="34" t="s">
        <v>52</v>
      </c>
      <c r="B29" s="35" t="s">
        <v>53</v>
      </c>
      <c r="C29" s="36">
        <f>enrollextractws!G27</f>
        <v>217.75</v>
      </c>
      <c r="D29" s="37">
        <f>table34Bws!D25</f>
        <v>13.76</v>
      </c>
      <c r="E29" s="38">
        <f t="shared" si="0"/>
        <v>15.824854651162791</v>
      </c>
      <c r="F29" s="39">
        <f t="shared" si="1"/>
        <v>63.191733639494835</v>
      </c>
      <c r="G29" s="37">
        <f>table36Bws!D25</f>
        <v>1</v>
      </c>
      <c r="H29" s="38">
        <f t="shared" si="2"/>
        <v>217.75</v>
      </c>
      <c r="I29" s="40">
        <f t="shared" si="3"/>
        <v>4.5924225028702645</v>
      </c>
      <c r="J29" s="37">
        <f>table38Bws!D25</f>
        <v>11.54</v>
      </c>
      <c r="K29" s="38">
        <f t="shared" si="4"/>
        <v>18.869150779896014</v>
      </c>
      <c r="L29" s="39">
        <f t="shared" si="5"/>
        <v>52.996555683122843</v>
      </c>
    </row>
    <row r="30" spans="1:12">
      <c r="A30" s="34" t="s">
        <v>54</v>
      </c>
      <c r="B30" s="35" t="s">
        <v>55</v>
      </c>
      <c r="C30" s="36">
        <f>enrollextractws!G28</f>
        <v>3365.9180000000001</v>
      </c>
      <c r="D30" s="37">
        <f>table34Bws!D26</f>
        <v>235.68</v>
      </c>
      <c r="E30" s="38">
        <f t="shared" si="0"/>
        <v>14.281729463679566</v>
      </c>
      <c r="F30" s="39">
        <f t="shared" si="1"/>
        <v>70.01953107592044</v>
      </c>
      <c r="G30" s="37">
        <f>table36Bws!D26</f>
        <v>15.85</v>
      </c>
      <c r="H30" s="38">
        <f t="shared" si="2"/>
        <v>212.3607570977918</v>
      </c>
      <c r="I30" s="40">
        <f t="shared" si="3"/>
        <v>4.708967954656055</v>
      </c>
      <c r="J30" s="37">
        <f>table38Bws!D26</f>
        <v>165.37</v>
      </c>
      <c r="K30" s="38">
        <f t="shared" si="4"/>
        <v>20.353861038882506</v>
      </c>
      <c r="L30" s="39">
        <f t="shared" si="5"/>
        <v>49.130727486528194</v>
      </c>
    </row>
    <row r="31" spans="1:12">
      <c r="A31" s="34" t="s">
        <v>56</v>
      </c>
      <c r="B31" s="35" t="s">
        <v>57</v>
      </c>
      <c r="C31" s="36">
        <f>enrollextractws!G29</f>
        <v>344.36799999999994</v>
      </c>
      <c r="D31" s="37">
        <f>table34Bws!D27</f>
        <v>23.29</v>
      </c>
      <c r="E31" s="38">
        <f t="shared" si="0"/>
        <v>14.786088449978529</v>
      </c>
      <c r="F31" s="39">
        <f t="shared" si="1"/>
        <v>67.631138781768357</v>
      </c>
      <c r="G31" s="37">
        <f>table36Bws!D27</f>
        <v>3</v>
      </c>
      <c r="H31" s="38">
        <f t="shared" si="2"/>
        <v>114.78933333333332</v>
      </c>
      <c r="I31" s="40">
        <f t="shared" si="3"/>
        <v>8.7116108349207835</v>
      </c>
      <c r="J31" s="37">
        <f>table38Bws!D27</f>
        <v>14.13</v>
      </c>
      <c r="K31" s="38">
        <f t="shared" si="4"/>
        <v>24.371408351026179</v>
      </c>
      <c r="L31" s="39">
        <f t="shared" si="5"/>
        <v>41.031687032476896</v>
      </c>
    </row>
    <row r="32" spans="1:12">
      <c r="A32" s="34" t="s">
        <v>58</v>
      </c>
      <c r="B32" s="35" t="s">
        <v>59</v>
      </c>
      <c r="C32" s="36">
        <f>enrollextractws!G30</f>
        <v>2508.1379999999999</v>
      </c>
      <c r="D32" s="37">
        <f>table34Bws!D28</f>
        <v>167.29</v>
      </c>
      <c r="E32" s="38">
        <f t="shared" si="0"/>
        <v>14.992755095941181</v>
      </c>
      <c r="F32" s="39">
        <f t="shared" si="1"/>
        <v>66.698881799964752</v>
      </c>
      <c r="G32" s="37">
        <f>table36Bws!D28</f>
        <v>11.86</v>
      </c>
      <c r="H32" s="38">
        <f t="shared" si="2"/>
        <v>211.4787521079258</v>
      </c>
      <c r="I32" s="40">
        <f t="shared" si="3"/>
        <v>4.7286074370708464</v>
      </c>
      <c r="J32" s="37">
        <f>table38Bws!D28</f>
        <v>116.73</v>
      </c>
      <c r="K32" s="38">
        <f t="shared" si="4"/>
        <v>21.486661526599843</v>
      </c>
      <c r="L32" s="39">
        <f t="shared" si="5"/>
        <v>46.540501359973021</v>
      </c>
    </row>
    <row r="33" spans="1:12">
      <c r="A33" s="34" t="s">
        <v>60</v>
      </c>
      <c r="B33" s="35" t="s">
        <v>61</v>
      </c>
      <c r="C33" s="36">
        <f>enrollextractws!G31</f>
        <v>470.17399999999998</v>
      </c>
      <c r="D33" s="37">
        <f>table34Bws!D29</f>
        <v>44</v>
      </c>
      <c r="E33" s="38">
        <f t="shared" si="0"/>
        <v>10.685772727272727</v>
      </c>
      <c r="F33" s="39">
        <f t="shared" si="1"/>
        <v>93.582375886373981</v>
      </c>
      <c r="G33" s="37">
        <f>table36Bws!D29</f>
        <v>4.97</v>
      </c>
      <c r="H33" s="38">
        <f t="shared" si="2"/>
        <v>94.602414486921532</v>
      </c>
      <c r="I33" s="40">
        <f t="shared" si="3"/>
        <v>10.570554730801788</v>
      </c>
      <c r="J33" s="37">
        <f>table38Bws!D29</f>
        <v>34.39</v>
      </c>
      <c r="K33" s="38">
        <f t="shared" si="4"/>
        <v>13.671823204419889</v>
      </c>
      <c r="L33" s="39">
        <f t="shared" si="5"/>
        <v>73.143134243918212</v>
      </c>
    </row>
    <row r="34" spans="1:12">
      <c r="A34" s="34" t="s">
        <v>62</v>
      </c>
      <c r="B34" s="35" t="s">
        <v>63</v>
      </c>
      <c r="C34" s="36">
        <f>enrollextractws!G32</f>
        <v>3492.7760000000003</v>
      </c>
      <c r="D34" s="37">
        <f>table34Bws!D30</f>
        <v>171.66</v>
      </c>
      <c r="E34" s="38">
        <f t="shared" si="0"/>
        <v>20.347058138180124</v>
      </c>
      <c r="F34" s="39">
        <f t="shared" si="1"/>
        <v>49.14715401159421</v>
      </c>
      <c r="G34" s="37">
        <f>table36Bws!D30</f>
        <v>6.98</v>
      </c>
      <c r="H34" s="38">
        <f t="shared" si="2"/>
        <v>500.39770773638969</v>
      </c>
      <c r="I34" s="40">
        <f t="shared" si="3"/>
        <v>1.9984104334202935</v>
      </c>
      <c r="J34" s="37">
        <f>table38Bws!D30</f>
        <v>75.34</v>
      </c>
      <c r="K34" s="38">
        <f t="shared" si="4"/>
        <v>46.360180514998675</v>
      </c>
      <c r="L34" s="39">
        <f t="shared" si="5"/>
        <v>21.570235251272912</v>
      </c>
    </row>
    <row r="35" spans="1:12">
      <c r="A35" s="34" t="s">
        <v>64</v>
      </c>
      <c r="B35" s="35" t="s">
        <v>65</v>
      </c>
      <c r="C35" s="36">
        <f>enrollextractws!G33</f>
        <v>123.271</v>
      </c>
      <c r="D35" s="37">
        <f>table34Bws!D31</f>
        <v>9.92</v>
      </c>
      <c r="E35" s="38">
        <f t="shared" si="0"/>
        <v>12.426512096774193</v>
      </c>
      <c r="F35" s="39">
        <f t="shared" si="1"/>
        <v>80.473103974170741</v>
      </c>
      <c r="G35" s="37">
        <f>table36Bws!D31</f>
        <v>2</v>
      </c>
      <c r="H35" s="38">
        <f t="shared" si="2"/>
        <v>61.6355</v>
      </c>
      <c r="I35" s="40">
        <f t="shared" si="3"/>
        <v>16.224416123824746</v>
      </c>
      <c r="J35" s="37">
        <f>table38Bws!D31</f>
        <v>11.3</v>
      </c>
      <c r="K35" s="38">
        <f t="shared" si="4"/>
        <v>10.908938053097344</v>
      </c>
      <c r="L35" s="39">
        <f t="shared" si="5"/>
        <v>91.667951099609809</v>
      </c>
    </row>
    <row r="36" spans="1:12">
      <c r="A36" s="34" t="s">
        <v>66</v>
      </c>
      <c r="B36" s="35" t="s">
        <v>67</v>
      </c>
      <c r="C36" s="36">
        <f>enrollextractws!G34</f>
        <v>21045.639999999996</v>
      </c>
      <c r="D36" s="37">
        <f>table34Bws!D32</f>
        <v>1598.89</v>
      </c>
      <c r="E36" s="38">
        <f t="shared" si="0"/>
        <v>13.162656593011398</v>
      </c>
      <c r="F36" s="39">
        <f t="shared" si="1"/>
        <v>75.972505469066292</v>
      </c>
      <c r="G36" s="37">
        <f>table36Bws!D32</f>
        <v>104.08</v>
      </c>
      <c r="H36" s="38">
        <f t="shared" si="2"/>
        <v>202.20637970791694</v>
      </c>
      <c r="I36" s="40">
        <f t="shared" si="3"/>
        <v>4.9454423814148685</v>
      </c>
      <c r="J36" s="37">
        <f>table38Bws!D32</f>
        <v>1033.45</v>
      </c>
      <c r="K36" s="38">
        <f t="shared" si="4"/>
        <v>20.364449175093128</v>
      </c>
      <c r="L36" s="39">
        <f t="shared" si="5"/>
        <v>49.105182831218258</v>
      </c>
    </row>
    <row r="37" spans="1:12">
      <c r="A37" s="34" t="s">
        <v>68</v>
      </c>
      <c r="B37" s="35" t="s">
        <v>69</v>
      </c>
      <c r="C37" s="36">
        <f>enrollextractws!G35</f>
        <v>1973.087</v>
      </c>
      <c r="D37" s="37">
        <f>table34Bws!D33</f>
        <v>118.37</v>
      </c>
      <c r="E37" s="38">
        <f t="shared" si="0"/>
        <v>16.668809664610965</v>
      </c>
      <c r="F37" s="39">
        <f t="shared" si="1"/>
        <v>59.992286199240077</v>
      </c>
      <c r="G37" s="37">
        <f>table36Bws!D33</f>
        <v>10</v>
      </c>
      <c r="H37" s="38">
        <f t="shared" si="2"/>
        <v>197.30869999999999</v>
      </c>
      <c r="I37" s="40">
        <f t="shared" si="3"/>
        <v>5.0682002364822232</v>
      </c>
      <c r="J37" s="37">
        <f>table38Bws!D33</f>
        <v>67.41</v>
      </c>
      <c r="K37" s="38">
        <f t="shared" si="4"/>
        <v>29.269945112001189</v>
      </c>
      <c r="L37" s="39">
        <f t="shared" si="5"/>
        <v>34.164737794126658</v>
      </c>
    </row>
    <row r="38" spans="1:12">
      <c r="A38" s="34" t="s">
        <v>70</v>
      </c>
      <c r="B38" s="35" t="s">
        <v>71</v>
      </c>
      <c r="C38" s="36">
        <f>enrollextractws!G36</f>
        <v>1761.5960000000005</v>
      </c>
      <c r="D38" s="37">
        <f>table34Bws!D34</f>
        <v>111.67</v>
      </c>
      <c r="E38" s="38">
        <f t="shared" si="0"/>
        <v>15.775015671173998</v>
      </c>
      <c r="F38" s="39">
        <f t="shared" si="1"/>
        <v>63.391379181151621</v>
      </c>
      <c r="G38" s="37">
        <f>table36Bws!D34</f>
        <v>10.19</v>
      </c>
      <c r="H38" s="38">
        <f t="shared" si="2"/>
        <v>172.87497546614333</v>
      </c>
      <c r="I38" s="40">
        <f t="shared" si="3"/>
        <v>5.7845272128229155</v>
      </c>
      <c r="J38" s="37">
        <f>table38Bws!D34</f>
        <v>64.64</v>
      </c>
      <c r="K38" s="38">
        <f t="shared" si="4"/>
        <v>27.25241336633664</v>
      </c>
      <c r="L38" s="39">
        <f t="shared" si="5"/>
        <v>36.693997942774615</v>
      </c>
    </row>
    <row r="39" spans="1:12">
      <c r="A39" s="34" t="s">
        <v>72</v>
      </c>
      <c r="B39" s="35" t="s">
        <v>73</v>
      </c>
      <c r="C39" s="36">
        <f>enrollextractws!G37</f>
        <v>167.7</v>
      </c>
      <c r="D39" s="37">
        <f>table34Bws!D35</f>
        <v>11.3</v>
      </c>
      <c r="E39" s="38">
        <f t="shared" si="0"/>
        <v>14.840707964601767</v>
      </c>
      <c r="F39" s="39">
        <f t="shared" si="1"/>
        <v>67.382230172927848</v>
      </c>
      <c r="G39" s="37">
        <f>table36Bws!D35</f>
        <v>1.31</v>
      </c>
      <c r="H39" s="38">
        <f t="shared" si="2"/>
        <v>128.01526717557252</v>
      </c>
      <c r="I39" s="40">
        <f t="shared" si="3"/>
        <v>7.8115682766845564</v>
      </c>
      <c r="J39" s="37">
        <f>table38Bws!D35</f>
        <v>7.76</v>
      </c>
      <c r="K39" s="38">
        <f t="shared" si="4"/>
        <v>21.61082474226804</v>
      </c>
      <c r="L39" s="39">
        <f t="shared" si="5"/>
        <v>46.273106738223021</v>
      </c>
    </row>
    <row r="40" spans="1:12">
      <c r="A40" s="34" t="s">
        <v>74</v>
      </c>
      <c r="B40" s="35" t="s">
        <v>75</v>
      </c>
      <c r="C40" s="36">
        <f>enrollextractws!G38</f>
        <v>2662.3580099999999</v>
      </c>
      <c r="D40" s="37">
        <f>table34Bws!D36</f>
        <v>176.34</v>
      </c>
      <c r="E40" s="38">
        <f t="shared" si="0"/>
        <v>15.097867812181013</v>
      </c>
      <c r="F40" s="39">
        <f t="shared" si="1"/>
        <v>66.234518174360787</v>
      </c>
      <c r="G40" s="37">
        <f>table36Bws!D36</f>
        <v>15</v>
      </c>
      <c r="H40" s="38">
        <f t="shared" si="2"/>
        <v>177.490534</v>
      </c>
      <c r="I40" s="40">
        <f t="shared" si="3"/>
        <v>5.6341032812487901</v>
      </c>
      <c r="J40" s="37">
        <f>table38Bws!D36</f>
        <v>128.41999999999999</v>
      </c>
      <c r="K40" s="38">
        <f t="shared" si="4"/>
        <v>20.7316462389036</v>
      </c>
      <c r="L40" s="39">
        <f t="shared" si="5"/>
        <v>48.235436225197979</v>
      </c>
    </row>
    <row r="41" spans="1:12">
      <c r="A41" s="34" t="s">
        <v>76</v>
      </c>
      <c r="B41" s="35" t="s">
        <v>77</v>
      </c>
      <c r="C41" s="36">
        <f>enrollextractws!G39</f>
        <v>22047.492000000002</v>
      </c>
      <c r="D41" s="37">
        <f>table34Bws!D37</f>
        <v>1545.47</v>
      </c>
      <c r="E41" s="38">
        <f t="shared" si="0"/>
        <v>14.265881576478353</v>
      </c>
      <c r="F41" s="39">
        <f t="shared" si="1"/>
        <v>70.097315377186661</v>
      </c>
      <c r="G41" s="37">
        <f>table36Bws!D37</f>
        <v>111.76</v>
      </c>
      <c r="H41" s="38">
        <f t="shared" si="2"/>
        <v>197.27534001431641</v>
      </c>
      <c r="I41" s="40">
        <f t="shared" si="3"/>
        <v>5.0690572877858395</v>
      </c>
      <c r="J41" s="37">
        <f>table38Bws!D37</f>
        <v>857.76</v>
      </c>
      <c r="K41" s="38">
        <f t="shared" si="4"/>
        <v>25.703567431449358</v>
      </c>
      <c r="L41" s="39">
        <f t="shared" si="5"/>
        <v>38.90510539702202</v>
      </c>
    </row>
    <row r="42" spans="1:12">
      <c r="A42" s="34" t="s">
        <v>78</v>
      </c>
      <c r="B42" s="35" t="s">
        <v>79</v>
      </c>
      <c r="C42" s="36">
        <f>enrollextractws!G40</f>
        <v>6956.3410000000003</v>
      </c>
      <c r="D42" s="37">
        <f>table34Bws!D38</f>
        <v>435.56</v>
      </c>
      <c r="E42" s="38">
        <f t="shared" si="0"/>
        <v>15.971028101754065</v>
      </c>
      <c r="F42" s="39">
        <f t="shared" si="1"/>
        <v>62.613376773795302</v>
      </c>
      <c r="G42" s="37">
        <f>table36Bws!D38</f>
        <v>31.96</v>
      </c>
      <c r="H42" s="38">
        <f t="shared" si="2"/>
        <v>217.65772841051316</v>
      </c>
      <c r="I42" s="40">
        <f t="shared" si="3"/>
        <v>4.5943693674591284</v>
      </c>
      <c r="J42" s="37">
        <f>table38Bws!D38</f>
        <v>288.95999999999998</v>
      </c>
      <c r="K42" s="38">
        <f t="shared" si="4"/>
        <v>24.073716085271322</v>
      </c>
      <c r="L42" s="39">
        <f t="shared" si="5"/>
        <v>41.539079237202422</v>
      </c>
    </row>
    <row r="43" spans="1:12">
      <c r="A43" s="34" t="s">
        <v>80</v>
      </c>
      <c r="B43" s="35" t="s">
        <v>81</v>
      </c>
      <c r="C43" s="36">
        <f>enrollextractws!G41</f>
        <v>12105.798000000001</v>
      </c>
      <c r="D43" s="37">
        <f>table34Bws!D39</f>
        <v>818.33</v>
      </c>
      <c r="E43" s="38">
        <f t="shared" si="0"/>
        <v>14.793296103039117</v>
      </c>
      <c r="F43" s="39">
        <f t="shared" si="1"/>
        <v>67.598187248787724</v>
      </c>
      <c r="G43" s="37">
        <f>table36Bws!D39</f>
        <v>59</v>
      </c>
      <c r="H43" s="38">
        <f t="shared" si="2"/>
        <v>205.18301694915255</v>
      </c>
      <c r="I43" s="40">
        <f t="shared" si="3"/>
        <v>4.8736977107994033</v>
      </c>
      <c r="J43" s="37">
        <f>table38Bws!D39</f>
        <v>490.79</v>
      </c>
      <c r="K43" s="38">
        <f t="shared" si="4"/>
        <v>24.665942663868456</v>
      </c>
      <c r="L43" s="39">
        <f t="shared" si="5"/>
        <v>40.541730499715918</v>
      </c>
    </row>
    <row r="44" spans="1:12">
      <c r="A44" s="34" t="s">
        <v>82</v>
      </c>
      <c r="B44" s="35" t="s">
        <v>83</v>
      </c>
      <c r="C44" s="36">
        <f>enrollextractws!G42</f>
        <v>3963.3250000000003</v>
      </c>
      <c r="D44" s="37">
        <f>table34Bws!D40</f>
        <v>256.25</v>
      </c>
      <c r="E44" s="38">
        <f t="shared" si="0"/>
        <v>15.466634146341464</v>
      </c>
      <c r="F44" s="39">
        <f t="shared" si="1"/>
        <v>64.655308358512102</v>
      </c>
      <c r="G44" s="37">
        <f>table36Bws!D40</f>
        <v>17</v>
      </c>
      <c r="H44" s="38">
        <f t="shared" si="2"/>
        <v>233.13676470588237</v>
      </c>
      <c r="I44" s="40">
        <f t="shared" si="3"/>
        <v>4.2893277740281199</v>
      </c>
      <c r="J44" s="37">
        <f>table38Bws!D40</f>
        <v>118.57</v>
      </c>
      <c r="K44" s="38">
        <f t="shared" si="4"/>
        <v>33.426035253436794</v>
      </c>
      <c r="L44" s="39">
        <f t="shared" si="5"/>
        <v>29.916799656853772</v>
      </c>
    </row>
    <row r="45" spans="1:12">
      <c r="A45" s="34" t="s">
        <v>84</v>
      </c>
      <c r="B45" s="35" t="s">
        <v>85</v>
      </c>
      <c r="C45" s="36">
        <f>enrollextractws!G43</f>
        <v>26.4</v>
      </c>
      <c r="D45" s="37">
        <f>table34Bws!D41</f>
        <v>4.7</v>
      </c>
      <c r="E45" s="38">
        <f t="shared" si="0"/>
        <v>5.6170212765957439</v>
      </c>
      <c r="F45" s="39">
        <f t="shared" si="1"/>
        <v>178.03030303030303</v>
      </c>
      <c r="G45" s="37">
        <f>table36Bws!D41</f>
        <v>1</v>
      </c>
      <c r="H45" s="38">
        <f t="shared" si="2"/>
        <v>26.4</v>
      </c>
      <c r="I45" s="40">
        <f t="shared" si="3"/>
        <v>37.878787878787882</v>
      </c>
      <c r="J45" s="37">
        <f>table38Bws!D41</f>
        <v>3.1</v>
      </c>
      <c r="K45" s="38">
        <f t="shared" si="4"/>
        <v>8.5161290322580641</v>
      </c>
      <c r="L45" s="39">
        <f t="shared" si="5"/>
        <v>117.42424242424244</v>
      </c>
    </row>
    <row r="46" spans="1:12">
      <c r="A46" s="34" t="s">
        <v>86</v>
      </c>
      <c r="B46" s="35" t="s">
        <v>87</v>
      </c>
      <c r="C46" s="36">
        <f>enrollextractws!G44</f>
        <v>333.55</v>
      </c>
      <c r="D46" s="37">
        <f>table34Bws!D42</f>
        <v>29.45</v>
      </c>
      <c r="E46" s="38">
        <f t="shared" si="0"/>
        <v>11.325976230899832</v>
      </c>
      <c r="F46" s="39">
        <f t="shared" si="1"/>
        <v>88.292609803627627</v>
      </c>
      <c r="G46" s="37">
        <f>table36Bws!D42</f>
        <v>2.41</v>
      </c>
      <c r="H46" s="38">
        <f t="shared" si="2"/>
        <v>138.40248962655602</v>
      </c>
      <c r="I46" s="40">
        <f t="shared" si="3"/>
        <v>7.2253035526907512</v>
      </c>
      <c r="J46" s="37">
        <f>table38Bws!D42</f>
        <v>22.38</v>
      </c>
      <c r="K46" s="38">
        <f t="shared" si="4"/>
        <v>14.903932082216265</v>
      </c>
      <c r="L46" s="39">
        <f t="shared" si="5"/>
        <v>67.096387348223658</v>
      </c>
    </row>
    <row r="47" spans="1:12">
      <c r="A47" s="34" t="s">
        <v>88</v>
      </c>
      <c r="B47" s="35" t="s">
        <v>89</v>
      </c>
      <c r="C47" s="36">
        <f>enrollextractws!G45</f>
        <v>751.37000000000012</v>
      </c>
      <c r="D47" s="37">
        <f>table34Bws!D43</f>
        <v>3</v>
      </c>
      <c r="E47" s="38">
        <f t="shared" si="0"/>
        <v>250.45666666666671</v>
      </c>
      <c r="F47" s="39">
        <f t="shared" si="1"/>
        <v>3.992706655841995</v>
      </c>
      <c r="G47" s="37">
        <f>table36Bws!D43</f>
        <v>0</v>
      </c>
      <c r="H47" s="38">
        <f t="shared" si="2"/>
        <v>0</v>
      </c>
      <c r="I47" s="40">
        <f t="shared" si="3"/>
        <v>0</v>
      </c>
      <c r="J47" s="37">
        <f>table38Bws!D43</f>
        <v>2.0099999999999998</v>
      </c>
      <c r="K47" s="38">
        <f t="shared" si="4"/>
        <v>373.81592039801006</v>
      </c>
      <c r="L47" s="39">
        <f t="shared" si="5"/>
        <v>2.6751134594141361</v>
      </c>
    </row>
    <row r="48" spans="1:12">
      <c r="A48" s="34" t="s">
        <v>90</v>
      </c>
      <c r="B48" s="35" t="s">
        <v>91</v>
      </c>
      <c r="C48" s="36">
        <f>enrollextractws!G46</f>
        <v>6080.3410000000003</v>
      </c>
      <c r="D48" s="37">
        <f>table34Bws!D44</f>
        <v>428.05</v>
      </c>
      <c r="E48" s="38">
        <f t="shared" si="0"/>
        <v>14.204744772806915</v>
      </c>
      <c r="F48" s="39">
        <f t="shared" si="1"/>
        <v>70.399012160666643</v>
      </c>
      <c r="G48" s="37">
        <f>table36Bws!D44</f>
        <v>30.96</v>
      </c>
      <c r="H48" s="38">
        <f t="shared" si="2"/>
        <v>196.39344315245478</v>
      </c>
      <c r="I48" s="40">
        <f t="shared" si="3"/>
        <v>5.091819685770913</v>
      </c>
      <c r="J48" s="37">
        <f>table38Bws!D44</f>
        <v>319.94</v>
      </c>
      <c r="K48" s="38">
        <f t="shared" si="4"/>
        <v>19.004628992936176</v>
      </c>
      <c r="L48" s="39">
        <f t="shared" si="5"/>
        <v>52.61875937550213</v>
      </c>
    </row>
    <row r="49" spans="1:12">
      <c r="A49" s="34" t="s">
        <v>92</v>
      </c>
      <c r="B49" s="35" t="s">
        <v>93</v>
      </c>
      <c r="C49" s="36">
        <f>enrollextractws!G47</f>
        <v>643.30099999999993</v>
      </c>
      <c r="D49" s="37">
        <f>table34Bws!D45</f>
        <v>39</v>
      </c>
      <c r="E49" s="38">
        <f t="shared" si="0"/>
        <v>16.494897435897435</v>
      </c>
      <c r="F49" s="39">
        <f t="shared" si="1"/>
        <v>60.62480860437028</v>
      </c>
      <c r="G49" s="37">
        <f>table36Bws!D45</f>
        <v>3</v>
      </c>
      <c r="H49" s="38">
        <f t="shared" si="2"/>
        <v>214.43366666666665</v>
      </c>
      <c r="I49" s="40">
        <f t="shared" si="3"/>
        <v>4.66344681572079</v>
      </c>
      <c r="J49" s="37">
        <f>table38Bws!D45</f>
        <v>33.159999999999997</v>
      </c>
      <c r="K49" s="38">
        <f t="shared" si="4"/>
        <v>19.399909529553678</v>
      </c>
      <c r="L49" s="39">
        <f t="shared" si="5"/>
        <v>51.546632136433807</v>
      </c>
    </row>
    <row r="50" spans="1:12">
      <c r="A50" s="34" t="s">
        <v>94</v>
      </c>
      <c r="B50" s="35" t="s">
        <v>95</v>
      </c>
      <c r="C50" s="36">
        <f>enrollextractws!G48</f>
        <v>1366.019</v>
      </c>
      <c r="D50" s="37">
        <f>table34Bws!D46</f>
        <v>92.35</v>
      </c>
      <c r="E50" s="38">
        <f t="shared" si="0"/>
        <v>14.791759610178669</v>
      </c>
      <c r="F50" s="39">
        <f t="shared" si="1"/>
        <v>67.60520900514561</v>
      </c>
      <c r="G50" s="37">
        <f>table36Bws!D46</f>
        <v>8.75</v>
      </c>
      <c r="H50" s="38">
        <f t="shared" si="2"/>
        <v>156.11645714285714</v>
      </c>
      <c r="I50" s="40">
        <f t="shared" si="3"/>
        <v>6.4054745944236497</v>
      </c>
      <c r="J50" s="37">
        <f>table38Bws!D46</f>
        <v>71.540000000000006</v>
      </c>
      <c r="K50" s="38">
        <f t="shared" si="4"/>
        <v>19.094478613363151</v>
      </c>
      <c r="L50" s="39">
        <f t="shared" si="5"/>
        <v>52.371160284007772</v>
      </c>
    </row>
    <row r="51" spans="1:12">
      <c r="A51" s="34" t="s">
        <v>96</v>
      </c>
      <c r="B51" s="35" t="s">
        <v>97</v>
      </c>
      <c r="C51" s="36">
        <f>enrollextractws!G49</f>
        <v>1101.0819999999999</v>
      </c>
      <c r="D51" s="37">
        <f>table34Bws!D47</f>
        <v>65.06</v>
      </c>
      <c r="E51" s="38">
        <f t="shared" si="0"/>
        <v>16.92410083000307</v>
      </c>
      <c r="F51" s="39">
        <f t="shared" si="1"/>
        <v>59.087334095008373</v>
      </c>
      <c r="G51" s="37">
        <f>table36Bws!D47</f>
        <v>5</v>
      </c>
      <c r="H51" s="38">
        <f t="shared" si="2"/>
        <v>220.21639999999996</v>
      </c>
      <c r="I51" s="40">
        <f t="shared" si="3"/>
        <v>4.5409878646640314</v>
      </c>
      <c r="J51" s="37">
        <f>table38Bws!D47</f>
        <v>40.82</v>
      </c>
      <c r="K51" s="38">
        <f t="shared" si="4"/>
        <v>26.974081332680054</v>
      </c>
      <c r="L51" s="39">
        <f t="shared" si="5"/>
        <v>37.072624927117154</v>
      </c>
    </row>
    <row r="52" spans="1:12">
      <c r="A52" s="34" t="s">
        <v>98</v>
      </c>
      <c r="B52" s="35" t="s">
        <v>99</v>
      </c>
      <c r="C52" s="36">
        <f>enrollextractws!G50</f>
        <v>2290.5709999999999</v>
      </c>
      <c r="D52" s="37">
        <f>table34Bws!D48</f>
        <v>153.72</v>
      </c>
      <c r="E52" s="38">
        <f t="shared" si="0"/>
        <v>14.900930262815509</v>
      </c>
      <c r="F52" s="39">
        <f t="shared" si="1"/>
        <v>67.109904037028329</v>
      </c>
      <c r="G52" s="37">
        <f>table36Bws!D48</f>
        <v>8.8000000000000007</v>
      </c>
      <c r="H52" s="38">
        <f t="shared" si="2"/>
        <v>260.29215909090908</v>
      </c>
      <c r="I52" s="40">
        <f t="shared" si="3"/>
        <v>3.841836817108049</v>
      </c>
      <c r="J52" s="37">
        <f>table38Bws!D48</f>
        <v>157.88999999999999</v>
      </c>
      <c r="K52" s="38">
        <f t="shared" si="4"/>
        <v>14.507384888213315</v>
      </c>
      <c r="L52" s="39">
        <f t="shared" si="5"/>
        <v>68.930410801498837</v>
      </c>
    </row>
    <row r="53" spans="1:12">
      <c r="A53" s="34" t="s">
        <v>100</v>
      </c>
      <c r="B53" s="35" t="s">
        <v>101</v>
      </c>
      <c r="C53" s="36">
        <f>enrollextractws!G51</f>
        <v>4912.8739999999998</v>
      </c>
      <c r="D53" s="37">
        <f>table34Bws!D49</f>
        <v>359.39</v>
      </c>
      <c r="E53" s="38">
        <f t="shared" si="0"/>
        <v>13.670035337655472</v>
      </c>
      <c r="F53" s="39">
        <f t="shared" si="1"/>
        <v>73.152700435630962</v>
      </c>
      <c r="G53" s="37">
        <f>table36Bws!D49</f>
        <v>26.5</v>
      </c>
      <c r="H53" s="38">
        <f t="shared" si="2"/>
        <v>185.39147169811321</v>
      </c>
      <c r="I53" s="40">
        <f t="shared" si="3"/>
        <v>5.3939913785698561</v>
      </c>
      <c r="J53" s="37">
        <f>table38Bws!D49</f>
        <v>241.71</v>
      </c>
      <c r="K53" s="38">
        <f t="shared" si="4"/>
        <v>20.325489222622149</v>
      </c>
      <c r="L53" s="39">
        <f t="shared" si="5"/>
        <v>49.19930777789132</v>
      </c>
    </row>
    <row r="54" spans="1:12">
      <c r="A54" s="34" t="s">
        <v>102</v>
      </c>
      <c r="B54" s="35" t="s">
        <v>103</v>
      </c>
      <c r="C54" s="36">
        <f>enrollextractws!G52</f>
        <v>109.06199999999998</v>
      </c>
      <c r="D54" s="37">
        <f>table34Bws!D50</f>
        <v>10.48</v>
      </c>
      <c r="E54" s="38">
        <f t="shared" si="0"/>
        <v>10.406679389312975</v>
      </c>
      <c r="F54" s="39">
        <f t="shared" si="1"/>
        <v>96.092131081403252</v>
      </c>
      <c r="G54" s="37">
        <f>table36Bws!D50</f>
        <v>0.73</v>
      </c>
      <c r="H54" s="38">
        <f t="shared" si="2"/>
        <v>149.39999999999998</v>
      </c>
      <c r="I54" s="40">
        <f t="shared" si="3"/>
        <v>6.693440428380188</v>
      </c>
      <c r="J54" s="37">
        <f>table38Bws!D50</f>
        <v>14.6</v>
      </c>
      <c r="K54" s="38">
        <f t="shared" si="4"/>
        <v>7.4699999999999989</v>
      </c>
      <c r="L54" s="39">
        <f t="shared" si="5"/>
        <v>133.86880856760376</v>
      </c>
    </row>
    <row r="55" spans="1:12">
      <c r="A55" s="34" t="s">
        <v>104</v>
      </c>
      <c r="B55" s="35" t="s">
        <v>105</v>
      </c>
      <c r="C55" s="36">
        <f>enrollextractws!G53</f>
        <v>735.82</v>
      </c>
      <c r="D55" s="37">
        <f>table34Bws!D51</f>
        <v>53.74</v>
      </c>
      <c r="E55" s="38">
        <f t="shared" si="0"/>
        <v>13.692221808708597</v>
      </c>
      <c r="F55" s="39">
        <f t="shared" si="1"/>
        <v>73.034165964502179</v>
      </c>
      <c r="G55" s="37">
        <f>table36Bws!D51</f>
        <v>5</v>
      </c>
      <c r="H55" s="38">
        <f t="shared" si="2"/>
        <v>147.16400000000002</v>
      </c>
      <c r="I55" s="40">
        <f t="shared" si="3"/>
        <v>6.7951401157891871</v>
      </c>
      <c r="J55" s="37">
        <f>table38Bws!D51</f>
        <v>46.83</v>
      </c>
      <c r="K55" s="38">
        <f t="shared" si="4"/>
        <v>15.712577407644673</v>
      </c>
      <c r="L55" s="39">
        <f t="shared" si="5"/>
        <v>63.643282324481518</v>
      </c>
    </row>
    <row r="56" spans="1:12">
      <c r="A56" s="34" t="s">
        <v>106</v>
      </c>
      <c r="B56" s="35" t="s">
        <v>107</v>
      </c>
      <c r="C56" s="36">
        <f>enrollextractws!G54</f>
        <v>26.7</v>
      </c>
      <c r="D56" s="37">
        <f>table34Bws!D52</f>
        <v>3</v>
      </c>
      <c r="E56" s="38">
        <f t="shared" si="0"/>
        <v>8.9</v>
      </c>
      <c r="F56" s="39">
        <f t="shared" si="1"/>
        <v>112.35955056179775</v>
      </c>
      <c r="G56" s="37">
        <f>table36Bws!D52</f>
        <v>0</v>
      </c>
      <c r="H56" s="38">
        <f t="shared" si="2"/>
        <v>0</v>
      </c>
      <c r="I56" s="40">
        <f t="shared" si="3"/>
        <v>0</v>
      </c>
      <c r="J56" s="37">
        <f>table38Bws!D52</f>
        <v>3.76</v>
      </c>
      <c r="K56" s="38">
        <f t="shared" si="4"/>
        <v>7.1010638297872344</v>
      </c>
      <c r="L56" s="39">
        <f t="shared" si="5"/>
        <v>140.82397003745317</v>
      </c>
    </row>
    <row r="57" spans="1:12">
      <c r="A57" s="34" t="s">
        <v>108</v>
      </c>
      <c r="B57" s="35" t="s">
        <v>109</v>
      </c>
      <c r="C57" s="36">
        <f>enrollextractws!G55</f>
        <v>5734.31</v>
      </c>
      <c r="D57" s="37">
        <f>table34Bws!D53</f>
        <v>402.08</v>
      </c>
      <c r="E57" s="38">
        <f t="shared" si="0"/>
        <v>14.261614604058895</v>
      </c>
      <c r="F57" s="39">
        <f t="shared" si="1"/>
        <v>70.118287989313444</v>
      </c>
      <c r="G57" s="37">
        <f>table36Bws!D53</f>
        <v>29.82</v>
      </c>
      <c r="H57" s="38">
        <f t="shared" si="2"/>
        <v>192.29745137491616</v>
      </c>
      <c r="I57" s="40">
        <f t="shared" si="3"/>
        <v>5.2002769295695552</v>
      </c>
      <c r="J57" s="37">
        <f>table38Bws!D53</f>
        <v>249.57</v>
      </c>
      <c r="K57" s="38">
        <f t="shared" si="4"/>
        <v>22.976760027246868</v>
      </c>
      <c r="L57" s="39">
        <f t="shared" si="5"/>
        <v>43.522237200290881</v>
      </c>
    </row>
    <row r="58" spans="1:12">
      <c r="A58" s="34" t="s">
        <v>110</v>
      </c>
      <c r="B58" s="35" t="s">
        <v>111</v>
      </c>
      <c r="C58" s="36">
        <f>enrollextractws!G56</f>
        <v>99.947999999999993</v>
      </c>
      <c r="D58" s="37">
        <f>table34Bws!D54</f>
        <v>12.02</v>
      </c>
      <c r="E58" s="38">
        <f t="shared" si="0"/>
        <v>8.3151414309484188</v>
      </c>
      <c r="F58" s="39">
        <f t="shared" si="1"/>
        <v>120.26253651898988</v>
      </c>
      <c r="G58" s="37">
        <f>table36Bws!D54</f>
        <v>1.44</v>
      </c>
      <c r="H58" s="38">
        <f t="shared" si="2"/>
        <v>69.408333333333331</v>
      </c>
      <c r="I58" s="40">
        <f t="shared" si="3"/>
        <v>14.40749189578581</v>
      </c>
      <c r="J58" s="37">
        <f>table38Bws!D54</f>
        <v>7.82</v>
      </c>
      <c r="K58" s="38">
        <f t="shared" si="4"/>
        <v>12.781074168797952</v>
      </c>
      <c r="L58" s="39">
        <f t="shared" si="5"/>
        <v>78.240685156281273</v>
      </c>
    </row>
    <row r="59" spans="1:12">
      <c r="A59" s="34" t="s">
        <v>112</v>
      </c>
      <c r="B59" s="35" t="s">
        <v>113</v>
      </c>
      <c r="C59" s="36">
        <f>enrollextractws!G57</f>
        <v>251.69299999999998</v>
      </c>
      <c r="D59" s="37">
        <f>table34Bws!D55</f>
        <v>20.84</v>
      </c>
      <c r="E59" s="38">
        <f t="shared" si="0"/>
        <v>12.07739923224568</v>
      </c>
      <c r="F59" s="39">
        <f t="shared" si="1"/>
        <v>82.799283253805243</v>
      </c>
      <c r="G59" s="37">
        <f>table36Bws!D55</f>
        <v>2</v>
      </c>
      <c r="H59" s="38">
        <f t="shared" si="2"/>
        <v>125.84649999999999</v>
      </c>
      <c r="I59" s="40">
        <f t="shared" si="3"/>
        <v>7.9461884120734396</v>
      </c>
      <c r="J59" s="37">
        <f>table38Bws!D55</f>
        <v>15.18</v>
      </c>
      <c r="K59" s="38">
        <f t="shared" si="4"/>
        <v>16.580566534914361</v>
      </c>
      <c r="L59" s="39">
        <f t="shared" si="5"/>
        <v>60.311570047637403</v>
      </c>
    </row>
    <row r="60" spans="1:12">
      <c r="A60" s="34">
        <v>10003</v>
      </c>
      <c r="B60" s="35" t="s">
        <v>114</v>
      </c>
      <c r="C60" s="36">
        <f>enrollextractws!G58</f>
        <v>43.6</v>
      </c>
      <c r="D60" s="37">
        <f>table34Bws!D56</f>
        <v>3</v>
      </c>
      <c r="E60" s="38">
        <f t="shared" si="0"/>
        <v>14.533333333333333</v>
      </c>
      <c r="F60" s="39">
        <f t="shared" si="1"/>
        <v>68.807339449541288</v>
      </c>
      <c r="G60" s="37">
        <f>table36Bws!D56</f>
        <v>1</v>
      </c>
      <c r="H60" s="38">
        <f t="shared" si="2"/>
        <v>43.6</v>
      </c>
      <c r="I60" s="40">
        <f t="shared" si="3"/>
        <v>22.935779816513758</v>
      </c>
      <c r="J60" s="37">
        <f>table38Bws!D56</f>
        <v>5.61</v>
      </c>
      <c r="K60" s="38">
        <f t="shared" si="4"/>
        <v>7.7718360071301245</v>
      </c>
      <c r="L60" s="39">
        <f t="shared" si="5"/>
        <v>128.6697247706422</v>
      </c>
    </row>
    <row r="61" spans="1:12">
      <c r="A61" s="34">
        <v>10050</v>
      </c>
      <c r="B61" s="35" t="s">
        <v>115</v>
      </c>
      <c r="C61" s="36">
        <f>enrollextractws!G59</f>
        <v>258.02699999999999</v>
      </c>
      <c r="D61" s="37">
        <f>table34Bws!D57</f>
        <v>19.329999999999998</v>
      </c>
      <c r="E61" s="38">
        <f t="shared" si="0"/>
        <v>13.348525607863426</v>
      </c>
      <c r="F61" s="39">
        <f t="shared" si="1"/>
        <v>74.914640715894066</v>
      </c>
      <c r="G61" s="37">
        <f>table36Bws!D57</f>
        <v>1.53</v>
      </c>
      <c r="H61" s="38">
        <f t="shared" si="2"/>
        <v>168.64509803921567</v>
      </c>
      <c r="I61" s="40">
        <f t="shared" si="3"/>
        <v>5.9296120173470221</v>
      </c>
      <c r="J61" s="37">
        <f>table38Bws!D57</f>
        <v>14.35</v>
      </c>
      <c r="K61" s="38">
        <f t="shared" si="4"/>
        <v>17.980975609756097</v>
      </c>
      <c r="L61" s="39">
        <f t="shared" si="5"/>
        <v>55.614334933941024</v>
      </c>
    </row>
    <row r="62" spans="1:12">
      <c r="A62" s="34">
        <v>10065</v>
      </c>
      <c r="B62" s="35" t="s">
        <v>116</v>
      </c>
      <c r="C62" s="36">
        <f>enrollextractws!G60</f>
        <v>34.200000000000003</v>
      </c>
      <c r="D62" s="37">
        <f>table34Bws!D58</f>
        <v>4.5</v>
      </c>
      <c r="E62" s="38">
        <f t="shared" si="0"/>
        <v>7.6000000000000005</v>
      </c>
      <c r="F62" s="39">
        <f t="shared" si="1"/>
        <v>131.57894736842104</v>
      </c>
      <c r="G62" s="37">
        <f>table36Bws!D58</f>
        <v>0</v>
      </c>
      <c r="H62" s="38">
        <f t="shared" si="2"/>
        <v>0</v>
      </c>
      <c r="I62" s="40">
        <f t="shared" si="3"/>
        <v>0</v>
      </c>
      <c r="J62" s="37">
        <f>table38Bws!D58</f>
        <v>5.3</v>
      </c>
      <c r="K62" s="38">
        <f t="shared" si="4"/>
        <v>6.4528301886792461</v>
      </c>
      <c r="L62" s="39">
        <f t="shared" si="5"/>
        <v>154.97076023391813</v>
      </c>
    </row>
    <row r="63" spans="1:12">
      <c r="A63" s="34">
        <v>10070</v>
      </c>
      <c r="B63" s="35" t="s">
        <v>117</v>
      </c>
      <c r="C63" s="36">
        <f>enrollextractws!G61</f>
        <v>174.02100000000002</v>
      </c>
      <c r="D63" s="37">
        <f>table34Bws!D59</f>
        <v>20.72</v>
      </c>
      <c r="E63" s="38">
        <f t="shared" si="0"/>
        <v>8.3986969111969128</v>
      </c>
      <c r="F63" s="39">
        <f t="shared" si="1"/>
        <v>119.06608972480332</v>
      </c>
      <c r="G63" s="37">
        <f>table36Bws!D59</f>
        <v>2</v>
      </c>
      <c r="H63" s="38">
        <f t="shared" si="2"/>
        <v>87.010500000000008</v>
      </c>
      <c r="I63" s="40">
        <f t="shared" si="3"/>
        <v>11.492865803552442</v>
      </c>
      <c r="J63" s="37">
        <f>table38Bws!D59</f>
        <v>16.04</v>
      </c>
      <c r="K63" s="38">
        <f t="shared" si="4"/>
        <v>10.84918952618454</v>
      </c>
      <c r="L63" s="39">
        <f t="shared" si="5"/>
        <v>92.172783744490587</v>
      </c>
    </row>
    <row r="64" spans="1:12">
      <c r="A64" s="34">
        <v>10309</v>
      </c>
      <c r="B64" s="35" t="s">
        <v>118</v>
      </c>
      <c r="C64" s="36">
        <f>enrollextractws!G62</f>
        <v>413.41199999999998</v>
      </c>
      <c r="D64" s="37">
        <f>table34Bws!D60</f>
        <v>25.68</v>
      </c>
      <c r="E64" s="38">
        <f t="shared" si="0"/>
        <v>16.098598130841122</v>
      </c>
      <c r="F64" s="39">
        <f t="shared" si="1"/>
        <v>62.117209950364284</v>
      </c>
      <c r="G64" s="37">
        <f>table36Bws!D60</f>
        <v>2.4700000000000002</v>
      </c>
      <c r="H64" s="38">
        <f t="shared" si="2"/>
        <v>167.37327935222669</v>
      </c>
      <c r="I64" s="40">
        <f t="shared" si="3"/>
        <v>5.9746693371261603</v>
      </c>
      <c r="J64" s="37">
        <f>table38Bws!D60</f>
        <v>21.35</v>
      </c>
      <c r="K64" s="38">
        <f t="shared" si="4"/>
        <v>19.363559718969551</v>
      </c>
      <c r="L64" s="39">
        <f t="shared" si="5"/>
        <v>51.643396901879967</v>
      </c>
    </row>
    <row r="65" spans="1:12">
      <c r="A65" s="34">
        <v>11001</v>
      </c>
      <c r="B65" s="35" t="s">
        <v>119</v>
      </c>
      <c r="C65" s="36">
        <f>enrollextractws!G63</f>
        <v>17757.527000000002</v>
      </c>
      <c r="D65" s="37">
        <f>table34Bws!D61</f>
        <v>1268.6500000000001</v>
      </c>
      <c r="E65" s="38">
        <f t="shared" si="0"/>
        <v>13.997183620383874</v>
      </c>
      <c r="F65" s="39">
        <f t="shared" si="1"/>
        <v>71.44294360357722</v>
      </c>
      <c r="G65" s="37">
        <f>table36Bws!D61</f>
        <v>85.72</v>
      </c>
      <c r="H65" s="38">
        <f t="shared" si="2"/>
        <v>207.15733784414374</v>
      </c>
      <c r="I65" s="40">
        <f t="shared" si="3"/>
        <v>4.8272487492205416</v>
      </c>
      <c r="J65" s="37">
        <f>table38Bws!D61</f>
        <v>694.16</v>
      </c>
      <c r="K65" s="38">
        <f t="shared" si="4"/>
        <v>25.581316987438058</v>
      </c>
      <c r="L65" s="39">
        <f t="shared" si="5"/>
        <v>39.091028835265178</v>
      </c>
    </row>
    <row r="66" spans="1:12">
      <c r="A66" s="34">
        <v>11051</v>
      </c>
      <c r="B66" s="35" t="s">
        <v>120</v>
      </c>
      <c r="C66" s="36">
        <f>enrollextractws!G64</f>
        <v>1954.3400000000001</v>
      </c>
      <c r="D66" s="37">
        <f>table34Bws!D62</f>
        <v>147.35</v>
      </c>
      <c r="E66" s="38">
        <f t="shared" si="0"/>
        <v>13.263250763488294</v>
      </c>
      <c r="F66" s="39">
        <f t="shared" si="1"/>
        <v>75.396297471269065</v>
      </c>
      <c r="G66" s="37">
        <f>table36Bws!D62</f>
        <v>10.27</v>
      </c>
      <c r="H66" s="38">
        <f t="shared" si="2"/>
        <v>190.2960077896787</v>
      </c>
      <c r="I66" s="40">
        <f t="shared" si="3"/>
        <v>5.2549709876480035</v>
      </c>
      <c r="J66" s="37">
        <f>table38Bws!D62</f>
        <v>106.96</v>
      </c>
      <c r="K66" s="38">
        <f t="shared" si="4"/>
        <v>18.271690351533287</v>
      </c>
      <c r="L66" s="39">
        <f t="shared" si="5"/>
        <v>54.729473888883199</v>
      </c>
    </row>
    <row r="67" spans="1:12">
      <c r="A67" s="34">
        <v>11054</v>
      </c>
      <c r="B67" s="35" t="s">
        <v>121</v>
      </c>
      <c r="C67" s="36">
        <f>enrollextractws!G65</f>
        <v>10.4</v>
      </c>
      <c r="D67" s="37">
        <f>table34Bws!D63</f>
        <v>2</v>
      </c>
      <c r="E67" s="38">
        <f t="shared" si="0"/>
        <v>5.2</v>
      </c>
      <c r="F67" s="39">
        <f t="shared" si="1"/>
        <v>192.30769230769229</v>
      </c>
      <c r="G67" s="37">
        <f>table36Bws!D63</f>
        <v>1</v>
      </c>
      <c r="H67" s="38">
        <f t="shared" si="2"/>
        <v>10.4</v>
      </c>
      <c r="I67" s="40">
        <f t="shared" si="3"/>
        <v>96.153846153846146</v>
      </c>
      <c r="J67" s="37">
        <f>table38Bws!D63</f>
        <v>0</v>
      </c>
      <c r="K67" s="38">
        <f t="shared" si="4"/>
        <v>0</v>
      </c>
      <c r="L67" s="39">
        <f t="shared" si="5"/>
        <v>0</v>
      </c>
    </row>
    <row r="68" spans="1:12">
      <c r="A68" s="34">
        <v>11056</v>
      </c>
      <c r="B68" s="35" t="s">
        <v>122</v>
      </c>
      <c r="C68" s="36">
        <f>enrollextractws!G66</f>
        <v>47.780000000000015</v>
      </c>
      <c r="D68" s="37">
        <f>table34Bws!D64</f>
        <v>9.9499999999999993</v>
      </c>
      <c r="E68" s="38">
        <f t="shared" si="0"/>
        <v>4.8020100502512584</v>
      </c>
      <c r="F68" s="39">
        <f t="shared" si="1"/>
        <v>208.24612808706564</v>
      </c>
      <c r="G68" s="37">
        <f>table36Bws!D64</f>
        <v>1.05</v>
      </c>
      <c r="H68" s="38">
        <f t="shared" si="2"/>
        <v>45.504761904761921</v>
      </c>
      <c r="I68" s="40">
        <f t="shared" si="3"/>
        <v>21.975722059439089</v>
      </c>
      <c r="J68" s="37">
        <f>table38Bws!D64</f>
        <v>6.87</v>
      </c>
      <c r="K68" s="38">
        <f t="shared" si="4"/>
        <v>6.9548762736535688</v>
      </c>
      <c r="L68" s="39">
        <f t="shared" si="5"/>
        <v>143.78401004604433</v>
      </c>
    </row>
    <row r="69" spans="1:12">
      <c r="A69" s="34">
        <v>12110</v>
      </c>
      <c r="B69" s="35" t="s">
        <v>123</v>
      </c>
      <c r="C69" s="36">
        <f>enrollextractws!G67</f>
        <v>334.82900000000001</v>
      </c>
      <c r="D69" s="37">
        <f>table34Bws!D65</f>
        <v>25.69</v>
      </c>
      <c r="E69" s="38">
        <f t="shared" si="0"/>
        <v>13.033437135072012</v>
      </c>
      <c r="F69" s="39">
        <f t="shared" si="1"/>
        <v>76.725731642121801</v>
      </c>
      <c r="G69" s="37">
        <f>table36Bws!D65</f>
        <v>2.4</v>
      </c>
      <c r="H69" s="38">
        <f t="shared" si="2"/>
        <v>139.51208333333335</v>
      </c>
      <c r="I69" s="40">
        <f t="shared" si="3"/>
        <v>7.1678379112920325</v>
      </c>
      <c r="J69" s="37">
        <f>table38Bws!D65</f>
        <v>23.34</v>
      </c>
      <c r="K69" s="38">
        <f t="shared" si="4"/>
        <v>14.345715509854328</v>
      </c>
      <c r="L69" s="39">
        <f t="shared" si="5"/>
        <v>69.707223687315008</v>
      </c>
    </row>
    <row r="70" spans="1:12">
      <c r="A70" s="34">
        <v>13073</v>
      </c>
      <c r="B70" s="35" t="s">
        <v>124</v>
      </c>
      <c r="C70" s="36">
        <f>enrollextractws!G68</f>
        <v>2308.52</v>
      </c>
      <c r="D70" s="37">
        <f>table34Bws!D66</f>
        <v>164.1</v>
      </c>
      <c r="E70" s="38">
        <f t="shared" si="0"/>
        <v>14.067763558805607</v>
      </c>
      <c r="F70" s="39">
        <f t="shared" si="1"/>
        <v>71.084504357770342</v>
      </c>
      <c r="G70" s="37">
        <f>table36Bws!D66</f>
        <v>14.91</v>
      </c>
      <c r="H70" s="38">
        <f t="shared" si="2"/>
        <v>154.83031522468141</v>
      </c>
      <c r="I70" s="40">
        <f t="shared" si="3"/>
        <v>6.4586834855231929</v>
      </c>
      <c r="J70" s="37">
        <f>table38Bws!D66</f>
        <v>149.88999999999999</v>
      </c>
      <c r="K70" s="38">
        <f t="shared" si="4"/>
        <v>15.401427713656682</v>
      </c>
      <c r="L70" s="39">
        <f t="shared" si="5"/>
        <v>64.929045449032273</v>
      </c>
    </row>
    <row r="71" spans="1:12">
      <c r="A71" s="34">
        <v>13144</v>
      </c>
      <c r="B71" s="35" t="s">
        <v>125</v>
      </c>
      <c r="C71" s="36">
        <f>enrollextractws!G69</f>
        <v>3167.116</v>
      </c>
      <c r="D71" s="37">
        <f>table34Bws!D67</f>
        <v>240.27</v>
      </c>
      <c r="E71" s="38">
        <f t="shared" si="0"/>
        <v>13.181487493236775</v>
      </c>
      <c r="F71" s="39">
        <f t="shared" si="1"/>
        <v>75.863972143742131</v>
      </c>
      <c r="G71" s="37">
        <f>table36Bws!D67</f>
        <v>18</v>
      </c>
      <c r="H71" s="38">
        <f t="shared" si="2"/>
        <v>175.9508888888889</v>
      </c>
      <c r="I71" s="40">
        <f t="shared" si="3"/>
        <v>5.6834040811893223</v>
      </c>
      <c r="J71" s="37">
        <f>table38Bws!D67</f>
        <v>168.54</v>
      </c>
      <c r="K71" s="38">
        <f t="shared" si="4"/>
        <v>18.791479767414266</v>
      </c>
      <c r="L71" s="39">
        <f t="shared" si="5"/>
        <v>53.215606880202678</v>
      </c>
    </row>
    <row r="72" spans="1:12">
      <c r="A72" s="34">
        <v>13146</v>
      </c>
      <c r="B72" s="35" t="s">
        <v>126</v>
      </c>
      <c r="C72" s="36">
        <f>enrollextractws!G70</f>
        <v>885.84899999999993</v>
      </c>
      <c r="D72" s="37">
        <f>table34Bws!D68</f>
        <v>62.1</v>
      </c>
      <c r="E72" s="38">
        <f t="shared" si="0"/>
        <v>14.264879227053139</v>
      </c>
      <c r="F72" s="39">
        <f t="shared" si="1"/>
        <v>70.102240901101666</v>
      </c>
      <c r="G72" s="37">
        <f>table36Bws!D68</f>
        <v>8</v>
      </c>
      <c r="H72" s="38">
        <f t="shared" si="2"/>
        <v>110.73112499999999</v>
      </c>
      <c r="I72" s="40">
        <f t="shared" si="3"/>
        <v>9.0308844961161565</v>
      </c>
      <c r="J72" s="37">
        <f>table38Bws!D68</f>
        <v>46.33</v>
      </c>
      <c r="K72" s="38">
        <f t="shared" si="4"/>
        <v>19.120418735160801</v>
      </c>
      <c r="L72" s="39">
        <f t="shared" si="5"/>
        <v>52.300109838132684</v>
      </c>
    </row>
    <row r="73" spans="1:12">
      <c r="A73" s="34">
        <v>13151</v>
      </c>
      <c r="B73" s="35" t="s">
        <v>127</v>
      </c>
      <c r="C73" s="36">
        <f>enrollextractws!G71</f>
        <v>198.35</v>
      </c>
      <c r="D73" s="37">
        <f>table34Bws!D69</f>
        <v>17.73</v>
      </c>
      <c r="E73" s="38">
        <f t="shared" si="0"/>
        <v>11.187253243090806</v>
      </c>
      <c r="F73" s="39">
        <f t="shared" si="1"/>
        <v>89.387446433072853</v>
      </c>
      <c r="G73" s="37">
        <f>table36Bws!D69</f>
        <v>1.86</v>
      </c>
      <c r="H73" s="38">
        <f t="shared" si="2"/>
        <v>106.63978494623655</v>
      </c>
      <c r="I73" s="40">
        <f t="shared" si="3"/>
        <v>9.3773632467859862</v>
      </c>
      <c r="J73" s="37">
        <f>table38Bws!D69</f>
        <v>14.66</v>
      </c>
      <c r="K73" s="38">
        <f t="shared" si="4"/>
        <v>13.530013642564802</v>
      </c>
      <c r="L73" s="39">
        <f t="shared" si="5"/>
        <v>73.909755482732535</v>
      </c>
    </row>
    <row r="74" spans="1:12">
      <c r="A74" s="34">
        <v>13156</v>
      </c>
      <c r="B74" s="35" t="s">
        <v>128</v>
      </c>
      <c r="C74" s="36">
        <f>enrollextractws!G72</f>
        <v>521.71299999999997</v>
      </c>
      <c r="D74" s="37">
        <f>table34Bws!D70</f>
        <v>36.590000000000003</v>
      </c>
      <c r="E74" s="38">
        <f t="shared" ref="E74:E137" si="6">IF(D74=0,0,C74/D74)</f>
        <v>14.258349275758402</v>
      </c>
      <c r="F74" s="39">
        <f t="shared" ref="F74:F137" si="7">(+D74/C74)*1000</f>
        <v>70.134345895156926</v>
      </c>
      <c r="G74" s="37">
        <f>table36Bws!D70</f>
        <v>3</v>
      </c>
      <c r="H74" s="38">
        <f t="shared" ref="H74:H137" si="8">IF(G74=0,0,C74/G74)</f>
        <v>173.90433333333331</v>
      </c>
      <c r="I74" s="40">
        <f t="shared" ref="I74:I137" si="9">(+G74/C74)*1000</f>
        <v>5.7502879935903461</v>
      </c>
      <c r="J74" s="37">
        <f>table38Bws!D70</f>
        <v>34.159999999999997</v>
      </c>
      <c r="K74" s="38">
        <f t="shared" ref="K74:K137" si="10">IF(J74=0,0,C74/J74)</f>
        <v>15.272628805620609</v>
      </c>
      <c r="L74" s="39">
        <f t="shared" ref="L74:L137" si="11">(+J74/C74)*1000</f>
        <v>65.476612620348732</v>
      </c>
    </row>
    <row r="75" spans="1:12">
      <c r="A75" s="34">
        <v>13160</v>
      </c>
      <c r="B75" s="35" t="s">
        <v>129</v>
      </c>
      <c r="C75" s="36">
        <f>enrollextractws!G73</f>
        <v>1676.829</v>
      </c>
      <c r="D75" s="37">
        <f>table34Bws!D71</f>
        <v>108.98</v>
      </c>
      <c r="E75" s="38">
        <f t="shared" si="6"/>
        <v>15.386575518443751</v>
      </c>
      <c r="F75" s="39">
        <f t="shared" si="7"/>
        <v>64.991719489584213</v>
      </c>
      <c r="G75" s="37">
        <f>table36Bws!D71</f>
        <v>9.1999999999999993</v>
      </c>
      <c r="H75" s="38">
        <f t="shared" si="8"/>
        <v>182.26402173913044</v>
      </c>
      <c r="I75" s="40">
        <f t="shared" si="9"/>
        <v>5.4865463323928676</v>
      </c>
      <c r="J75" s="37">
        <f>table38Bws!D71</f>
        <v>84.51</v>
      </c>
      <c r="K75" s="38">
        <f t="shared" si="10"/>
        <v>19.841782037628683</v>
      </c>
      <c r="L75" s="39">
        <f t="shared" si="11"/>
        <v>50.398698972882755</v>
      </c>
    </row>
    <row r="76" spans="1:12">
      <c r="A76" s="34">
        <v>13161</v>
      </c>
      <c r="B76" s="35" t="s">
        <v>130</v>
      </c>
      <c r="C76" s="36">
        <f>enrollextractws!G74</f>
        <v>8357.0460000000003</v>
      </c>
      <c r="D76" s="37">
        <f>table34Bws!D72</f>
        <v>582.20000000000005</v>
      </c>
      <c r="E76" s="38">
        <f t="shared" si="6"/>
        <v>14.354252834077636</v>
      </c>
      <c r="F76" s="39">
        <f t="shared" si="7"/>
        <v>69.665764673306825</v>
      </c>
      <c r="G76" s="37">
        <f>table36Bws!D72</f>
        <v>38.76</v>
      </c>
      <c r="H76" s="38">
        <f t="shared" si="8"/>
        <v>215.61006191950466</v>
      </c>
      <c r="I76" s="40">
        <f t="shared" si="9"/>
        <v>4.6380024712081278</v>
      </c>
      <c r="J76" s="37">
        <f>table38Bws!D72</f>
        <v>414.87</v>
      </c>
      <c r="K76" s="38">
        <f t="shared" si="10"/>
        <v>20.143770337696147</v>
      </c>
      <c r="L76" s="39">
        <f t="shared" si="11"/>
        <v>49.643139453821355</v>
      </c>
    </row>
    <row r="77" spans="1:12">
      <c r="A77" s="34">
        <v>13165</v>
      </c>
      <c r="B77" s="35" t="s">
        <v>131</v>
      </c>
      <c r="C77" s="36">
        <f>enrollextractws!G75</f>
        <v>2646.9369999999999</v>
      </c>
      <c r="D77" s="37">
        <f>table34Bws!D73</f>
        <v>169.78</v>
      </c>
      <c r="E77" s="38">
        <f t="shared" si="6"/>
        <v>15.590393450347507</v>
      </c>
      <c r="F77" s="39">
        <f t="shared" si="7"/>
        <v>64.142063071391576</v>
      </c>
      <c r="G77" s="37">
        <f>table36Bws!D73</f>
        <v>13.5</v>
      </c>
      <c r="H77" s="38">
        <f t="shared" si="8"/>
        <v>196.0694074074074</v>
      </c>
      <c r="I77" s="40">
        <f t="shared" si="9"/>
        <v>5.1002347241358601</v>
      </c>
      <c r="J77" s="37">
        <f>table38Bws!D73</f>
        <v>118.33</v>
      </c>
      <c r="K77" s="38">
        <f t="shared" si="10"/>
        <v>22.369111805966366</v>
      </c>
      <c r="L77" s="39">
        <f t="shared" si="11"/>
        <v>44.704501844962692</v>
      </c>
    </row>
    <row r="78" spans="1:12">
      <c r="A78" s="34">
        <v>13167</v>
      </c>
      <c r="B78" s="35" t="s">
        <v>132</v>
      </c>
      <c r="C78" s="36">
        <f>enrollextractws!G76</f>
        <v>113.31</v>
      </c>
      <c r="D78" s="37">
        <f>table34Bws!D74</f>
        <v>14.08</v>
      </c>
      <c r="E78" s="38">
        <f t="shared" si="6"/>
        <v>8.0475852272727266</v>
      </c>
      <c r="F78" s="39">
        <f t="shared" si="7"/>
        <v>124.26087723943165</v>
      </c>
      <c r="G78" s="37">
        <f>table36Bws!D74</f>
        <v>0.8</v>
      </c>
      <c r="H78" s="38">
        <f t="shared" si="8"/>
        <v>141.63749999999999</v>
      </c>
      <c r="I78" s="40">
        <f t="shared" si="9"/>
        <v>7.060277115876799</v>
      </c>
      <c r="J78" s="37">
        <f>table38Bws!D74</f>
        <v>10.65</v>
      </c>
      <c r="K78" s="38">
        <f t="shared" si="10"/>
        <v>10.63943661971831</v>
      </c>
      <c r="L78" s="39">
        <f t="shared" si="11"/>
        <v>93.989939105109869</v>
      </c>
    </row>
    <row r="79" spans="1:12">
      <c r="A79" s="34">
        <v>13301</v>
      </c>
      <c r="B79" s="35" t="s">
        <v>133</v>
      </c>
      <c r="C79" s="36">
        <f>enrollextractws!G77</f>
        <v>688.67800000000011</v>
      </c>
      <c r="D79" s="37">
        <f>table34Bws!D75</f>
        <v>47.59</v>
      </c>
      <c r="E79" s="38">
        <f t="shared" si="6"/>
        <v>14.471065349863418</v>
      </c>
      <c r="F79" s="39">
        <f t="shared" si="7"/>
        <v>69.103412625348838</v>
      </c>
      <c r="G79" s="37">
        <f>table36Bws!D75</f>
        <v>5.82</v>
      </c>
      <c r="H79" s="38">
        <f t="shared" si="8"/>
        <v>118.32955326460483</v>
      </c>
      <c r="I79" s="40">
        <f t="shared" si="9"/>
        <v>8.450974185323183</v>
      </c>
      <c r="J79" s="37">
        <f>table38Bws!D75</f>
        <v>49.55</v>
      </c>
      <c r="K79" s="38">
        <f t="shared" si="10"/>
        <v>13.898647830474271</v>
      </c>
      <c r="L79" s="39">
        <f t="shared" si="11"/>
        <v>71.949445168859739</v>
      </c>
    </row>
    <row r="80" spans="1:12">
      <c r="A80" s="34">
        <v>14005</v>
      </c>
      <c r="B80" s="35" t="s">
        <v>134</v>
      </c>
      <c r="C80" s="36">
        <f>enrollextractws!G78</f>
        <v>3021.007000000001</v>
      </c>
      <c r="D80" s="37">
        <f>table34Bws!D76</f>
        <v>217.04</v>
      </c>
      <c r="E80" s="38">
        <f t="shared" si="6"/>
        <v>13.919125506819025</v>
      </c>
      <c r="F80" s="39">
        <f t="shared" si="7"/>
        <v>71.843593874492825</v>
      </c>
      <c r="G80" s="37">
        <f>table36Bws!D76</f>
        <v>14.99</v>
      </c>
      <c r="H80" s="38">
        <f t="shared" si="8"/>
        <v>201.53482321547705</v>
      </c>
      <c r="I80" s="40">
        <f t="shared" si="9"/>
        <v>4.9619216373877961</v>
      </c>
      <c r="J80" s="37">
        <f>table38Bws!D76</f>
        <v>164.14</v>
      </c>
      <c r="K80" s="38">
        <f t="shared" si="10"/>
        <v>18.405062751309863</v>
      </c>
      <c r="L80" s="39">
        <f t="shared" si="11"/>
        <v>54.332876421669972</v>
      </c>
    </row>
    <row r="81" spans="1:12">
      <c r="A81" s="34">
        <v>14028</v>
      </c>
      <c r="B81" s="35" t="s">
        <v>135</v>
      </c>
      <c r="C81" s="36">
        <f>enrollextractws!G79</f>
        <v>1555.856</v>
      </c>
      <c r="D81" s="37">
        <f>table34Bws!D77</f>
        <v>113.5</v>
      </c>
      <c r="E81" s="38">
        <f t="shared" si="6"/>
        <v>13.707982378854625</v>
      </c>
      <c r="F81" s="39">
        <f t="shared" si="7"/>
        <v>72.950195905019484</v>
      </c>
      <c r="G81" s="37">
        <f>table36Bws!D77</f>
        <v>10</v>
      </c>
      <c r="H81" s="38">
        <f t="shared" si="8"/>
        <v>155.5856</v>
      </c>
      <c r="I81" s="40">
        <f t="shared" si="9"/>
        <v>6.4273300356845366</v>
      </c>
      <c r="J81" s="37">
        <f>table38Bws!D77</f>
        <v>84.78</v>
      </c>
      <c r="K81" s="38">
        <f t="shared" si="10"/>
        <v>18.351686718565698</v>
      </c>
      <c r="L81" s="39">
        <f t="shared" si="11"/>
        <v>54.490904042533501</v>
      </c>
    </row>
    <row r="82" spans="1:12">
      <c r="A82" s="34">
        <v>14064</v>
      </c>
      <c r="B82" s="35" t="s">
        <v>136</v>
      </c>
      <c r="C82" s="36">
        <f>enrollextractws!G80</f>
        <v>628.66800000000001</v>
      </c>
      <c r="D82" s="37">
        <f>table34Bws!D78</f>
        <v>50.79</v>
      </c>
      <c r="E82" s="38">
        <f t="shared" si="6"/>
        <v>12.377790903721205</v>
      </c>
      <c r="F82" s="39">
        <f t="shared" si="7"/>
        <v>80.789860466891909</v>
      </c>
      <c r="G82" s="37">
        <f>table36Bws!D78</f>
        <v>3.98</v>
      </c>
      <c r="H82" s="38">
        <f t="shared" si="8"/>
        <v>157.956783919598</v>
      </c>
      <c r="I82" s="40">
        <f t="shared" si="9"/>
        <v>6.3308455337316358</v>
      </c>
      <c r="J82" s="37">
        <f>table38Bws!D78</f>
        <v>43.58</v>
      </c>
      <c r="K82" s="38">
        <f t="shared" si="10"/>
        <v>14.425608077099588</v>
      </c>
      <c r="L82" s="39">
        <f t="shared" si="11"/>
        <v>69.321167929654436</v>
      </c>
    </row>
    <row r="83" spans="1:12">
      <c r="A83" s="34">
        <v>14065</v>
      </c>
      <c r="B83" s="35" t="s">
        <v>137</v>
      </c>
      <c r="C83" s="36">
        <f>enrollextractws!G81</f>
        <v>318.95</v>
      </c>
      <c r="D83" s="37">
        <f>table34Bws!D79</f>
        <v>23.84</v>
      </c>
      <c r="E83" s="38">
        <f t="shared" si="6"/>
        <v>13.378775167785234</v>
      </c>
      <c r="F83" s="39">
        <f t="shared" si="7"/>
        <v>74.745257877410253</v>
      </c>
      <c r="G83" s="37">
        <f>table36Bws!D79</f>
        <v>1.84</v>
      </c>
      <c r="H83" s="38">
        <f t="shared" si="8"/>
        <v>173.34239130434781</v>
      </c>
      <c r="I83" s="40">
        <f t="shared" si="9"/>
        <v>5.768929299263208</v>
      </c>
      <c r="J83" s="37">
        <f>table38Bws!D79</f>
        <v>16.95</v>
      </c>
      <c r="K83" s="38">
        <f t="shared" si="10"/>
        <v>18.817109144542773</v>
      </c>
      <c r="L83" s="39">
        <f t="shared" si="11"/>
        <v>53.143125881799655</v>
      </c>
    </row>
    <row r="84" spans="1:12">
      <c r="A84" s="34">
        <v>14066</v>
      </c>
      <c r="B84" s="35" t="s">
        <v>138</v>
      </c>
      <c r="C84" s="36">
        <f>enrollextractws!G82</f>
        <v>1385.0309999999999</v>
      </c>
      <c r="D84" s="37">
        <f>table34Bws!D80</f>
        <v>91.52</v>
      </c>
      <c r="E84" s="38">
        <f t="shared" si="6"/>
        <v>15.133642919580419</v>
      </c>
      <c r="F84" s="39">
        <f t="shared" si="7"/>
        <v>66.077943381772684</v>
      </c>
      <c r="G84" s="37">
        <f>table36Bws!D80</f>
        <v>7</v>
      </c>
      <c r="H84" s="38">
        <f t="shared" si="8"/>
        <v>197.86157142857141</v>
      </c>
      <c r="I84" s="40">
        <f t="shared" si="9"/>
        <v>5.054038501665306</v>
      </c>
      <c r="J84" s="37">
        <f>table38Bws!D80</f>
        <v>56.96</v>
      </c>
      <c r="K84" s="38">
        <f t="shared" si="10"/>
        <v>24.315853230337076</v>
      </c>
      <c r="L84" s="39">
        <f t="shared" si="11"/>
        <v>41.125433293550834</v>
      </c>
    </row>
    <row r="85" spans="1:12">
      <c r="A85" s="34">
        <v>14068</v>
      </c>
      <c r="B85" s="35" t="s">
        <v>139</v>
      </c>
      <c r="C85" s="36">
        <f>enrollextractws!G83</f>
        <v>1621.9019999999996</v>
      </c>
      <c r="D85" s="37">
        <f>table34Bws!D81</f>
        <v>98.62</v>
      </c>
      <c r="E85" s="38">
        <f t="shared" si="6"/>
        <v>16.445974447373754</v>
      </c>
      <c r="F85" s="39">
        <f t="shared" si="7"/>
        <v>60.805153455634205</v>
      </c>
      <c r="G85" s="37">
        <f>table36Bws!D81</f>
        <v>10</v>
      </c>
      <c r="H85" s="38">
        <f t="shared" si="8"/>
        <v>162.19019999999995</v>
      </c>
      <c r="I85" s="40">
        <f t="shared" si="9"/>
        <v>6.1656006343169949</v>
      </c>
      <c r="J85" s="37">
        <f>table38Bws!D81</f>
        <v>68.459999999999994</v>
      </c>
      <c r="K85" s="38">
        <f t="shared" si="10"/>
        <v>23.69123575810692</v>
      </c>
      <c r="L85" s="39">
        <f t="shared" si="11"/>
        <v>42.209701942534146</v>
      </c>
    </row>
    <row r="86" spans="1:12">
      <c r="A86" s="34">
        <v>14077</v>
      </c>
      <c r="B86" s="35" t="s">
        <v>140</v>
      </c>
      <c r="C86" s="36">
        <f>enrollextractws!G84</f>
        <v>180.714</v>
      </c>
      <c r="D86" s="37">
        <f>table34Bws!D82</f>
        <v>19.8</v>
      </c>
      <c r="E86" s="38">
        <f t="shared" si="6"/>
        <v>9.126969696969697</v>
      </c>
      <c r="F86" s="39">
        <f t="shared" si="7"/>
        <v>109.56539061721837</v>
      </c>
      <c r="G86" s="37">
        <f>table36Bws!D82</f>
        <v>2</v>
      </c>
      <c r="H86" s="38">
        <f t="shared" si="8"/>
        <v>90.356999999999999</v>
      </c>
      <c r="I86" s="40">
        <f t="shared" si="9"/>
        <v>11.0672111734564</v>
      </c>
      <c r="J86" s="37">
        <f>table38Bws!D82</f>
        <v>17.79</v>
      </c>
      <c r="K86" s="38">
        <f t="shared" si="10"/>
        <v>10.158178752107926</v>
      </c>
      <c r="L86" s="39">
        <f t="shared" si="11"/>
        <v>98.442843387894683</v>
      </c>
    </row>
    <row r="87" spans="1:12">
      <c r="A87" s="34">
        <v>14097</v>
      </c>
      <c r="B87" s="35" t="s">
        <v>141</v>
      </c>
      <c r="C87" s="36">
        <f>enrollextractws!G85</f>
        <v>202.40900000000002</v>
      </c>
      <c r="D87" s="37">
        <f>table34Bws!D83</f>
        <v>16.41</v>
      </c>
      <c r="E87" s="38">
        <f t="shared" si="6"/>
        <v>12.334491163924437</v>
      </c>
      <c r="F87" s="39">
        <f t="shared" si="7"/>
        <v>81.073470053209078</v>
      </c>
      <c r="G87" s="37">
        <f>table36Bws!D83</f>
        <v>2</v>
      </c>
      <c r="H87" s="38">
        <f t="shared" si="8"/>
        <v>101.20450000000001</v>
      </c>
      <c r="I87" s="40">
        <f t="shared" si="9"/>
        <v>9.880983553102876</v>
      </c>
      <c r="J87" s="37">
        <f>table38Bws!D83</f>
        <v>14.72</v>
      </c>
      <c r="K87" s="38">
        <f t="shared" si="10"/>
        <v>13.75061141304348</v>
      </c>
      <c r="L87" s="39">
        <f t="shared" si="11"/>
        <v>72.724038950837169</v>
      </c>
    </row>
    <row r="88" spans="1:12">
      <c r="A88" s="34">
        <v>14099</v>
      </c>
      <c r="B88" s="35" t="s">
        <v>142</v>
      </c>
      <c r="C88" s="36">
        <f>enrollextractws!G86</f>
        <v>181.47499999999999</v>
      </c>
      <c r="D88" s="37">
        <f>table34Bws!D84</f>
        <v>16.03</v>
      </c>
      <c r="E88" s="38">
        <f t="shared" si="6"/>
        <v>11.320960698689955</v>
      </c>
      <c r="F88" s="39">
        <f t="shared" si="7"/>
        <v>88.331726133076188</v>
      </c>
      <c r="G88" s="37">
        <f>table36Bws!D84</f>
        <v>1</v>
      </c>
      <c r="H88" s="38">
        <f t="shared" si="8"/>
        <v>181.47499999999999</v>
      </c>
      <c r="I88" s="40">
        <f t="shared" si="9"/>
        <v>5.5104008816641414</v>
      </c>
      <c r="J88" s="37">
        <f>table38Bws!D84</f>
        <v>12.73</v>
      </c>
      <c r="K88" s="38">
        <f t="shared" si="10"/>
        <v>14.255695208169676</v>
      </c>
      <c r="L88" s="39">
        <f t="shared" si="11"/>
        <v>70.147403223584519</v>
      </c>
    </row>
    <row r="89" spans="1:12">
      <c r="A89" s="34">
        <v>14104</v>
      </c>
      <c r="B89" s="35" t="s">
        <v>143</v>
      </c>
      <c r="C89" s="36">
        <f>enrollextractws!G87</f>
        <v>58.1</v>
      </c>
      <c r="D89" s="37">
        <f>table34Bws!D85</f>
        <v>3.61</v>
      </c>
      <c r="E89" s="38">
        <f t="shared" si="6"/>
        <v>16.094182825484765</v>
      </c>
      <c r="F89" s="39">
        <f t="shared" si="7"/>
        <v>62.134251290877799</v>
      </c>
      <c r="G89" s="37">
        <f>table36Bws!D85</f>
        <v>0.46</v>
      </c>
      <c r="H89" s="38">
        <f t="shared" si="8"/>
        <v>126.30434782608695</v>
      </c>
      <c r="I89" s="40">
        <f t="shared" si="9"/>
        <v>7.9173838209982801</v>
      </c>
      <c r="J89" s="37">
        <f>table38Bws!D85</f>
        <v>4.1500000000000004</v>
      </c>
      <c r="K89" s="38">
        <f t="shared" si="10"/>
        <v>14</v>
      </c>
      <c r="L89" s="39">
        <f t="shared" si="11"/>
        <v>71.428571428571445</v>
      </c>
    </row>
    <row r="90" spans="1:12">
      <c r="A90" s="34">
        <v>14117</v>
      </c>
      <c r="B90" s="35" t="s">
        <v>144</v>
      </c>
      <c r="C90" s="36">
        <f>enrollextractws!G88</f>
        <v>175.69500000000002</v>
      </c>
      <c r="D90" s="37">
        <f>table34Bws!D86</f>
        <v>17.5</v>
      </c>
      <c r="E90" s="38">
        <f t="shared" si="6"/>
        <v>10.039714285714288</v>
      </c>
      <c r="F90" s="39">
        <f t="shared" si="7"/>
        <v>99.604428128290493</v>
      </c>
      <c r="G90" s="37">
        <f>table36Bws!D86</f>
        <v>1.75</v>
      </c>
      <c r="H90" s="38">
        <f t="shared" si="8"/>
        <v>100.39714285714287</v>
      </c>
      <c r="I90" s="40">
        <f t="shared" si="9"/>
        <v>9.960442812829049</v>
      </c>
      <c r="J90" s="37">
        <f>table38Bws!D86</f>
        <v>10.16</v>
      </c>
      <c r="K90" s="38">
        <f t="shared" si="10"/>
        <v>17.292814960629922</v>
      </c>
      <c r="L90" s="39">
        <f t="shared" si="11"/>
        <v>57.827485130481797</v>
      </c>
    </row>
    <row r="91" spans="1:12">
      <c r="A91" s="34">
        <v>14172</v>
      </c>
      <c r="B91" s="35" t="s">
        <v>145</v>
      </c>
      <c r="C91" s="36">
        <f>enrollextractws!G89</f>
        <v>564.09700000000009</v>
      </c>
      <c r="D91" s="37">
        <f>table34Bws!D87</f>
        <v>46.1</v>
      </c>
      <c r="E91" s="38">
        <f t="shared" si="6"/>
        <v>12.236377440347074</v>
      </c>
      <c r="F91" s="39">
        <f t="shared" si="7"/>
        <v>81.723533363942707</v>
      </c>
      <c r="G91" s="37">
        <f>table36Bws!D87</f>
        <v>5.56</v>
      </c>
      <c r="H91" s="38">
        <f t="shared" si="8"/>
        <v>101.4562949640288</v>
      </c>
      <c r="I91" s="40">
        <f t="shared" si="9"/>
        <v>9.8564608569093579</v>
      </c>
      <c r="J91" s="37">
        <f>table38Bws!D87</f>
        <v>32.31</v>
      </c>
      <c r="K91" s="38">
        <f t="shared" si="10"/>
        <v>17.458898173939957</v>
      </c>
      <c r="L91" s="39">
        <f t="shared" si="11"/>
        <v>57.277383145097382</v>
      </c>
    </row>
    <row r="92" spans="1:12">
      <c r="A92" s="34">
        <v>14400</v>
      </c>
      <c r="B92" s="35" t="s">
        <v>146</v>
      </c>
      <c r="C92" s="36">
        <f>enrollextractws!G90</f>
        <v>313.74900000000008</v>
      </c>
      <c r="D92" s="37">
        <f>table34Bws!D88</f>
        <v>25.93</v>
      </c>
      <c r="E92" s="38">
        <f t="shared" si="6"/>
        <v>12.099845738526806</v>
      </c>
      <c r="F92" s="39">
        <f t="shared" si="7"/>
        <v>82.645681739224642</v>
      </c>
      <c r="G92" s="37">
        <f>table36Bws!D88</f>
        <v>4</v>
      </c>
      <c r="H92" s="38">
        <f t="shared" si="8"/>
        <v>78.43725000000002</v>
      </c>
      <c r="I92" s="40">
        <f t="shared" si="9"/>
        <v>12.749044618468901</v>
      </c>
      <c r="J92" s="37">
        <f>table38Bws!D88</f>
        <v>18.25</v>
      </c>
      <c r="K92" s="38">
        <f t="shared" si="10"/>
        <v>17.191726027397266</v>
      </c>
      <c r="L92" s="39">
        <f t="shared" si="11"/>
        <v>58.167516071764354</v>
      </c>
    </row>
    <row r="93" spans="1:12">
      <c r="A93" s="34">
        <v>15201</v>
      </c>
      <c r="B93" s="35" t="s">
        <v>147</v>
      </c>
      <c r="C93" s="36">
        <f>enrollextractws!G91</f>
        <v>5502.848</v>
      </c>
      <c r="D93" s="37">
        <f>table34Bws!D89</f>
        <v>396.5</v>
      </c>
      <c r="E93" s="38">
        <f t="shared" si="6"/>
        <v>13.87855737704918</v>
      </c>
      <c r="F93" s="39">
        <f t="shared" si="7"/>
        <v>72.053598427577867</v>
      </c>
      <c r="G93" s="37">
        <f>table36Bws!D89</f>
        <v>20</v>
      </c>
      <c r="H93" s="38">
        <f t="shared" si="8"/>
        <v>275.14240000000001</v>
      </c>
      <c r="I93" s="40">
        <f t="shared" si="9"/>
        <v>3.6344816356911913</v>
      </c>
      <c r="J93" s="37">
        <f>table38Bws!D89</f>
        <v>293.42</v>
      </c>
      <c r="K93" s="38">
        <f t="shared" si="10"/>
        <v>18.754168086701654</v>
      </c>
      <c r="L93" s="39">
        <f t="shared" si="11"/>
        <v>53.321480077225466</v>
      </c>
    </row>
    <row r="94" spans="1:12">
      <c r="A94" s="34">
        <v>15204</v>
      </c>
      <c r="B94" s="35" t="s">
        <v>148</v>
      </c>
      <c r="C94" s="36">
        <f>enrollextractws!G92</f>
        <v>985.55</v>
      </c>
      <c r="D94" s="37">
        <f>table34Bws!D90</f>
        <v>64.38</v>
      </c>
      <c r="E94" s="38">
        <f t="shared" si="6"/>
        <v>15.308325566946257</v>
      </c>
      <c r="F94" s="39">
        <f t="shared" si="7"/>
        <v>65.323930800060879</v>
      </c>
      <c r="G94" s="37">
        <f>table36Bws!D90</f>
        <v>5</v>
      </c>
      <c r="H94" s="38">
        <f t="shared" si="8"/>
        <v>197.10999999999999</v>
      </c>
      <c r="I94" s="40">
        <f t="shared" si="9"/>
        <v>5.0733093196692209</v>
      </c>
      <c r="J94" s="37">
        <f>table38Bws!D90</f>
        <v>42.8</v>
      </c>
      <c r="K94" s="38">
        <f t="shared" si="10"/>
        <v>23.026869158878505</v>
      </c>
      <c r="L94" s="39">
        <f t="shared" si="11"/>
        <v>43.427527776368528</v>
      </c>
    </row>
    <row r="95" spans="1:12">
      <c r="A95" s="34">
        <v>15206</v>
      </c>
      <c r="B95" s="35" t="s">
        <v>149</v>
      </c>
      <c r="C95" s="36">
        <f>enrollextractws!G93</f>
        <v>1121.1710000000003</v>
      </c>
      <c r="D95" s="37">
        <f>table34Bws!D91</f>
        <v>72.400000000000006</v>
      </c>
      <c r="E95" s="38">
        <f t="shared" si="6"/>
        <v>15.485787292817681</v>
      </c>
      <c r="F95" s="39">
        <f t="shared" si="7"/>
        <v>64.575341317247762</v>
      </c>
      <c r="G95" s="37">
        <f>table36Bws!D91</f>
        <v>6</v>
      </c>
      <c r="H95" s="38">
        <f t="shared" si="8"/>
        <v>186.86183333333338</v>
      </c>
      <c r="I95" s="40">
        <f t="shared" si="9"/>
        <v>5.3515476229763337</v>
      </c>
      <c r="J95" s="37">
        <f>table38Bws!D91</f>
        <v>50.1</v>
      </c>
      <c r="K95" s="38">
        <f t="shared" si="10"/>
        <v>22.378662674650702</v>
      </c>
      <c r="L95" s="39">
        <f t="shared" si="11"/>
        <v>44.685422651852384</v>
      </c>
    </row>
    <row r="96" spans="1:12">
      <c r="A96" s="34">
        <v>16020</v>
      </c>
      <c r="B96" s="35" t="s">
        <v>150</v>
      </c>
      <c r="C96" s="36">
        <f>enrollextractws!G94</f>
        <v>41.6</v>
      </c>
      <c r="D96" s="37">
        <f>table34Bws!D92</f>
        <v>3.61</v>
      </c>
      <c r="E96" s="38">
        <f t="shared" si="6"/>
        <v>11.523545706371191</v>
      </c>
      <c r="F96" s="39">
        <f t="shared" si="7"/>
        <v>86.778846153846146</v>
      </c>
      <c r="G96" s="37">
        <f>table36Bws!D92</f>
        <v>0.27</v>
      </c>
      <c r="H96" s="38">
        <f t="shared" si="8"/>
        <v>154.07407407407408</v>
      </c>
      <c r="I96" s="40">
        <f t="shared" si="9"/>
        <v>6.4903846153846159</v>
      </c>
      <c r="J96" s="37">
        <f>table38Bws!D92</f>
        <v>2.5099999999999998</v>
      </c>
      <c r="K96" s="38">
        <f t="shared" si="10"/>
        <v>16.573705179282872</v>
      </c>
      <c r="L96" s="39">
        <f t="shared" si="11"/>
        <v>60.336538461538453</v>
      </c>
    </row>
    <row r="97" spans="1:12">
      <c r="A97" s="34">
        <v>16046</v>
      </c>
      <c r="B97" s="35" t="s">
        <v>151</v>
      </c>
      <c r="C97" s="36">
        <f>enrollextractws!G95</f>
        <v>73.45</v>
      </c>
      <c r="D97" s="37">
        <f>table34Bws!D93</f>
        <v>5.69</v>
      </c>
      <c r="E97" s="38">
        <f t="shared" si="6"/>
        <v>12.908611599297013</v>
      </c>
      <c r="F97" s="39">
        <f t="shared" si="7"/>
        <v>77.467665078284554</v>
      </c>
      <c r="G97" s="37">
        <f>table36Bws!D93</f>
        <v>1.29</v>
      </c>
      <c r="H97" s="38">
        <f t="shared" si="8"/>
        <v>56.937984496124031</v>
      </c>
      <c r="I97" s="40">
        <f t="shared" si="9"/>
        <v>17.562968005445882</v>
      </c>
      <c r="J97" s="37">
        <f>table38Bws!D93</f>
        <v>4.62</v>
      </c>
      <c r="K97" s="38">
        <f t="shared" si="10"/>
        <v>15.898268398268398</v>
      </c>
      <c r="L97" s="39">
        <f t="shared" si="11"/>
        <v>62.899931926480591</v>
      </c>
    </row>
    <row r="98" spans="1:12">
      <c r="A98" s="34">
        <v>16048</v>
      </c>
      <c r="B98" s="35" t="s">
        <v>152</v>
      </c>
      <c r="C98" s="36">
        <f>enrollextractws!G96</f>
        <v>622.91399999999999</v>
      </c>
      <c r="D98" s="37">
        <f>table34Bws!D94</f>
        <v>32.5</v>
      </c>
      <c r="E98" s="38">
        <f t="shared" si="6"/>
        <v>19.166584615384615</v>
      </c>
      <c r="F98" s="39">
        <f t="shared" si="7"/>
        <v>52.174136397640765</v>
      </c>
      <c r="G98" s="37">
        <f>table36Bws!D94</f>
        <v>3.16</v>
      </c>
      <c r="H98" s="38">
        <f t="shared" si="8"/>
        <v>197.12468354430379</v>
      </c>
      <c r="I98" s="40">
        <f t="shared" si="9"/>
        <v>5.0729314158936871</v>
      </c>
      <c r="J98" s="37">
        <f>table38Bws!D94</f>
        <v>29.09</v>
      </c>
      <c r="K98" s="38">
        <f t="shared" si="10"/>
        <v>21.413337916809901</v>
      </c>
      <c r="L98" s="39">
        <f t="shared" si="11"/>
        <v>46.699865470996002</v>
      </c>
    </row>
    <row r="99" spans="1:12">
      <c r="A99" s="34">
        <v>16049</v>
      </c>
      <c r="B99" s="35" t="s">
        <v>153</v>
      </c>
      <c r="C99" s="36">
        <f>enrollextractws!G97</f>
        <v>682.93600000000004</v>
      </c>
      <c r="D99" s="37">
        <f>table34Bws!D95</f>
        <v>56.73</v>
      </c>
      <c r="E99" s="38">
        <f t="shared" si="6"/>
        <v>12.038357130266174</v>
      </c>
      <c r="F99" s="39">
        <f t="shared" si="7"/>
        <v>83.067813089367078</v>
      </c>
      <c r="G99" s="37">
        <f>table36Bws!D95</f>
        <v>3.95</v>
      </c>
      <c r="H99" s="38">
        <f t="shared" si="8"/>
        <v>172.89518987341773</v>
      </c>
      <c r="I99" s="40">
        <f t="shared" si="9"/>
        <v>5.7838509025735938</v>
      </c>
      <c r="J99" s="37">
        <f>table38Bws!D95</f>
        <v>43.21</v>
      </c>
      <c r="K99" s="38">
        <f t="shared" si="10"/>
        <v>15.80504512844249</v>
      </c>
      <c r="L99" s="39">
        <f t="shared" si="11"/>
        <v>63.270936076001263</v>
      </c>
    </row>
    <row r="100" spans="1:12">
      <c r="A100" s="34">
        <v>16050</v>
      </c>
      <c r="B100" s="35" t="s">
        <v>154</v>
      </c>
      <c r="C100" s="36">
        <f>enrollextractws!G98</f>
        <v>1150.3650000000002</v>
      </c>
      <c r="D100" s="37">
        <f>table34Bws!D96</f>
        <v>89.43</v>
      </c>
      <c r="E100" s="38">
        <f t="shared" si="6"/>
        <v>12.863300905736331</v>
      </c>
      <c r="F100" s="39">
        <f t="shared" si="7"/>
        <v>77.740543218891389</v>
      </c>
      <c r="G100" s="37">
        <f>table36Bws!D96</f>
        <v>8</v>
      </c>
      <c r="H100" s="38">
        <f t="shared" si="8"/>
        <v>143.79562500000003</v>
      </c>
      <c r="I100" s="40">
        <f t="shared" si="9"/>
        <v>6.9543145001803763</v>
      </c>
      <c r="J100" s="37">
        <f>table38Bws!D96</f>
        <v>62.08</v>
      </c>
      <c r="K100" s="38">
        <f t="shared" si="10"/>
        <v>18.530364046391757</v>
      </c>
      <c r="L100" s="39">
        <f t="shared" si="11"/>
        <v>53.965480521399719</v>
      </c>
    </row>
    <row r="101" spans="1:12">
      <c r="A101" s="34">
        <v>17001</v>
      </c>
      <c r="B101" s="35" t="s">
        <v>155</v>
      </c>
      <c r="C101" s="36">
        <f>enrollextractws!G99</f>
        <v>48664.849999999991</v>
      </c>
      <c r="D101" s="37">
        <f>table34Bws!D97</f>
        <v>3699.03</v>
      </c>
      <c r="E101" s="38">
        <f t="shared" si="6"/>
        <v>13.156111196719136</v>
      </c>
      <c r="F101" s="39">
        <f t="shared" si="7"/>
        <v>76.010303124328985</v>
      </c>
      <c r="G101" s="37">
        <f>table36Bws!D97</f>
        <v>232.4</v>
      </c>
      <c r="H101" s="38">
        <f t="shared" si="8"/>
        <v>209.40124784853697</v>
      </c>
      <c r="I101" s="40">
        <f t="shared" si="9"/>
        <v>4.7755207300546507</v>
      </c>
      <c r="J101" s="37">
        <f>table38Bws!D97</f>
        <v>2306.1799999999998</v>
      </c>
      <c r="K101" s="38">
        <f t="shared" si="10"/>
        <v>21.101930465098125</v>
      </c>
      <c r="L101" s="39">
        <f t="shared" si="11"/>
        <v>47.389029248009606</v>
      </c>
    </row>
    <row r="102" spans="1:12">
      <c r="A102" s="34">
        <v>17210</v>
      </c>
      <c r="B102" s="35" t="s">
        <v>156</v>
      </c>
      <c r="C102" s="36">
        <f>enrollextractws!G100</f>
        <v>20240.726999999999</v>
      </c>
      <c r="D102" s="37">
        <f>table34Bws!D98</f>
        <v>1488.61</v>
      </c>
      <c r="E102" s="38">
        <f t="shared" si="6"/>
        <v>13.597065047258852</v>
      </c>
      <c r="F102" s="39">
        <f t="shared" si="7"/>
        <v>73.545283230192268</v>
      </c>
      <c r="G102" s="37">
        <f>table36Bws!D98</f>
        <v>97.17</v>
      </c>
      <c r="H102" s="38">
        <f t="shared" si="8"/>
        <v>208.30222290830503</v>
      </c>
      <c r="I102" s="40">
        <f t="shared" si="9"/>
        <v>4.8007168912460507</v>
      </c>
      <c r="J102" s="37">
        <f>table38Bws!D98</f>
        <v>839.03</v>
      </c>
      <c r="K102" s="38">
        <f t="shared" si="10"/>
        <v>24.12396100258632</v>
      </c>
      <c r="L102" s="39">
        <f t="shared" si="11"/>
        <v>41.452562449955479</v>
      </c>
    </row>
    <row r="103" spans="1:12">
      <c r="A103" s="34">
        <v>17216</v>
      </c>
      <c r="B103" s="35" t="s">
        <v>157</v>
      </c>
      <c r="C103" s="36">
        <f>enrollextractws!G101</f>
        <v>4233.6080000000002</v>
      </c>
      <c r="D103" s="37">
        <f>table34Bws!D99</f>
        <v>281.10000000000002</v>
      </c>
      <c r="E103" s="38">
        <f t="shared" si="6"/>
        <v>15.060860903593026</v>
      </c>
      <c r="F103" s="39">
        <f t="shared" si="7"/>
        <v>66.39726682300298</v>
      </c>
      <c r="G103" s="37">
        <f>table36Bws!D99</f>
        <v>23</v>
      </c>
      <c r="H103" s="38">
        <f t="shared" si="8"/>
        <v>184.06991304347827</v>
      </c>
      <c r="I103" s="40">
        <f t="shared" si="9"/>
        <v>5.4327183811066115</v>
      </c>
      <c r="J103" s="37">
        <f>table38Bws!D99</f>
        <v>202.92</v>
      </c>
      <c r="K103" s="38">
        <f t="shared" si="10"/>
        <v>20.863433865562786</v>
      </c>
      <c r="L103" s="39">
        <f t="shared" si="11"/>
        <v>47.930748430180586</v>
      </c>
    </row>
    <row r="104" spans="1:12">
      <c r="A104" s="34">
        <v>17400</v>
      </c>
      <c r="B104" s="35" t="s">
        <v>158</v>
      </c>
      <c r="C104" s="36">
        <f>enrollextractws!G102</f>
        <v>3881.3070000000007</v>
      </c>
      <c r="D104" s="37">
        <f>table34Bws!D100</f>
        <v>268.81</v>
      </c>
      <c r="E104" s="38">
        <f t="shared" si="6"/>
        <v>14.438849001153233</v>
      </c>
      <c r="F104" s="39">
        <f t="shared" si="7"/>
        <v>69.25759802046062</v>
      </c>
      <c r="G104" s="37">
        <f>table36Bws!D100</f>
        <v>15</v>
      </c>
      <c r="H104" s="38">
        <f t="shared" si="8"/>
        <v>258.75380000000007</v>
      </c>
      <c r="I104" s="40">
        <f t="shared" si="9"/>
        <v>3.8646775428998521</v>
      </c>
      <c r="J104" s="37">
        <f>table38Bws!D100</f>
        <v>148.91999999999999</v>
      </c>
      <c r="K104" s="38">
        <f t="shared" si="10"/>
        <v>26.063033843674464</v>
      </c>
      <c r="L104" s="39">
        <f t="shared" si="11"/>
        <v>38.368518645909731</v>
      </c>
    </row>
    <row r="105" spans="1:12">
      <c r="A105" s="34">
        <v>17401</v>
      </c>
      <c r="B105" s="35" t="s">
        <v>159</v>
      </c>
      <c r="C105" s="36">
        <f>enrollextractws!G103</f>
        <v>17070.252000000011</v>
      </c>
      <c r="D105" s="37">
        <f>table34Bws!D101</f>
        <v>1358.38</v>
      </c>
      <c r="E105" s="38">
        <f t="shared" si="6"/>
        <v>12.566624950308462</v>
      </c>
      <c r="F105" s="39">
        <f t="shared" si="7"/>
        <v>79.575860977330578</v>
      </c>
      <c r="G105" s="37">
        <f>table36Bws!D101</f>
        <v>99.2</v>
      </c>
      <c r="H105" s="38">
        <f t="shared" si="8"/>
        <v>172.07915322580655</v>
      </c>
      <c r="I105" s="40">
        <f t="shared" si="9"/>
        <v>5.8112791773665631</v>
      </c>
      <c r="J105" s="37">
        <f>table38Bws!D101</f>
        <v>813.99</v>
      </c>
      <c r="K105" s="38">
        <f t="shared" si="10"/>
        <v>20.971083182840097</v>
      </c>
      <c r="L105" s="39">
        <f t="shared" si="11"/>
        <v>47.684709048231944</v>
      </c>
    </row>
    <row r="106" spans="1:12">
      <c r="A106" s="34">
        <v>17402</v>
      </c>
      <c r="B106" s="35" t="s">
        <v>160</v>
      </c>
      <c r="C106" s="36">
        <f>enrollextractws!G104</f>
        <v>1407.7529999999999</v>
      </c>
      <c r="D106" s="37">
        <f>table34Bws!D102</f>
        <v>88.55</v>
      </c>
      <c r="E106" s="38">
        <f t="shared" si="6"/>
        <v>15.897831733483907</v>
      </c>
      <c r="F106" s="39">
        <f t="shared" si="7"/>
        <v>62.901659595113635</v>
      </c>
      <c r="G106" s="37">
        <f>table36Bws!D102</f>
        <v>8</v>
      </c>
      <c r="H106" s="38">
        <f t="shared" si="8"/>
        <v>175.96912499999999</v>
      </c>
      <c r="I106" s="40">
        <f t="shared" si="9"/>
        <v>5.6828150961141626</v>
      </c>
      <c r="J106" s="37">
        <f>table38Bws!D102</f>
        <v>61.34</v>
      </c>
      <c r="K106" s="38">
        <f t="shared" si="10"/>
        <v>22.95</v>
      </c>
      <c r="L106" s="39">
        <f t="shared" si="11"/>
        <v>43.572984749455337</v>
      </c>
    </row>
    <row r="107" spans="1:12">
      <c r="A107" s="34">
        <v>17403</v>
      </c>
      <c r="B107" s="35" t="s">
        <v>161</v>
      </c>
      <c r="C107" s="36">
        <f>enrollextractws!G105</f>
        <v>13855.940000000002</v>
      </c>
      <c r="D107" s="37">
        <f>table34Bws!D103</f>
        <v>1060.9000000000001</v>
      </c>
      <c r="E107" s="38">
        <f t="shared" si="6"/>
        <v>13.060552361202754</v>
      </c>
      <c r="F107" s="39">
        <f t="shared" si="7"/>
        <v>76.566440097171309</v>
      </c>
      <c r="G107" s="37">
        <f>table36Bws!D103</f>
        <v>72.599999999999994</v>
      </c>
      <c r="H107" s="38">
        <f t="shared" si="8"/>
        <v>190.85316804407719</v>
      </c>
      <c r="I107" s="40">
        <f t="shared" si="9"/>
        <v>5.2396300792295563</v>
      </c>
      <c r="J107" s="37">
        <f>table38Bws!D103</f>
        <v>695.49</v>
      </c>
      <c r="K107" s="38">
        <f t="shared" si="10"/>
        <v>19.922558196379534</v>
      </c>
      <c r="L107" s="39">
        <f t="shared" si="11"/>
        <v>50.19435707718133</v>
      </c>
    </row>
    <row r="108" spans="1:12">
      <c r="A108" s="34">
        <v>17404</v>
      </c>
      <c r="B108" s="35" t="s">
        <v>162</v>
      </c>
      <c r="C108" s="36">
        <f>enrollextractws!G106</f>
        <v>42.909999999999989</v>
      </c>
      <c r="D108" s="37">
        <f>table34Bws!D104</f>
        <v>10</v>
      </c>
      <c r="E108" s="38">
        <f t="shared" si="6"/>
        <v>4.2909999999999986</v>
      </c>
      <c r="F108" s="39">
        <f t="shared" si="7"/>
        <v>233.04591004427877</v>
      </c>
      <c r="G108" s="37">
        <f>table36Bws!D104</f>
        <v>1</v>
      </c>
      <c r="H108" s="38">
        <f t="shared" si="8"/>
        <v>42.909999999999989</v>
      </c>
      <c r="I108" s="40">
        <f t="shared" si="9"/>
        <v>23.304591004427877</v>
      </c>
      <c r="J108" s="37">
        <f>table38Bws!D104</f>
        <v>7.49</v>
      </c>
      <c r="K108" s="38">
        <f t="shared" si="10"/>
        <v>5.7289719626168205</v>
      </c>
      <c r="L108" s="39">
        <f t="shared" si="11"/>
        <v>174.5513866231648</v>
      </c>
    </row>
    <row r="109" spans="1:12">
      <c r="A109" s="34">
        <v>17405</v>
      </c>
      <c r="B109" s="35" t="s">
        <v>163</v>
      </c>
      <c r="C109" s="36">
        <f>enrollextractws!G107</f>
        <v>18586.485000000001</v>
      </c>
      <c r="D109" s="37">
        <f>table34Bws!D105</f>
        <v>1388.48</v>
      </c>
      <c r="E109" s="38">
        <f t="shared" si="6"/>
        <v>13.386210100253514</v>
      </c>
      <c r="F109" s="39">
        <f t="shared" si="7"/>
        <v>74.703743069224757</v>
      </c>
      <c r="G109" s="37">
        <f>table36Bws!D105</f>
        <v>0</v>
      </c>
      <c r="H109" s="38">
        <f t="shared" si="8"/>
        <v>0</v>
      </c>
      <c r="I109" s="40">
        <f t="shared" si="9"/>
        <v>0</v>
      </c>
      <c r="J109" s="37">
        <f>table38Bws!D105</f>
        <v>791.18</v>
      </c>
      <c r="K109" s="38">
        <f t="shared" si="10"/>
        <v>23.492106726661444</v>
      </c>
      <c r="L109" s="39">
        <f t="shared" si="11"/>
        <v>42.567489226715004</v>
      </c>
    </row>
    <row r="110" spans="1:12">
      <c r="A110" s="34">
        <v>17406</v>
      </c>
      <c r="B110" s="35" t="s">
        <v>164</v>
      </c>
      <c r="C110" s="36">
        <f>enrollextractws!G108</f>
        <v>2657.4859999999999</v>
      </c>
      <c r="D110" s="37">
        <f>table34Bws!D106</f>
        <v>190.47</v>
      </c>
      <c r="E110" s="38">
        <f t="shared" si="6"/>
        <v>13.95225494828582</v>
      </c>
      <c r="F110" s="39">
        <f t="shared" si="7"/>
        <v>71.673002228421907</v>
      </c>
      <c r="G110" s="37">
        <f>table36Bws!D106</f>
        <v>14.56</v>
      </c>
      <c r="H110" s="38">
        <f t="shared" si="8"/>
        <v>182.51964285714286</v>
      </c>
      <c r="I110" s="40">
        <f t="shared" si="9"/>
        <v>5.4788623533670542</v>
      </c>
      <c r="J110" s="37">
        <f>table38Bws!D106</f>
        <v>138.44</v>
      </c>
      <c r="K110" s="38">
        <f t="shared" si="10"/>
        <v>19.195940479630163</v>
      </c>
      <c r="L110" s="39">
        <f t="shared" si="11"/>
        <v>52.094347815943337</v>
      </c>
    </row>
    <row r="111" spans="1:12">
      <c r="A111" s="34">
        <v>17407</v>
      </c>
      <c r="B111" s="35" t="s">
        <v>165</v>
      </c>
      <c r="C111" s="36">
        <f>enrollextractws!G109</f>
        <v>2948.6589999999997</v>
      </c>
      <c r="D111" s="37">
        <f>table34Bws!D107</f>
        <v>196.7</v>
      </c>
      <c r="E111" s="38">
        <f t="shared" si="6"/>
        <v>14.990640569395017</v>
      </c>
      <c r="F111" s="39">
        <f t="shared" si="7"/>
        <v>66.708290107469196</v>
      </c>
      <c r="G111" s="37">
        <f>table36Bws!D107</f>
        <v>15.86</v>
      </c>
      <c r="H111" s="38">
        <f t="shared" si="8"/>
        <v>185.91796973518282</v>
      </c>
      <c r="I111" s="40">
        <f t="shared" si="9"/>
        <v>5.3787162232051937</v>
      </c>
      <c r="J111" s="37">
        <f>table38Bws!D107</f>
        <v>109.94</v>
      </c>
      <c r="K111" s="38">
        <f t="shared" si="10"/>
        <v>26.820620338366378</v>
      </c>
      <c r="L111" s="39">
        <f t="shared" si="11"/>
        <v>37.284745370692242</v>
      </c>
    </row>
    <row r="112" spans="1:12">
      <c r="A112" s="34">
        <v>17408</v>
      </c>
      <c r="B112" s="35" t="s">
        <v>166</v>
      </c>
      <c r="C112" s="36">
        <f>enrollextractws!G110</f>
        <v>16913.934000000001</v>
      </c>
      <c r="D112" s="37">
        <f>table34Bws!D108</f>
        <v>1245.3800000000001</v>
      </c>
      <c r="E112" s="38">
        <f t="shared" si="6"/>
        <v>13.581343846857987</v>
      </c>
      <c r="F112" s="39">
        <f t="shared" si="7"/>
        <v>73.630416200039576</v>
      </c>
      <c r="G112" s="37">
        <f>table36Bws!D108</f>
        <v>87.65</v>
      </c>
      <c r="H112" s="38">
        <f t="shared" si="8"/>
        <v>192.97129492298916</v>
      </c>
      <c r="I112" s="40">
        <f t="shared" si="9"/>
        <v>5.1821178916744026</v>
      </c>
      <c r="J112" s="37">
        <f>table38Bws!D108</f>
        <v>765.76</v>
      </c>
      <c r="K112" s="38">
        <f t="shared" si="10"/>
        <v>22.087774237358964</v>
      </c>
      <c r="L112" s="39">
        <f t="shared" si="11"/>
        <v>45.273914395078044</v>
      </c>
    </row>
    <row r="113" spans="1:12">
      <c r="A113" s="34">
        <v>17409</v>
      </c>
      <c r="B113" s="35" t="s">
        <v>167</v>
      </c>
      <c r="C113" s="36">
        <f>enrollextractws!G111</f>
        <v>8674.9449999999997</v>
      </c>
      <c r="D113" s="37">
        <f>table34Bws!D109</f>
        <v>567.74</v>
      </c>
      <c r="E113" s="38">
        <f t="shared" si="6"/>
        <v>15.279784760629864</v>
      </c>
      <c r="F113" s="39">
        <f t="shared" si="7"/>
        <v>65.445948072293262</v>
      </c>
      <c r="G113" s="37">
        <f>table36Bws!D109</f>
        <v>28.58</v>
      </c>
      <c r="H113" s="38">
        <f t="shared" si="8"/>
        <v>303.53201539538139</v>
      </c>
      <c r="I113" s="40">
        <f t="shared" si="9"/>
        <v>3.2945453832848508</v>
      </c>
      <c r="J113" s="37">
        <f>table38Bws!D109</f>
        <v>362.94</v>
      </c>
      <c r="K113" s="38">
        <f t="shared" si="10"/>
        <v>23.901870832644512</v>
      </c>
      <c r="L113" s="39">
        <f t="shared" si="11"/>
        <v>41.837729230559965</v>
      </c>
    </row>
    <row r="114" spans="1:12">
      <c r="A114" s="34">
        <v>17410</v>
      </c>
      <c r="B114" s="35" t="s">
        <v>168</v>
      </c>
      <c r="C114" s="36">
        <f>enrollextractws!G112</f>
        <v>6844.0560000000014</v>
      </c>
      <c r="D114" s="37">
        <f>table34Bws!D110</f>
        <v>473.7</v>
      </c>
      <c r="E114" s="38">
        <f t="shared" si="6"/>
        <v>14.448081063964537</v>
      </c>
      <c r="F114" s="39">
        <f t="shared" si="7"/>
        <v>69.213343666387289</v>
      </c>
      <c r="G114" s="37">
        <f>table36Bws!D110</f>
        <v>32.9</v>
      </c>
      <c r="H114" s="38">
        <f t="shared" si="8"/>
        <v>208.02601823708213</v>
      </c>
      <c r="I114" s="40">
        <f t="shared" si="9"/>
        <v>4.8070909998398603</v>
      </c>
      <c r="J114" s="37">
        <f>table38Bws!D110</f>
        <v>238.16</v>
      </c>
      <c r="K114" s="38">
        <f t="shared" si="10"/>
        <v>28.737218676519994</v>
      </c>
      <c r="L114" s="39">
        <f t="shared" si="11"/>
        <v>34.798078800056565</v>
      </c>
    </row>
    <row r="115" spans="1:12">
      <c r="A115" s="34">
        <v>17411</v>
      </c>
      <c r="B115" s="35" t="s">
        <v>169</v>
      </c>
      <c r="C115" s="36">
        <f>enrollextractws!G113</f>
        <v>18436.217000000001</v>
      </c>
      <c r="D115" s="37">
        <f>table34Bws!D111</f>
        <v>1234.03</v>
      </c>
      <c r="E115" s="38">
        <f t="shared" si="6"/>
        <v>14.939845060492857</v>
      </c>
      <c r="F115" s="39">
        <f t="shared" si="7"/>
        <v>66.935098453223887</v>
      </c>
      <c r="G115" s="37">
        <f>table36Bws!D111</f>
        <v>73</v>
      </c>
      <c r="H115" s="38">
        <f t="shared" si="8"/>
        <v>252.5509178082192</v>
      </c>
      <c r="I115" s="40">
        <f t="shared" si="9"/>
        <v>3.9595975681995927</v>
      </c>
      <c r="J115" s="37">
        <f>table38Bws!D111</f>
        <v>763.38</v>
      </c>
      <c r="K115" s="38">
        <f t="shared" si="10"/>
        <v>24.15077287851398</v>
      </c>
      <c r="L115" s="39">
        <f t="shared" si="11"/>
        <v>41.406542350852128</v>
      </c>
    </row>
    <row r="116" spans="1:12">
      <c r="A116" s="34">
        <v>17412</v>
      </c>
      <c r="B116" s="35" t="s">
        <v>170</v>
      </c>
      <c r="C116" s="36">
        <f>enrollextractws!G114</f>
        <v>8921.3870000000006</v>
      </c>
      <c r="D116" s="37">
        <f>table34Bws!D112</f>
        <v>585.54</v>
      </c>
      <c r="E116" s="38">
        <f t="shared" si="6"/>
        <v>15.236170031082422</v>
      </c>
      <c r="F116" s="39">
        <f t="shared" si="7"/>
        <v>65.633292222386487</v>
      </c>
      <c r="G116" s="37">
        <f>table36Bws!D112</f>
        <v>32.69</v>
      </c>
      <c r="H116" s="38">
        <f t="shared" si="8"/>
        <v>272.90874885286024</v>
      </c>
      <c r="I116" s="40">
        <f t="shared" si="9"/>
        <v>3.6642284434023535</v>
      </c>
      <c r="J116" s="37">
        <f>table38Bws!D112</f>
        <v>350.06</v>
      </c>
      <c r="K116" s="38">
        <f t="shared" si="10"/>
        <v>25.485308232874367</v>
      </c>
      <c r="L116" s="39">
        <f t="shared" si="11"/>
        <v>39.23829332815626</v>
      </c>
    </row>
    <row r="117" spans="1:12">
      <c r="A117" s="34">
        <v>17414</v>
      </c>
      <c r="B117" s="35" t="s">
        <v>171</v>
      </c>
      <c r="C117" s="36">
        <f>enrollextractws!G115</f>
        <v>29965.601999999995</v>
      </c>
      <c r="D117" s="37">
        <f>table34Bws!D113</f>
        <v>2074.1999999999998</v>
      </c>
      <c r="E117" s="38">
        <f t="shared" si="6"/>
        <v>14.446823835695689</v>
      </c>
      <c r="F117" s="39">
        <f t="shared" si="7"/>
        <v>69.219366926117488</v>
      </c>
      <c r="G117" s="37">
        <f>table36Bws!D113</f>
        <v>128.75</v>
      </c>
      <c r="H117" s="38">
        <f t="shared" si="8"/>
        <v>232.7425398058252</v>
      </c>
      <c r="I117" s="40">
        <f t="shared" si="9"/>
        <v>4.2965931403614057</v>
      </c>
      <c r="J117" s="37">
        <f>table38Bws!D113</f>
        <v>975.19</v>
      </c>
      <c r="K117" s="38">
        <f t="shared" si="10"/>
        <v>30.727962755975753</v>
      </c>
      <c r="L117" s="39">
        <f t="shared" si="11"/>
        <v>32.543647879992541</v>
      </c>
    </row>
    <row r="118" spans="1:12">
      <c r="A118" s="34">
        <v>17415</v>
      </c>
      <c r="B118" s="35" t="s">
        <v>172</v>
      </c>
      <c r="C118" s="36">
        <f>enrollextractws!G116</f>
        <v>24360.413</v>
      </c>
      <c r="D118" s="37">
        <f>table34Bws!D114</f>
        <v>1873.81</v>
      </c>
      <c r="E118" s="38">
        <f t="shared" si="6"/>
        <v>13.000471232408836</v>
      </c>
      <c r="F118" s="39">
        <f t="shared" si="7"/>
        <v>76.92028866669871</v>
      </c>
      <c r="G118" s="37">
        <f>table36Bws!D114</f>
        <v>121.55</v>
      </c>
      <c r="H118" s="38">
        <f t="shared" si="8"/>
        <v>200.41475113122172</v>
      </c>
      <c r="I118" s="40">
        <f t="shared" si="9"/>
        <v>4.9896526795337985</v>
      </c>
      <c r="J118" s="37">
        <f>table38Bws!D114</f>
        <v>1053.1099999999999</v>
      </c>
      <c r="K118" s="38">
        <f t="shared" si="10"/>
        <v>23.131878911034939</v>
      </c>
      <c r="L118" s="39">
        <f t="shared" si="11"/>
        <v>43.230383655646555</v>
      </c>
    </row>
    <row r="119" spans="1:12">
      <c r="A119" s="34">
        <v>17417</v>
      </c>
      <c r="B119" s="35" t="s">
        <v>173</v>
      </c>
      <c r="C119" s="36">
        <f>enrollextractws!G117</f>
        <v>21958.460000000003</v>
      </c>
      <c r="D119" s="37">
        <f>table34Bws!D115</f>
        <v>1472.33</v>
      </c>
      <c r="E119" s="38">
        <f t="shared" si="6"/>
        <v>14.914088553517217</v>
      </c>
      <c r="F119" s="39">
        <f t="shared" si="7"/>
        <v>67.050694811931237</v>
      </c>
      <c r="G119" s="37">
        <f>table36Bws!D115</f>
        <v>91.36</v>
      </c>
      <c r="H119" s="38">
        <f t="shared" si="8"/>
        <v>240.35091943957971</v>
      </c>
      <c r="I119" s="40">
        <f t="shared" si="9"/>
        <v>4.1605832102979896</v>
      </c>
      <c r="J119" s="37">
        <f>table38Bws!D115</f>
        <v>879.44</v>
      </c>
      <c r="K119" s="38">
        <f t="shared" si="10"/>
        <v>24.968684617483856</v>
      </c>
      <c r="L119" s="39">
        <f t="shared" si="11"/>
        <v>40.050167452544486</v>
      </c>
    </row>
    <row r="120" spans="1:12">
      <c r="A120" s="34" t="s">
        <v>174</v>
      </c>
      <c r="B120" s="35" t="s">
        <v>175</v>
      </c>
      <c r="C120" s="36">
        <f>enrollextractws!G118</f>
        <v>215.98499999999999</v>
      </c>
      <c r="D120" s="37">
        <f>table34Bws!D116</f>
        <v>13.6</v>
      </c>
      <c r="E120" s="38">
        <f t="shared" si="6"/>
        <v>15.88125</v>
      </c>
      <c r="F120" s="39">
        <f t="shared" si="7"/>
        <v>62.967335694608423</v>
      </c>
      <c r="G120" s="37">
        <f>table36Bws!D116</f>
        <v>0</v>
      </c>
      <c r="H120" s="38">
        <f t="shared" si="8"/>
        <v>0</v>
      </c>
      <c r="I120" s="40">
        <f t="shared" si="9"/>
        <v>0</v>
      </c>
      <c r="J120" s="37">
        <f>table38Bws!D116</f>
        <v>5.62</v>
      </c>
      <c r="K120" s="38">
        <f t="shared" si="10"/>
        <v>38.431494661921704</v>
      </c>
      <c r="L120" s="39">
        <f t="shared" si="11"/>
        <v>26.020325485566129</v>
      </c>
    </row>
    <row r="121" spans="1:12">
      <c r="A121" s="34" t="s">
        <v>176</v>
      </c>
      <c r="B121" s="35" t="s">
        <v>177</v>
      </c>
      <c r="C121" s="36">
        <f>enrollextractws!G119</f>
        <v>531.94799999999998</v>
      </c>
      <c r="D121" s="37">
        <f>table34Bws!D117</f>
        <v>62.44</v>
      </c>
      <c r="E121" s="38">
        <f t="shared" si="6"/>
        <v>8.5193465727098019</v>
      </c>
      <c r="F121" s="39">
        <f t="shared" si="7"/>
        <v>117.37989427538029</v>
      </c>
      <c r="G121" s="37">
        <f>table36Bws!D117</f>
        <v>9</v>
      </c>
      <c r="H121" s="38">
        <f t="shared" si="8"/>
        <v>59.105333333333334</v>
      </c>
      <c r="I121" s="40">
        <f t="shared" si="9"/>
        <v>16.918946964740915</v>
      </c>
      <c r="J121" s="37">
        <f>table38Bws!D117</f>
        <v>0</v>
      </c>
      <c r="K121" s="38">
        <f t="shared" si="10"/>
        <v>0</v>
      </c>
      <c r="L121" s="39">
        <f t="shared" si="11"/>
        <v>0</v>
      </c>
    </row>
    <row r="122" spans="1:12">
      <c r="A122" s="34" t="s">
        <v>178</v>
      </c>
      <c r="B122" s="35" t="s">
        <v>179</v>
      </c>
      <c r="C122" s="36">
        <f>enrollextractws!G120</f>
        <v>521.92199999999991</v>
      </c>
      <c r="D122" s="37">
        <f>table34Bws!D118</f>
        <v>30</v>
      </c>
      <c r="E122" s="38">
        <f t="shared" si="6"/>
        <v>17.397399999999998</v>
      </c>
      <c r="F122" s="39">
        <f t="shared" si="7"/>
        <v>57.479853311414359</v>
      </c>
      <c r="G122" s="37">
        <f>table36Bws!D118</f>
        <v>0</v>
      </c>
      <c r="H122" s="38">
        <f t="shared" si="8"/>
        <v>0</v>
      </c>
      <c r="I122" s="40">
        <f t="shared" si="9"/>
        <v>0</v>
      </c>
      <c r="J122" s="37">
        <f>table38Bws!D118</f>
        <v>11</v>
      </c>
      <c r="K122" s="38">
        <f t="shared" si="10"/>
        <v>47.447454545454541</v>
      </c>
      <c r="L122" s="39">
        <f t="shared" si="11"/>
        <v>21.075946214185265</v>
      </c>
    </row>
    <row r="123" spans="1:12">
      <c r="A123" s="34" t="s">
        <v>180</v>
      </c>
      <c r="B123" s="35" t="s">
        <v>181</v>
      </c>
      <c r="C123" s="36">
        <f>enrollextractws!G121</f>
        <v>331.2</v>
      </c>
      <c r="D123" s="37">
        <f>table34Bws!D119</f>
        <v>26.6</v>
      </c>
      <c r="E123" s="38">
        <f t="shared" si="6"/>
        <v>12.451127819548871</v>
      </c>
      <c r="F123" s="39">
        <f t="shared" si="7"/>
        <v>80.314009661835755</v>
      </c>
      <c r="G123" s="37">
        <f>table36Bws!D119</f>
        <v>4</v>
      </c>
      <c r="H123" s="38">
        <f t="shared" si="8"/>
        <v>82.8</v>
      </c>
      <c r="I123" s="40">
        <f t="shared" si="9"/>
        <v>12.077294685990339</v>
      </c>
      <c r="J123" s="37">
        <f>table38Bws!D119</f>
        <v>9</v>
      </c>
      <c r="K123" s="38">
        <f t="shared" si="10"/>
        <v>36.799999999999997</v>
      </c>
      <c r="L123" s="39">
        <f t="shared" si="11"/>
        <v>27.173913043478262</v>
      </c>
    </row>
    <row r="124" spans="1:12">
      <c r="A124" s="34" t="s">
        <v>182</v>
      </c>
      <c r="B124" s="35" t="s">
        <v>183</v>
      </c>
      <c r="C124" s="36">
        <f>enrollextractws!G122</f>
        <v>146.97</v>
      </c>
      <c r="D124" s="37">
        <f>table34Bws!D120</f>
        <v>11.42</v>
      </c>
      <c r="E124" s="38">
        <f t="shared" si="6"/>
        <v>12.869527145359019</v>
      </c>
      <c r="F124" s="39">
        <f t="shared" si="7"/>
        <v>77.702932571273038</v>
      </c>
      <c r="G124" s="37">
        <f>table36Bws!D120</f>
        <v>6</v>
      </c>
      <c r="H124" s="38">
        <f t="shared" si="8"/>
        <v>24.495000000000001</v>
      </c>
      <c r="I124" s="40">
        <f t="shared" si="9"/>
        <v>40.824658093488466</v>
      </c>
      <c r="J124" s="37">
        <f>table38Bws!D120</f>
        <v>12.98</v>
      </c>
      <c r="K124" s="38">
        <f t="shared" si="10"/>
        <v>11.322804314329737</v>
      </c>
      <c r="L124" s="39">
        <f t="shared" si="11"/>
        <v>88.317343675580062</v>
      </c>
    </row>
    <row r="125" spans="1:12">
      <c r="A125" s="34" t="s">
        <v>184</v>
      </c>
      <c r="B125" s="35" t="s">
        <v>185</v>
      </c>
      <c r="C125" s="36">
        <f>enrollextractws!G123</f>
        <v>482.1</v>
      </c>
      <c r="D125" s="37">
        <f>table34Bws!D121</f>
        <v>39.4</v>
      </c>
      <c r="E125" s="38">
        <f t="shared" si="6"/>
        <v>12.236040609137056</v>
      </c>
      <c r="F125" s="39">
        <f t="shared" si="7"/>
        <v>81.725783032565843</v>
      </c>
      <c r="G125" s="37">
        <f>table36Bws!D121</f>
        <v>3</v>
      </c>
      <c r="H125" s="38">
        <f t="shared" si="8"/>
        <v>160.70000000000002</v>
      </c>
      <c r="I125" s="40">
        <f t="shared" si="9"/>
        <v>6.2227753578095832</v>
      </c>
      <c r="J125" s="37">
        <f>table38Bws!D121</f>
        <v>2.2000000000000002</v>
      </c>
      <c r="K125" s="38">
        <f t="shared" si="10"/>
        <v>219.13636363636363</v>
      </c>
      <c r="L125" s="39">
        <f t="shared" si="11"/>
        <v>4.5633685957270274</v>
      </c>
    </row>
    <row r="126" spans="1:12">
      <c r="A126" s="34" t="s">
        <v>186</v>
      </c>
      <c r="B126" s="35" t="s">
        <v>187</v>
      </c>
      <c r="C126" s="36">
        <f>enrollextractws!G124</f>
        <v>311.60000000000002</v>
      </c>
      <c r="D126" s="37">
        <f>table34Bws!D122</f>
        <v>25.2</v>
      </c>
      <c r="E126" s="38">
        <f t="shared" si="6"/>
        <v>12.365079365079366</v>
      </c>
      <c r="F126" s="39">
        <f t="shared" si="7"/>
        <v>80.872913992297811</v>
      </c>
      <c r="G126" s="37">
        <f>table36Bws!D122</f>
        <v>3</v>
      </c>
      <c r="H126" s="38">
        <f t="shared" si="8"/>
        <v>103.86666666666667</v>
      </c>
      <c r="I126" s="40">
        <f t="shared" si="9"/>
        <v>9.6277278562259294</v>
      </c>
      <c r="J126" s="37">
        <f>table38Bws!D122</f>
        <v>2</v>
      </c>
      <c r="K126" s="38">
        <f t="shared" si="10"/>
        <v>155.80000000000001</v>
      </c>
      <c r="L126" s="39">
        <f t="shared" si="11"/>
        <v>6.4184852374839529</v>
      </c>
    </row>
    <row r="127" spans="1:12">
      <c r="A127" s="34" t="s">
        <v>188</v>
      </c>
      <c r="B127" s="35" t="s">
        <v>189</v>
      </c>
      <c r="C127" s="36">
        <f>enrollextractws!G125</f>
        <v>149.89100000000002</v>
      </c>
      <c r="D127" s="37">
        <f>table34Bws!D123</f>
        <v>7</v>
      </c>
      <c r="E127" s="38">
        <f t="shared" si="6"/>
        <v>21.413000000000004</v>
      </c>
      <c r="F127" s="39">
        <f t="shared" si="7"/>
        <v>46.700602437771437</v>
      </c>
      <c r="G127" s="37">
        <f>table36Bws!D123</f>
        <v>1.3</v>
      </c>
      <c r="H127" s="38">
        <f t="shared" si="8"/>
        <v>115.30076923076925</v>
      </c>
      <c r="I127" s="40">
        <f t="shared" si="9"/>
        <v>8.6729690241575543</v>
      </c>
      <c r="J127" s="37">
        <f>table38Bws!D123</f>
        <v>3.74</v>
      </c>
      <c r="K127" s="38">
        <f t="shared" si="10"/>
        <v>40.077807486631016</v>
      </c>
      <c r="L127" s="39">
        <f t="shared" si="11"/>
        <v>24.951464731037888</v>
      </c>
    </row>
    <row r="128" spans="1:12">
      <c r="A128" s="34" t="s">
        <v>190</v>
      </c>
      <c r="B128" s="35" t="s">
        <v>191</v>
      </c>
      <c r="C128" s="36">
        <f>enrollextractws!G126</f>
        <v>124.4</v>
      </c>
      <c r="D128" s="37">
        <f>table34Bws!D124</f>
        <v>10.8</v>
      </c>
      <c r="E128" s="38">
        <f t="shared" si="6"/>
        <v>11.518518518518519</v>
      </c>
      <c r="F128" s="39">
        <f t="shared" si="7"/>
        <v>86.816720257234735</v>
      </c>
      <c r="G128" s="37">
        <f>table36Bws!D124</f>
        <v>2</v>
      </c>
      <c r="H128" s="38">
        <f t="shared" si="8"/>
        <v>62.2</v>
      </c>
      <c r="I128" s="40">
        <f t="shared" si="9"/>
        <v>16.077170418006428</v>
      </c>
      <c r="J128" s="37">
        <f>table38Bws!D124</f>
        <v>1</v>
      </c>
      <c r="K128" s="38">
        <f t="shared" si="10"/>
        <v>124.4</v>
      </c>
      <c r="L128" s="39">
        <f t="shared" si="11"/>
        <v>8.0385852090032142</v>
      </c>
    </row>
    <row r="129" spans="1:12">
      <c r="A129" s="34">
        <v>18100</v>
      </c>
      <c r="B129" s="35" t="s">
        <v>192</v>
      </c>
      <c r="C129" s="36">
        <f>enrollextractws!G127</f>
        <v>4376.5870000000014</v>
      </c>
      <c r="D129" s="37">
        <f>table34Bws!D125</f>
        <v>331.27</v>
      </c>
      <c r="E129" s="38">
        <f t="shared" si="6"/>
        <v>13.211540435294477</v>
      </c>
      <c r="F129" s="39">
        <f t="shared" si="7"/>
        <v>75.691400627932197</v>
      </c>
      <c r="G129" s="37">
        <f>table36Bws!D125</f>
        <v>24.04</v>
      </c>
      <c r="H129" s="38">
        <f t="shared" si="8"/>
        <v>182.05436772046596</v>
      </c>
      <c r="I129" s="40">
        <f t="shared" si="9"/>
        <v>5.4928646454417551</v>
      </c>
      <c r="J129" s="37">
        <f>table38Bws!D125</f>
        <v>221.82</v>
      </c>
      <c r="K129" s="38">
        <f t="shared" si="10"/>
        <v>19.73035343972591</v>
      </c>
      <c r="L129" s="39">
        <f t="shared" si="11"/>
        <v>50.683329270045341</v>
      </c>
    </row>
    <row r="130" spans="1:12">
      <c r="A130" s="34">
        <v>18303</v>
      </c>
      <c r="B130" s="35" t="s">
        <v>193</v>
      </c>
      <c r="C130" s="36">
        <f>enrollextractws!G128</f>
        <v>3406.2449999999999</v>
      </c>
      <c r="D130" s="37">
        <f>table34Bws!D126</f>
        <v>231.13</v>
      </c>
      <c r="E130" s="38">
        <f t="shared" si="6"/>
        <v>14.73735560074417</v>
      </c>
      <c r="F130" s="39">
        <f t="shared" si="7"/>
        <v>67.854778502427166</v>
      </c>
      <c r="G130" s="37">
        <f>table36Bws!D126</f>
        <v>16</v>
      </c>
      <c r="H130" s="38">
        <f t="shared" si="8"/>
        <v>212.89031249999999</v>
      </c>
      <c r="I130" s="40">
        <f t="shared" si="9"/>
        <v>4.6972546014746452</v>
      </c>
      <c r="J130" s="37">
        <f>table38Bws!D126</f>
        <v>165.81</v>
      </c>
      <c r="K130" s="38">
        <f t="shared" si="10"/>
        <v>20.543061335263253</v>
      </c>
      <c r="L130" s="39">
        <f t="shared" si="11"/>
        <v>48.678236591906924</v>
      </c>
    </row>
    <row r="131" spans="1:12">
      <c r="A131" s="34">
        <v>18400</v>
      </c>
      <c r="B131" s="35" t="s">
        <v>194</v>
      </c>
      <c r="C131" s="36">
        <f>enrollextractws!G129</f>
        <v>5074.4690000000001</v>
      </c>
      <c r="D131" s="37">
        <f>table34Bws!D127</f>
        <v>334.52</v>
      </c>
      <c r="E131" s="38">
        <f t="shared" si="6"/>
        <v>15.169403922037548</v>
      </c>
      <c r="F131" s="39">
        <f t="shared" si="7"/>
        <v>65.922168408162506</v>
      </c>
      <c r="G131" s="37">
        <f>table36Bws!D127</f>
        <v>24.83</v>
      </c>
      <c r="H131" s="38">
        <f t="shared" si="8"/>
        <v>204.36846556584777</v>
      </c>
      <c r="I131" s="40">
        <f t="shared" si="9"/>
        <v>4.8931228075292212</v>
      </c>
      <c r="J131" s="37">
        <f>table38Bws!D127</f>
        <v>276.52</v>
      </c>
      <c r="K131" s="38">
        <f t="shared" si="10"/>
        <v>18.351182554607263</v>
      </c>
      <c r="L131" s="39">
        <f t="shared" si="11"/>
        <v>54.49240107684173</v>
      </c>
    </row>
    <row r="132" spans="1:12">
      <c r="A132" s="34">
        <v>18401</v>
      </c>
      <c r="B132" s="35" t="s">
        <v>195</v>
      </c>
      <c r="C132" s="36">
        <f>enrollextractws!G130</f>
        <v>10518.146000000001</v>
      </c>
      <c r="D132" s="37">
        <f>table34Bws!D128</f>
        <v>742.98</v>
      </c>
      <c r="E132" s="38">
        <f t="shared" si="6"/>
        <v>14.156701391692913</v>
      </c>
      <c r="F132" s="39">
        <f t="shared" si="7"/>
        <v>70.637924212118747</v>
      </c>
      <c r="G132" s="37">
        <f>table36Bws!D128</f>
        <v>48.06</v>
      </c>
      <c r="H132" s="38">
        <f t="shared" si="8"/>
        <v>218.85447357469829</v>
      </c>
      <c r="I132" s="40">
        <f t="shared" si="9"/>
        <v>4.5692463291534455</v>
      </c>
      <c r="J132" s="37">
        <f>table38Bws!D128</f>
        <v>491.3</v>
      </c>
      <c r="K132" s="38">
        <f t="shared" si="10"/>
        <v>21.40880521066558</v>
      </c>
      <c r="L132" s="39">
        <f t="shared" si="11"/>
        <v>46.709752840472078</v>
      </c>
    </row>
    <row r="133" spans="1:12">
      <c r="A133" s="34">
        <v>18402</v>
      </c>
      <c r="B133" s="35" t="s">
        <v>196</v>
      </c>
      <c r="C133" s="36">
        <f>enrollextractws!G131</f>
        <v>8925.7729999999992</v>
      </c>
      <c r="D133" s="37">
        <f>table34Bws!D129</f>
        <v>668.37</v>
      </c>
      <c r="E133" s="38">
        <f t="shared" si="6"/>
        <v>13.354538653739693</v>
      </c>
      <c r="F133" s="39">
        <f t="shared" si="7"/>
        <v>74.880909474171048</v>
      </c>
      <c r="G133" s="37">
        <f>table36Bws!D129</f>
        <v>37.58</v>
      </c>
      <c r="H133" s="38">
        <f t="shared" si="8"/>
        <v>237.51391697711549</v>
      </c>
      <c r="I133" s="40">
        <f t="shared" si="9"/>
        <v>4.2102796026741895</v>
      </c>
      <c r="J133" s="37">
        <f>table38Bws!D129</f>
        <v>411.02</v>
      </c>
      <c r="K133" s="38">
        <f t="shared" si="10"/>
        <v>21.716152498661863</v>
      </c>
      <c r="L133" s="39">
        <f t="shared" si="11"/>
        <v>46.048672759210888</v>
      </c>
    </row>
    <row r="134" spans="1:12">
      <c r="A134" s="34" t="s">
        <v>197</v>
      </c>
      <c r="B134" s="35" t="s">
        <v>198</v>
      </c>
      <c r="C134" s="36">
        <f>enrollextractws!G132</f>
        <v>481.02199999999993</v>
      </c>
      <c r="D134" s="37">
        <f>table34Bws!D130</f>
        <v>33.96</v>
      </c>
      <c r="E134" s="38">
        <f t="shared" si="6"/>
        <v>14.164369846878678</v>
      </c>
      <c r="F134" s="39">
        <f t="shared" si="7"/>
        <v>70.599681511448551</v>
      </c>
      <c r="G134" s="37">
        <f>table36Bws!D130</f>
        <v>4.4400000000000004</v>
      </c>
      <c r="H134" s="38">
        <f t="shared" si="8"/>
        <v>108.33828828828827</v>
      </c>
      <c r="I134" s="40">
        <f t="shared" si="9"/>
        <v>9.2303470527335563</v>
      </c>
      <c r="J134" s="37">
        <f>table38Bws!D130</f>
        <v>15.26</v>
      </c>
      <c r="K134" s="38">
        <f t="shared" si="10"/>
        <v>31.521756225425946</v>
      </c>
      <c r="L134" s="39">
        <f t="shared" si="11"/>
        <v>31.724120726286948</v>
      </c>
    </row>
    <row r="135" spans="1:12">
      <c r="A135" s="34">
        <v>18902</v>
      </c>
      <c r="B135" s="35" t="s">
        <v>199</v>
      </c>
      <c r="C135" s="36">
        <f>enrollextractws!G133</f>
        <v>74.314999999999998</v>
      </c>
      <c r="D135" s="37">
        <f>table34Bws!D131</f>
        <v>12</v>
      </c>
      <c r="E135" s="38">
        <f t="shared" si="6"/>
        <v>6.1929166666666662</v>
      </c>
      <c r="F135" s="39">
        <f t="shared" si="7"/>
        <v>161.47480320258359</v>
      </c>
      <c r="G135" s="37">
        <f>table36Bws!D131</f>
        <v>2</v>
      </c>
      <c r="H135" s="38">
        <f t="shared" si="8"/>
        <v>37.157499999999999</v>
      </c>
      <c r="I135" s="40">
        <f t="shared" si="9"/>
        <v>26.912467200430601</v>
      </c>
      <c r="J135" s="37">
        <f>table38Bws!D131</f>
        <v>5.69</v>
      </c>
      <c r="K135" s="38">
        <f t="shared" si="10"/>
        <v>13.060632688927942</v>
      </c>
      <c r="L135" s="39">
        <f t="shared" si="11"/>
        <v>76.565969185225072</v>
      </c>
    </row>
    <row r="136" spans="1:12">
      <c r="A136" s="34">
        <v>19007</v>
      </c>
      <c r="B136" s="35" t="s">
        <v>200</v>
      </c>
      <c r="C136" s="36">
        <f>enrollextractws!G134</f>
        <v>44.4</v>
      </c>
      <c r="D136" s="37">
        <f>table34Bws!D132</f>
        <v>2.6</v>
      </c>
      <c r="E136" s="38">
        <f t="shared" si="6"/>
        <v>17.076923076923077</v>
      </c>
      <c r="F136" s="39">
        <f t="shared" si="7"/>
        <v>58.558558558558566</v>
      </c>
      <c r="G136" s="37">
        <f>table36Bws!D132</f>
        <v>0.61</v>
      </c>
      <c r="H136" s="38">
        <f t="shared" si="8"/>
        <v>72.786885245901644</v>
      </c>
      <c r="I136" s="40">
        <f t="shared" si="9"/>
        <v>13.738738738738739</v>
      </c>
      <c r="J136" s="37">
        <f>table38Bws!D132</f>
        <v>1.07</v>
      </c>
      <c r="K136" s="38">
        <f t="shared" si="10"/>
        <v>41.495327102803735</v>
      </c>
      <c r="L136" s="39">
        <f t="shared" si="11"/>
        <v>24.099099099099103</v>
      </c>
    </row>
    <row r="137" spans="1:12">
      <c r="A137" s="34">
        <v>19028</v>
      </c>
      <c r="B137" s="35" t="s">
        <v>201</v>
      </c>
      <c r="C137" s="36">
        <f>enrollextractws!G135</f>
        <v>85.908000000000001</v>
      </c>
      <c r="D137" s="37">
        <f>table34Bws!D133</f>
        <v>10.67</v>
      </c>
      <c r="E137" s="38">
        <f t="shared" si="6"/>
        <v>8.051358950328023</v>
      </c>
      <c r="F137" s="39">
        <f t="shared" si="7"/>
        <v>124.20263537738045</v>
      </c>
      <c r="G137" s="37">
        <f>table36Bws!D133</f>
        <v>1</v>
      </c>
      <c r="H137" s="38">
        <f t="shared" si="8"/>
        <v>85.908000000000001</v>
      </c>
      <c r="I137" s="40">
        <f t="shared" si="9"/>
        <v>11.640359454299947</v>
      </c>
      <c r="J137" s="37">
        <f>table38Bws!D133</f>
        <v>8.27</v>
      </c>
      <c r="K137" s="38">
        <f t="shared" si="10"/>
        <v>10.387908101571947</v>
      </c>
      <c r="L137" s="39">
        <f t="shared" si="11"/>
        <v>96.265772687060576</v>
      </c>
    </row>
    <row r="138" spans="1:12">
      <c r="A138" s="34">
        <v>19400</v>
      </c>
      <c r="B138" s="35" t="s">
        <v>202</v>
      </c>
      <c r="C138" s="36">
        <f>enrollextractws!G136</f>
        <v>253.83199999999999</v>
      </c>
      <c r="D138" s="37">
        <f>table34Bws!D134</f>
        <v>22.21</v>
      </c>
      <c r="E138" s="38">
        <f t="shared" ref="E138:E201" si="12">IF(D138=0,0,C138/D138)</f>
        <v>11.428725799189554</v>
      </c>
      <c r="F138" s="39">
        <f t="shared" ref="F138:F201" si="13">(+D138/C138)*1000</f>
        <v>87.498818115919192</v>
      </c>
      <c r="G138" s="37">
        <f>table36Bws!D134</f>
        <v>1.59</v>
      </c>
      <c r="H138" s="38">
        <f t="shared" ref="H138:H201" si="14">IF(G138=0,0,C138/G138)</f>
        <v>159.64276729559748</v>
      </c>
      <c r="I138" s="40">
        <f t="shared" ref="I138:I201" si="15">(+G138/C138)*1000</f>
        <v>6.2639856282895776</v>
      </c>
      <c r="J138" s="37">
        <f>table38Bws!D134</f>
        <v>13.74</v>
      </c>
      <c r="K138" s="38">
        <f t="shared" ref="K138:K201" si="16">IF(J138=0,0,C138/J138)</f>
        <v>18.473944687045122</v>
      </c>
      <c r="L138" s="39">
        <f t="shared" ref="L138:L201" si="17">(+J138/C138)*1000</f>
        <v>54.130290901068427</v>
      </c>
    </row>
    <row r="139" spans="1:12">
      <c r="A139" s="34">
        <v>19401</v>
      </c>
      <c r="B139" s="35" t="s">
        <v>203</v>
      </c>
      <c r="C139" s="36">
        <f>enrollextractws!G137</f>
        <v>3158.183</v>
      </c>
      <c r="D139" s="37">
        <f>table34Bws!D135</f>
        <v>215.77</v>
      </c>
      <c r="E139" s="38">
        <f t="shared" si="12"/>
        <v>14.636803077350882</v>
      </c>
      <c r="F139" s="39">
        <f t="shared" si="13"/>
        <v>68.320930104430303</v>
      </c>
      <c r="G139" s="37">
        <f>table36Bws!D135</f>
        <v>19.899999999999999</v>
      </c>
      <c r="H139" s="38">
        <f t="shared" si="14"/>
        <v>158.70266331658291</v>
      </c>
      <c r="I139" s="40">
        <f t="shared" si="15"/>
        <v>6.3010914820325485</v>
      </c>
      <c r="J139" s="37">
        <f>table38Bws!D135</f>
        <v>141.97</v>
      </c>
      <c r="K139" s="38">
        <f t="shared" si="16"/>
        <v>22.245425089807707</v>
      </c>
      <c r="L139" s="39">
        <f t="shared" si="17"/>
        <v>44.953063201214114</v>
      </c>
    </row>
    <row r="140" spans="1:12">
      <c r="A140" s="34">
        <v>19403</v>
      </c>
      <c r="B140" s="35" t="s">
        <v>204</v>
      </c>
      <c r="C140" s="36">
        <f>enrollextractws!G138</f>
        <v>556.8420000000001</v>
      </c>
      <c r="D140" s="37">
        <f>table34Bws!D136</f>
        <v>37.96</v>
      </c>
      <c r="E140" s="38">
        <f t="shared" si="12"/>
        <v>14.669178082191783</v>
      </c>
      <c r="F140" s="39">
        <f t="shared" si="13"/>
        <v>68.170145211747666</v>
      </c>
      <c r="G140" s="37">
        <f>table36Bws!D136</f>
        <v>3.25</v>
      </c>
      <c r="H140" s="38">
        <f t="shared" si="14"/>
        <v>171.33600000000004</v>
      </c>
      <c r="I140" s="40">
        <f t="shared" si="15"/>
        <v>5.8364850352523687</v>
      </c>
      <c r="J140" s="37">
        <f>table38Bws!D136</f>
        <v>27.64</v>
      </c>
      <c r="K140" s="38">
        <f t="shared" si="16"/>
        <v>20.146237337192478</v>
      </c>
      <c r="L140" s="39">
        <f t="shared" si="17"/>
        <v>49.637060422884758</v>
      </c>
    </row>
    <row r="141" spans="1:12">
      <c r="A141" s="34">
        <v>19404</v>
      </c>
      <c r="B141" s="35" t="s">
        <v>205</v>
      </c>
      <c r="C141" s="36">
        <f>enrollextractws!G139</f>
        <v>921.92700000000002</v>
      </c>
      <c r="D141" s="37">
        <f>table34Bws!D137</f>
        <v>63.47</v>
      </c>
      <c r="E141" s="38">
        <f t="shared" si="12"/>
        <v>14.525397825744447</v>
      </c>
      <c r="F141" s="39">
        <f t="shared" si="13"/>
        <v>68.844930238511296</v>
      </c>
      <c r="G141" s="37">
        <f>table36Bws!D137</f>
        <v>6.74</v>
      </c>
      <c r="H141" s="38">
        <f t="shared" si="14"/>
        <v>136.78442136498515</v>
      </c>
      <c r="I141" s="40">
        <f t="shared" si="15"/>
        <v>7.3107740634562175</v>
      </c>
      <c r="J141" s="37">
        <f>table38Bws!D137</f>
        <v>48.97</v>
      </c>
      <c r="K141" s="38">
        <f t="shared" si="16"/>
        <v>18.826363079436391</v>
      </c>
      <c r="L141" s="39">
        <f t="shared" si="17"/>
        <v>53.117003840868094</v>
      </c>
    </row>
    <row r="142" spans="1:12">
      <c r="A142" s="34">
        <v>20094</v>
      </c>
      <c r="B142" s="35" t="s">
        <v>206</v>
      </c>
      <c r="C142" s="36">
        <f>enrollextractws!G140</f>
        <v>100.43099999999998</v>
      </c>
      <c r="D142" s="37">
        <f>table34Bws!D138</f>
        <v>9</v>
      </c>
      <c r="E142" s="38">
        <f t="shared" si="12"/>
        <v>11.158999999999999</v>
      </c>
      <c r="F142" s="39">
        <f t="shared" si="13"/>
        <v>89.613764674253986</v>
      </c>
      <c r="G142" s="37">
        <f>table36Bws!D138</f>
        <v>1</v>
      </c>
      <c r="H142" s="38">
        <f t="shared" si="14"/>
        <v>100.43099999999998</v>
      </c>
      <c r="I142" s="40">
        <f t="shared" si="15"/>
        <v>9.9570849638059986</v>
      </c>
      <c r="J142" s="37">
        <f>table38Bws!D138</f>
        <v>8.74</v>
      </c>
      <c r="K142" s="38">
        <f t="shared" si="16"/>
        <v>11.490961098398166</v>
      </c>
      <c r="L142" s="39">
        <f t="shared" si="17"/>
        <v>87.02492258366442</v>
      </c>
    </row>
    <row r="143" spans="1:12">
      <c r="A143" s="34">
        <v>20203</v>
      </c>
      <c r="B143" s="35" t="s">
        <v>207</v>
      </c>
      <c r="C143" s="36">
        <f>enrollextractws!G141</f>
        <v>99</v>
      </c>
      <c r="D143" s="37">
        <f>table34Bws!D139</f>
        <v>12</v>
      </c>
      <c r="E143" s="38">
        <f t="shared" si="12"/>
        <v>8.25</v>
      </c>
      <c r="F143" s="39">
        <f t="shared" si="13"/>
        <v>121.21212121212122</v>
      </c>
      <c r="G143" s="37">
        <f>table36Bws!D139</f>
        <v>1.5</v>
      </c>
      <c r="H143" s="38">
        <f t="shared" si="14"/>
        <v>66</v>
      </c>
      <c r="I143" s="40">
        <f t="shared" si="15"/>
        <v>15.151515151515152</v>
      </c>
      <c r="J143" s="37">
        <f>table38Bws!D139</f>
        <v>5.14</v>
      </c>
      <c r="K143" s="38">
        <f t="shared" si="16"/>
        <v>19.260700389105061</v>
      </c>
      <c r="L143" s="39">
        <f t="shared" si="17"/>
        <v>51.919191919191917</v>
      </c>
    </row>
    <row r="144" spans="1:12">
      <c r="A144" s="34">
        <v>20215</v>
      </c>
      <c r="B144" s="35" t="s">
        <v>208</v>
      </c>
      <c r="C144" s="36">
        <f>enrollextractws!G142</f>
        <v>90.3</v>
      </c>
      <c r="D144" s="37">
        <f>table34Bws!D140</f>
        <v>5</v>
      </c>
      <c r="E144" s="38">
        <f t="shared" si="12"/>
        <v>18.059999999999999</v>
      </c>
      <c r="F144" s="39">
        <f t="shared" si="13"/>
        <v>55.370985603543744</v>
      </c>
      <c r="G144" s="37">
        <f>table36Bws!D140</f>
        <v>1.17</v>
      </c>
      <c r="H144" s="38">
        <f t="shared" si="14"/>
        <v>77.179487179487182</v>
      </c>
      <c r="I144" s="40">
        <f t="shared" si="15"/>
        <v>12.956810631229235</v>
      </c>
      <c r="J144" s="37">
        <f>table38Bws!D140</f>
        <v>4.87</v>
      </c>
      <c r="K144" s="38">
        <f t="shared" si="16"/>
        <v>18.542094455852155</v>
      </c>
      <c r="L144" s="39">
        <f t="shared" si="17"/>
        <v>53.931339977851607</v>
      </c>
    </row>
    <row r="145" spans="1:12">
      <c r="A145" s="34">
        <v>20400</v>
      </c>
      <c r="B145" s="35" t="s">
        <v>209</v>
      </c>
      <c r="C145" s="36">
        <f>enrollextractws!G143</f>
        <v>201.41600000000003</v>
      </c>
      <c r="D145" s="37">
        <f>table34Bws!D141</f>
        <v>15.66</v>
      </c>
      <c r="E145" s="38">
        <f t="shared" si="12"/>
        <v>12.861813537675609</v>
      </c>
      <c r="F145" s="39">
        <f t="shared" si="13"/>
        <v>77.74953330420621</v>
      </c>
      <c r="G145" s="37">
        <f>table36Bws!D141</f>
        <v>1.45</v>
      </c>
      <c r="H145" s="38">
        <f t="shared" si="14"/>
        <v>138.90758620689658</v>
      </c>
      <c r="I145" s="40">
        <f t="shared" si="15"/>
        <v>7.1990308615005754</v>
      </c>
      <c r="J145" s="37">
        <f>table38Bws!D141</f>
        <v>9.11</v>
      </c>
      <c r="K145" s="38">
        <f t="shared" si="16"/>
        <v>22.109330406147095</v>
      </c>
      <c r="L145" s="39">
        <f t="shared" si="17"/>
        <v>45.229773205703609</v>
      </c>
    </row>
    <row r="146" spans="1:12">
      <c r="A146" s="34">
        <v>20401</v>
      </c>
      <c r="B146" s="35" t="s">
        <v>210</v>
      </c>
      <c r="C146" s="36">
        <f>enrollextractws!G144</f>
        <v>61.6</v>
      </c>
      <c r="D146" s="37">
        <f>table34Bws!D142</f>
        <v>11</v>
      </c>
      <c r="E146" s="38">
        <f t="shared" si="12"/>
        <v>5.6000000000000005</v>
      </c>
      <c r="F146" s="39">
        <f t="shared" si="13"/>
        <v>178.57142857142858</v>
      </c>
      <c r="G146" s="37">
        <f>table36Bws!D142</f>
        <v>1</v>
      </c>
      <c r="H146" s="38">
        <f t="shared" si="14"/>
        <v>61.6</v>
      </c>
      <c r="I146" s="40">
        <f t="shared" si="15"/>
        <v>16.233766233766232</v>
      </c>
      <c r="J146" s="37">
        <f>table38Bws!D142</f>
        <v>7.31</v>
      </c>
      <c r="K146" s="38">
        <f t="shared" si="16"/>
        <v>8.4268125854993166</v>
      </c>
      <c r="L146" s="39">
        <f t="shared" si="17"/>
        <v>118.66883116883116</v>
      </c>
    </row>
    <row r="147" spans="1:12">
      <c r="A147" s="34">
        <v>20402</v>
      </c>
      <c r="B147" s="35" t="s">
        <v>211</v>
      </c>
      <c r="C147" s="36">
        <f>enrollextractws!G145</f>
        <v>84.885000000000005</v>
      </c>
      <c r="D147" s="37">
        <f>table34Bws!D143</f>
        <v>9</v>
      </c>
      <c r="E147" s="38">
        <f t="shared" si="12"/>
        <v>9.4316666666666666</v>
      </c>
      <c r="F147" s="39">
        <f t="shared" si="13"/>
        <v>106.02579961123872</v>
      </c>
      <c r="G147" s="37">
        <f>table36Bws!D143</f>
        <v>2</v>
      </c>
      <c r="H147" s="38">
        <f t="shared" si="14"/>
        <v>42.442500000000003</v>
      </c>
      <c r="I147" s="40">
        <f t="shared" si="15"/>
        <v>23.561288802497494</v>
      </c>
      <c r="J147" s="37">
        <f>table38Bws!D143</f>
        <v>7.72</v>
      </c>
      <c r="K147" s="38">
        <f t="shared" si="16"/>
        <v>10.995466321243525</v>
      </c>
      <c r="L147" s="39">
        <f t="shared" si="17"/>
        <v>90.946574777640336</v>
      </c>
    </row>
    <row r="148" spans="1:12">
      <c r="A148" s="34">
        <v>20403</v>
      </c>
      <c r="B148" s="35" t="s">
        <v>212</v>
      </c>
      <c r="C148" s="36">
        <f>enrollextractws!G146</f>
        <v>27.1</v>
      </c>
      <c r="D148" s="37">
        <f>table34Bws!D144</f>
        <v>3</v>
      </c>
      <c r="E148" s="38">
        <f t="shared" si="12"/>
        <v>9.0333333333333332</v>
      </c>
      <c r="F148" s="39">
        <f t="shared" si="13"/>
        <v>110.70110701107011</v>
      </c>
      <c r="G148" s="37">
        <f>table36Bws!D144</f>
        <v>0</v>
      </c>
      <c r="H148" s="38">
        <f t="shared" si="14"/>
        <v>0</v>
      </c>
      <c r="I148" s="40">
        <f t="shared" si="15"/>
        <v>0</v>
      </c>
      <c r="J148" s="37">
        <f>table38Bws!D144</f>
        <v>1.53</v>
      </c>
      <c r="K148" s="38">
        <f t="shared" si="16"/>
        <v>17.712418300653596</v>
      </c>
      <c r="L148" s="39">
        <f t="shared" si="17"/>
        <v>56.457564575645755</v>
      </c>
    </row>
    <row r="149" spans="1:12">
      <c r="A149" s="34">
        <v>20404</v>
      </c>
      <c r="B149" s="35" t="s">
        <v>213</v>
      </c>
      <c r="C149" s="36">
        <f>enrollextractws!G147</f>
        <v>2893.9209999999998</v>
      </c>
      <c r="D149" s="37">
        <f>table34Bws!D145</f>
        <v>128.41999999999999</v>
      </c>
      <c r="E149" s="38">
        <f t="shared" si="12"/>
        <v>22.534815449306961</v>
      </c>
      <c r="F149" s="39">
        <f t="shared" si="13"/>
        <v>44.37577943558238</v>
      </c>
      <c r="G149" s="37">
        <f>table36Bws!D145</f>
        <v>4.5999999999999996</v>
      </c>
      <c r="H149" s="38">
        <f t="shared" si="14"/>
        <v>629.11326086956524</v>
      </c>
      <c r="I149" s="40">
        <f t="shared" si="15"/>
        <v>1.5895388989540487</v>
      </c>
      <c r="J149" s="37">
        <f>table38Bws!D145</f>
        <v>51.66</v>
      </c>
      <c r="K149" s="38">
        <f t="shared" si="16"/>
        <v>56.018602400309717</v>
      </c>
      <c r="L149" s="39">
        <f t="shared" si="17"/>
        <v>17.85121293912308</v>
      </c>
    </row>
    <row r="150" spans="1:12">
      <c r="A150" s="34">
        <v>20405</v>
      </c>
      <c r="B150" s="35" t="s">
        <v>214</v>
      </c>
      <c r="C150" s="36">
        <f>enrollextractws!G148</f>
        <v>1064.9949999999999</v>
      </c>
      <c r="D150" s="37">
        <f>table34Bws!D146</f>
        <v>60.12</v>
      </c>
      <c r="E150" s="38">
        <f t="shared" si="12"/>
        <v>17.714487691284099</v>
      </c>
      <c r="F150" s="39">
        <f t="shared" si="13"/>
        <v>56.450969253376783</v>
      </c>
      <c r="G150" s="37">
        <f>table36Bws!D146</f>
        <v>5.71</v>
      </c>
      <c r="H150" s="38">
        <f t="shared" si="14"/>
        <v>186.5140105078809</v>
      </c>
      <c r="I150" s="40">
        <f t="shared" si="15"/>
        <v>5.3615275189085398</v>
      </c>
      <c r="J150" s="37">
        <f>table38Bws!D146</f>
        <v>51.59</v>
      </c>
      <c r="K150" s="38">
        <f t="shared" si="16"/>
        <v>20.643438650901334</v>
      </c>
      <c r="L150" s="39">
        <f t="shared" si="17"/>
        <v>48.44154197907033</v>
      </c>
    </row>
    <row r="151" spans="1:12">
      <c r="A151" s="34">
        <v>20406</v>
      </c>
      <c r="B151" s="35" t="s">
        <v>215</v>
      </c>
      <c r="C151" s="36">
        <f>enrollextractws!G149</f>
        <v>195.93000000000004</v>
      </c>
      <c r="D151" s="37">
        <f>table34Bws!D147</f>
        <v>17.71</v>
      </c>
      <c r="E151" s="38">
        <f t="shared" si="12"/>
        <v>11.063241106719369</v>
      </c>
      <c r="F151" s="39">
        <f t="shared" si="13"/>
        <v>90.389424794569479</v>
      </c>
      <c r="G151" s="37">
        <f>table36Bws!D147</f>
        <v>2</v>
      </c>
      <c r="H151" s="38">
        <f t="shared" si="14"/>
        <v>97.965000000000018</v>
      </c>
      <c r="I151" s="40">
        <f t="shared" si="15"/>
        <v>10.207727249527892</v>
      </c>
      <c r="J151" s="37">
        <f>table38Bws!D147</f>
        <v>11.29</v>
      </c>
      <c r="K151" s="38">
        <f t="shared" si="16"/>
        <v>17.354295837023919</v>
      </c>
      <c r="L151" s="39">
        <f t="shared" si="17"/>
        <v>57.622620323584933</v>
      </c>
    </row>
    <row r="152" spans="1:12">
      <c r="A152" s="34">
        <v>21014</v>
      </c>
      <c r="B152" s="35" t="s">
        <v>216</v>
      </c>
      <c r="C152" s="36">
        <f>enrollextractws!G150</f>
        <v>777.33800000000008</v>
      </c>
      <c r="D152" s="37">
        <f>table34Bws!D148</f>
        <v>48.94</v>
      </c>
      <c r="E152" s="38">
        <f t="shared" si="12"/>
        <v>15.883489987740091</v>
      </c>
      <c r="F152" s="39">
        <f t="shared" si="13"/>
        <v>62.95845565249607</v>
      </c>
      <c r="G152" s="37">
        <f>table36Bws!D148</f>
        <v>4</v>
      </c>
      <c r="H152" s="38">
        <f t="shared" si="14"/>
        <v>194.33450000000002</v>
      </c>
      <c r="I152" s="40">
        <f t="shared" si="15"/>
        <v>5.1457667063748325</v>
      </c>
      <c r="J152" s="37">
        <f>table38Bws!D148</f>
        <v>28.31</v>
      </c>
      <c r="K152" s="38">
        <f t="shared" si="16"/>
        <v>27.458071352878846</v>
      </c>
      <c r="L152" s="39">
        <f t="shared" si="17"/>
        <v>36.419163864367874</v>
      </c>
    </row>
    <row r="153" spans="1:12">
      <c r="A153" s="34">
        <v>21036</v>
      </c>
      <c r="B153" s="35" t="s">
        <v>217</v>
      </c>
      <c r="C153" s="36">
        <f>enrollextractws!G151</f>
        <v>58.9</v>
      </c>
      <c r="D153" s="37">
        <f>table34Bws!D149</f>
        <v>4.47</v>
      </c>
      <c r="E153" s="38">
        <f t="shared" si="12"/>
        <v>13.176733780760626</v>
      </c>
      <c r="F153" s="39">
        <f t="shared" si="13"/>
        <v>75.891341256366715</v>
      </c>
      <c r="G153" s="37">
        <f>table36Bws!D149</f>
        <v>0</v>
      </c>
      <c r="H153" s="38">
        <f t="shared" si="14"/>
        <v>0</v>
      </c>
      <c r="I153" s="40">
        <f t="shared" si="15"/>
        <v>0</v>
      </c>
      <c r="J153" s="37">
        <f>table38Bws!D149</f>
        <v>5.27</v>
      </c>
      <c r="K153" s="38">
        <f t="shared" si="16"/>
        <v>11.176470588235295</v>
      </c>
      <c r="L153" s="39">
        <f t="shared" si="17"/>
        <v>89.473684210526315</v>
      </c>
    </row>
    <row r="154" spans="1:12">
      <c r="A154" s="34">
        <v>21206</v>
      </c>
      <c r="B154" s="35" t="s">
        <v>218</v>
      </c>
      <c r="C154" s="36">
        <f>enrollextractws!G152</f>
        <v>604.69699999999989</v>
      </c>
      <c r="D154" s="37">
        <f>table34Bws!D150</f>
        <v>39.1</v>
      </c>
      <c r="E154" s="38">
        <f t="shared" si="12"/>
        <v>15.465396419437337</v>
      </c>
      <c r="F154" s="39">
        <f t="shared" si="13"/>
        <v>64.660482853396019</v>
      </c>
      <c r="G154" s="37">
        <f>table36Bws!D150</f>
        <v>3</v>
      </c>
      <c r="H154" s="38">
        <f t="shared" si="14"/>
        <v>201.56566666666663</v>
      </c>
      <c r="I154" s="40">
        <f t="shared" si="15"/>
        <v>4.9611623672682352</v>
      </c>
      <c r="J154" s="37">
        <f>table38Bws!D150</f>
        <v>28.1</v>
      </c>
      <c r="K154" s="38">
        <f t="shared" si="16"/>
        <v>21.519466192170814</v>
      </c>
      <c r="L154" s="39">
        <f t="shared" si="17"/>
        <v>46.469554173412483</v>
      </c>
    </row>
    <row r="155" spans="1:12">
      <c r="A155" s="34">
        <v>21214</v>
      </c>
      <c r="B155" s="35" t="s">
        <v>219</v>
      </c>
      <c r="C155" s="36">
        <f>enrollextractws!G153</f>
        <v>423.08000000000004</v>
      </c>
      <c r="D155" s="37">
        <f>table34Bws!D151</f>
        <v>29.12</v>
      </c>
      <c r="E155" s="38">
        <f t="shared" si="12"/>
        <v>14.528846153846155</v>
      </c>
      <c r="F155" s="39">
        <f t="shared" si="13"/>
        <v>68.828590337524815</v>
      </c>
      <c r="G155" s="37">
        <f>table36Bws!D151</f>
        <v>3</v>
      </c>
      <c r="H155" s="38">
        <f t="shared" si="14"/>
        <v>141.02666666666667</v>
      </c>
      <c r="I155" s="40">
        <f t="shared" si="15"/>
        <v>7.0908575210362095</v>
      </c>
      <c r="J155" s="37">
        <f>table38Bws!D151</f>
        <v>27.2</v>
      </c>
      <c r="K155" s="38">
        <f t="shared" si="16"/>
        <v>15.554411764705884</v>
      </c>
      <c r="L155" s="39">
        <f t="shared" si="17"/>
        <v>64.290441524061634</v>
      </c>
    </row>
    <row r="156" spans="1:12">
      <c r="A156" s="34">
        <v>21226</v>
      </c>
      <c r="B156" s="35" t="s">
        <v>220</v>
      </c>
      <c r="C156" s="36">
        <f>enrollextractws!G154</f>
        <v>601.16999999999985</v>
      </c>
      <c r="D156" s="37">
        <f>table34Bws!D152</f>
        <v>36.29</v>
      </c>
      <c r="E156" s="38">
        <f t="shared" si="12"/>
        <v>16.565720584182966</v>
      </c>
      <c r="F156" s="39">
        <f t="shared" si="13"/>
        <v>60.365620373604813</v>
      </c>
      <c r="G156" s="37">
        <f>table36Bws!D152</f>
        <v>3</v>
      </c>
      <c r="H156" s="38">
        <f t="shared" si="14"/>
        <v>200.38999999999996</v>
      </c>
      <c r="I156" s="40">
        <f t="shared" si="15"/>
        <v>4.9902689754977807</v>
      </c>
      <c r="J156" s="37">
        <f>table38Bws!D152</f>
        <v>24.61</v>
      </c>
      <c r="K156" s="38">
        <f t="shared" si="16"/>
        <v>24.427874847622913</v>
      </c>
      <c r="L156" s="39">
        <f t="shared" si="17"/>
        <v>40.936839829000128</v>
      </c>
    </row>
    <row r="157" spans="1:12">
      <c r="A157" s="34">
        <v>21232</v>
      </c>
      <c r="B157" s="35" t="s">
        <v>221</v>
      </c>
      <c r="C157" s="36">
        <f>enrollextractws!G155</f>
        <v>779.38900000000001</v>
      </c>
      <c r="D157" s="37">
        <f>table34Bws!D153</f>
        <v>50.26</v>
      </c>
      <c r="E157" s="38">
        <f t="shared" si="12"/>
        <v>15.507142857142858</v>
      </c>
      <c r="F157" s="39">
        <f t="shared" si="13"/>
        <v>64.486411791801004</v>
      </c>
      <c r="G157" s="37">
        <f>table36Bws!D153</f>
        <v>5</v>
      </c>
      <c r="H157" s="38">
        <f t="shared" si="14"/>
        <v>155.87780000000001</v>
      </c>
      <c r="I157" s="40">
        <f t="shared" si="15"/>
        <v>6.4152817142659186</v>
      </c>
      <c r="J157" s="37">
        <f>table38Bws!D153</f>
        <v>38.61</v>
      </c>
      <c r="K157" s="38">
        <f t="shared" si="16"/>
        <v>20.186195286195286</v>
      </c>
      <c r="L157" s="39">
        <f t="shared" si="17"/>
        <v>49.538805397561418</v>
      </c>
    </row>
    <row r="158" spans="1:12">
      <c r="A158" s="34">
        <v>21234</v>
      </c>
      <c r="B158" s="35" t="s">
        <v>222</v>
      </c>
      <c r="C158" s="36">
        <f>enrollextractws!G156</f>
        <v>319.44200000000001</v>
      </c>
      <c r="D158" s="37">
        <f>table34Bws!D154</f>
        <v>6</v>
      </c>
      <c r="E158" s="38">
        <f t="shared" si="12"/>
        <v>53.240333333333332</v>
      </c>
      <c r="F158" s="39">
        <f t="shared" si="13"/>
        <v>18.782752424540291</v>
      </c>
      <c r="G158" s="37">
        <f>table36Bws!D154</f>
        <v>1</v>
      </c>
      <c r="H158" s="38">
        <f t="shared" si="14"/>
        <v>319.44200000000001</v>
      </c>
      <c r="I158" s="40">
        <f t="shared" si="15"/>
        <v>3.1304587374233819</v>
      </c>
      <c r="J158" s="37">
        <f>table38Bws!D154</f>
        <v>7.56</v>
      </c>
      <c r="K158" s="38">
        <f t="shared" si="16"/>
        <v>42.254232804232807</v>
      </c>
      <c r="L158" s="39">
        <f t="shared" si="17"/>
        <v>23.666268054920767</v>
      </c>
    </row>
    <row r="159" spans="1:12">
      <c r="A159" s="34">
        <v>21237</v>
      </c>
      <c r="B159" s="35" t="s">
        <v>223</v>
      </c>
      <c r="C159" s="36">
        <f>enrollextractws!G157</f>
        <v>816.54000000000019</v>
      </c>
      <c r="D159" s="37">
        <f>table34Bws!D155</f>
        <v>52</v>
      </c>
      <c r="E159" s="38">
        <f t="shared" si="12"/>
        <v>15.702692307692312</v>
      </c>
      <c r="F159" s="39">
        <f t="shared" si="13"/>
        <v>63.683346804810526</v>
      </c>
      <c r="G159" s="37">
        <f>table36Bws!D155</f>
        <v>3</v>
      </c>
      <c r="H159" s="38">
        <f t="shared" si="14"/>
        <v>272.18000000000006</v>
      </c>
      <c r="I159" s="40">
        <f t="shared" si="15"/>
        <v>3.674039238739069</v>
      </c>
      <c r="J159" s="37">
        <f>table38Bws!D155</f>
        <v>41.54</v>
      </c>
      <c r="K159" s="38">
        <f t="shared" si="16"/>
        <v>19.656716417910452</v>
      </c>
      <c r="L159" s="39">
        <f t="shared" si="17"/>
        <v>50.873196659073642</v>
      </c>
    </row>
    <row r="160" spans="1:12">
      <c r="A160" s="34">
        <v>21300</v>
      </c>
      <c r="B160" s="35" t="s">
        <v>224</v>
      </c>
      <c r="C160" s="36">
        <f>enrollextractws!G158</f>
        <v>823.3889999999999</v>
      </c>
      <c r="D160" s="37">
        <f>table34Bws!D156</f>
        <v>54</v>
      </c>
      <c r="E160" s="38">
        <f t="shared" si="12"/>
        <v>15.247944444444443</v>
      </c>
      <c r="F160" s="39">
        <f t="shared" si="13"/>
        <v>65.58261040650288</v>
      </c>
      <c r="G160" s="37">
        <f>table36Bws!D156</f>
        <v>4</v>
      </c>
      <c r="H160" s="38">
        <f t="shared" si="14"/>
        <v>205.84724999999997</v>
      </c>
      <c r="I160" s="40">
        <f t="shared" si="15"/>
        <v>4.8579711412224365</v>
      </c>
      <c r="J160" s="37">
        <f>table38Bws!D156</f>
        <v>43.96</v>
      </c>
      <c r="K160" s="38">
        <f t="shared" si="16"/>
        <v>18.730414012738851</v>
      </c>
      <c r="L160" s="39">
        <f t="shared" si="17"/>
        <v>53.389102842034575</v>
      </c>
    </row>
    <row r="161" spans="1:12">
      <c r="A161" s="34">
        <v>21301</v>
      </c>
      <c r="B161" s="35" t="s">
        <v>225</v>
      </c>
      <c r="C161" s="36">
        <f>enrollextractws!G159</f>
        <v>268.77000000000004</v>
      </c>
      <c r="D161" s="37">
        <f>table34Bws!D157</f>
        <v>21.16</v>
      </c>
      <c r="E161" s="38">
        <f t="shared" si="12"/>
        <v>12.701795841209831</v>
      </c>
      <c r="F161" s="39">
        <f t="shared" si="13"/>
        <v>78.729024816757814</v>
      </c>
      <c r="G161" s="37">
        <f>table36Bws!D157</f>
        <v>2.68</v>
      </c>
      <c r="H161" s="38">
        <f t="shared" si="14"/>
        <v>100.28731343283583</v>
      </c>
      <c r="I161" s="40">
        <f t="shared" si="15"/>
        <v>9.9713509692301958</v>
      </c>
      <c r="J161" s="37">
        <f>table38Bws!D157</f>
        <v>17.45</v>
      </c>
      <c r="K161" s="38">
        <f t="shared" si="16"/>
        <v>15.402292263610319</v>
      </c>
      <c r="L161" s="39">
        <f t="shared" si="17"/>
        <v>64.925400900398103</v>
      </c>
    </row>
    <row r="162" spans="1:12">
      <c r="A162" s="34">
        <v>21302</v>
      </c>
      <c r="B162" s="35" t="s">
        <v>226</v>
      </c>
      <c r="C162" s="36">
        <f>enrollextractws!G160</f>
        <v>2846.4119999999998</v>
      </c>
      <c r="D162" s="37">
        <f>table34Bws!D158</f>
        <v>192.43</v>
      </c>
      <c r="E162" s="38">
        <f t="shared" si="12"/>
        <v>14.791934729512029</v>
      </c>
      <c r="F162" s="39">
        <f t="shared" si="13"/>
        <v>67.604408637962464</v>
      </c>
      <c r="G162" s="37">
        <f>table36Bws!D158</f>
        <v>14.3</v>
      </c>
      <c r="H162" s="38">
        <f t="shared" si="14"/>
        <v>199.04979020979019</v>
      </c>
      <c r="I162" s="40">
        <f t="shared" si="15"/>
        <v>5.0238686458601221</v>
      </c>
      <c r="J162" s="37">
        <f>table38Bws!D158</f>
        <v>144.13</v>
      </c>
      <c r="K162" s="38">
        <f t="shared" si="16"/>
        <v>19.748921112884201</v>
      </c>
      <c r="L162" s="39">
        <f t="shared" si="17"/>
        <v>50.635677477469883</v>
      </c>
    </row>
    <row r="163" spans="1:12">
      <c r="A163" s="34">
        <v>21303</v>
      </c>
      <c r="B163" s="35" t="s">
        <v>227</v>
      </c>
      <c r="C163" s="36">
        <f>enrollextractws!G161</f>
        <v>332.25500000000005</v>
      </c>
      <c r="D163" s="37">
        <f>table34Bws!D159</f>
        <v>25.44</v>
      </c>
      <c r="E163" s="38">
        <f t="shared" si="12"/>
        <v>13.060338050314467</v>
      </c>
      <c r="F163" s="39">
        <f t="shared" si="13"/>
        <v>76.567696498171571</v>
      </c>
      <c r="G163" s="37">
        <f>table36Bws!D159</f>
        <v>3.17</v>
      </c>
      <c r="H163" s="38">
        <f t="shared" si="14"/>
        <v>104.81230283911674</v>
      </c>
      <c r="I163" s="40">
        <f t="shared" si="15"/>
        <v>9.5408646972957509</v>
      </c>
      <c r="J163" s="37">
        <f>table38Bws!D159</f>
        <v>27.33</v>
      </c>
      <c r="K163" s="38">
        <f t="shared" si="16"/>
        <v>12.157153311379439</v>
      </c>
      <c r="L163" s="39">
        <f t="shared" si="17"/>
        <v>82.256098478578181</v>
      </c>
    </row>
    <row r="164" spans="1:12">
      <c r="A164" s="34">
        <v>21401</v>
      </c>
      <c r="B164" s="35" t="s">
        <v>228</v>
      </c>
      <c r="C164" s="36">
        <f>enrollextractws!G162</f>
        <v>3234.5119999999997</v>
      </c>
      <c r="D164" s="37">
        <f>table34Bws!D160</f>
        <v>218.67</v>
      </c>
      <c r="E164" s="38">
        <f t="shared" si="12"/>
        <v>14.791750125760277</v>
      </c>
      <c r="F164" s="39">
        <f t="shared" si="13"/>
        <v>67.605252353368925</v>
      </c>
      <c r="G164" s="37">
        <f>table36Bws!D160</f>
        <v>14.92</v>
      </c>
      <c r="H164" s="38">
        <f t="shared" si="14"/>
        <v>216.79034852546914</v>
      </c>
      <c r="I164" s="40">
        <f t="shared" si="15"/>
        <v>4.6127514753384755</v>
      </c>
      <c r="J164" s="37">
        <f>table38Bws!D160</f>
        <v>166.04</v>
      </c>
      <c r="K164" s="38">
        <f t="shared" si="16"/>
        <v>19.480317995663693</v>
      </c>
      <c r="L164" s="39">
        <f t="shared" si="17"/>
        <v>51.333864273806988</v>
      </c>
    </row>
    <row r="165" spans="1:12">
      <c r="A165" s="34">
        <v>22008</v>
      </c>
      <c r="B165" s="35" t="s">
        <v>229</v>
      </c>
      <c r="C165" s="36">
        <f>enrollextractws!G163</f>
        <v>60.537999999999997</v>
      </c>
      <c r="D165" s="37">
        <f>table34Bws!D161</f>
        <v>12</v>
      </c>
      <c r="E165" s="38">
        <f t="shared" si="12"/>
        <v>5.0448333333333331</v>
      </c>
      <c r="F165" s="39">
        <f t="shared" si="13"/>
        <v>198.22260398427434</v>
      </c>
      <c r="G165" s="37">
        <f>table36Bws!D161</f>
        <v>1</v>
      </c>
      <c r="H165" s="38">
        <f t="shared" si="14"/>
        <v>60.537999999999997</v>
      </c>
      <c r="I165" s="40">
        <f t="shared" si="15"/>
        <v>16.518550332022865</v>
      </c>
      <c r="J165" s="37">
        <f>table38Bws!D161</f>
        <v>6.93</v>
      </c>
      <c r="K165" s="38">
        <f t="shared" si="16"/>
        <v>8.7356421356421361</v>
      </c>
      <c r="L165" s="39">
        <f t="shared" si="17"/>
        <v>114.47355380091844</v>
      </c>
    </row>
    <row r="166" spans="1:12">
      <c r="A166" s="34">
        <v>22009</v>
      </c>
      <c r="B166" s="35" t="s">
        <v>230</v>
      </c>
      <c r="C166" s="36">
        <f>enrollextractws!G164</f>
        <v>710.58100000000013</v>
      </c>
      <c r="D166" s="37">
        <f>table34Bws!D162</f>
        <v>45.08</v>
      </c>
      <c r="E166" s="38">
        <f t="shared" si="12"/>
        <v>15.762666370896188</v>
      </c>
      <c r="F166" s="39">
        <f t="shared" si="13"/>
        <v>63.441043315258902</v>
      </c>
      <c r="G166" s="37">
        <f>table36Bws!D162</f>
        <v>4</v>
      </c>
      <c r="H166" s="38">
        <f t="shared" si="14"/>
        <v>177.64525000000003</v>
      </c>
      <c r="I166" s="40">
        <f t="shared" si="15"/>
        <v>5.6291963899963537</v>
      </c>
      <c r="J166" s="37">
        <f>table38Bws!D162</f>
        <v>38.67</v>
      </c>
      <c r="K166" s="38">
        <f t="shared" si="16"/>
        <v>18.375510731833465</v>
      </c>
      <c r="L166" s="39">
        <f t="shared" si="17"/>
        <v>54.420256100289755</v>
      </c>
    </row>
    <row r="167" spans="1:12">
      <c r="A167" s="34">
        <v>22017</v>
      </c>
      <c r="B167" s="35" t="s">
        <v>231</v>
      </c>
      <c r="C167" s="36">
        <f>enrollextractws!G165</f>
        <v>102.33499999999999</v>
      </c>
      <c r="D167" s="37">
        <f>table34Bws!D163</f>
        <v>10.85</v>
      </c>
      <c r="E167" s="38">
        <f t="shared" si="12"/>
        <v>9.4317972350230406</v>
      </c>
      <c r="F167" s="39">
        <f t="shared" si="13"/>
        <v>106.02433185127279</v>
      </c>
      <c r="G167" s="37">
        <f>table36Bws!D163</f>
        <v>1.72</v>
      </c>
      <c r="H167" s="38">
        <f t="shared" si="14"/>
        <v>59.497093023255815</v>
      </c>
      <c r="I167" s="40">
        <f t="shared" si="15"/>
        <v>16.807543851077344</v>
      </c>
      <c r="J167" s="37">
        <f>table38Bws!D163</f>
        <v>8.91</v>
      </c>
      <c r="K167" s="38">
        <f t="shared" si="16"/>
        <v>11.485409652076317</v>
      </c>
      <c r="L167" s="39">
        <f t="shared" si="17"/>
        <v>87.06698587970881</v>
      </c>
    </row>
    <row r="168" spans="1:12">
      <c r="A168" s="34">
        <v>22073</v>
      </c>
      <c r="B168" s="35" t="s">
        <v>232</v>
      </c>
      <c r="C168" s="36">
        <f>enrollextractws!G166</f>
        <v>85.249999999999986</v>
      </c>
      <c r="D168" s="37">
        <f>table34Bws!D164</f>
        <v>11</v>
      </c>
      <c r="E168" s="38">
        <f t="shared" si="12"/>
        <v>7.7499999999999991</v>
      </c>
      <c r="F168" s="39">
        <f t="shared" si="13"/>
        <v>129.03225806451616</v>
      </c>
      <c r="G168" s="37">
        <f>table36Bws!D164</f>
        <v>2</v>
      </c>
      <c r="H168" s="38">
        <f t="shared" si="14"/>
        <v>42.624999999999993</v>
      </c>
      <c r="I168" s="40">
        <f t="shared" si="15"/>
        <v>23.460410557184755</v>
      </c>
      <c r="J168" s="37">
        <f>table38Bws!D164</f>
        <v>10.87</v>
      </c>
      <c r="K168" s="38">
        <f t="shared" si="16"/>
        <v>7.8426862925482972</v>
      </c>
      <c r="L168" s="39">
        <f t="shared" si="17"/>
        <v>127.50733137829914</v>
      </c>
    </row>
    <row r="169" spans="1:12">
      <c r="A169" s="34">
        <v>22105</v>
      </c>
      <c r="B169" s="35" t="s">
        <v>233</v>
      </c>
      <c r="C169" s="36">
        <f>enrollextractws!G167</f>
        <v>208.56000000000003</v>
      </c>
      <c r="D169" s="37">
        <f>table34Bws!D165</f>
        <v>17.88</v>
      </c>
      <c r="E169" s="38">
        <f t="shared" si="12"/>
        <v>11.664429530201344</v>
      </c>
      <c r="F169" s="39">
        <f t="shared" si="13"/>
        <v>85.730724971231282</v>
      </c>
      <c r="G169" s="37">
        <f>table36Bws!D165</f>
        <v>2</v>
      </c>
      <c r="H169" s="38">
        <f t="shared" si="14"/>
        <v>104.28000000000002</v>
      </c>
      <c r="I169" s="40">
        <f t="shared" si="15"/>
        <v>9.5895665515918669</v>
      </c>
      <c r="J169" s="37">
        <f>table38Bws!D165</f>
        <v>16.79</v>
      </c>
      <c r="K169" s="38">
        <f t="shared" si="16"/>
        <v>12.421679571173319</v>
      </c>
      <c r="L169" s="39">
        <f t="shared" si="17"/>
        <v>80.504411200613717</v>
      </c>
    </row>
    <row r="170" spans="1:12">
      <c r="A170" s="34">
        <v>22200</v>
      </c>
      <c r="B170" s="35" t="s">
        <v>234</v>
      </c>
      <c r="C170" s="36">
        <f>enrollextractws!G168</f>
        <v>223.07600000000002</v>
      </c>
      <c r="D170" s="37">
        <f>table34Bws!D166</f>
        <v>20.81</v>
      </c>
      <c r="E170" s="38">
        <f t="shared" si="12"/>
        <v>10.719654012493995</v>
      </c>
      <c r="F170" s="39">
        <f t="shared" si="13"/>
        <v>93.286592910039616</v>
      </c>
      <c r="G170" s="37">
        <f>table36Bws!D166</f>
        <v>0.9</v>
      </c>
      <c r="H170" s="38">
        <f t="shared" si="14"/>
        <v>247.86222222222224</v>
      </c>
      <c r="I170" s="40">
        <f t="shared" si="15"/>
        <v>4.0344994531011844</v>
      </c>
      <c r="J170" s="37">
        <f>table38Bws!D166</f>
        <v>16.37</v>
      </c>
      <c r="K170" s="38">
        <f t="shared" si="16"/>
        <v>13.627122785583385</v>
      </c>
      <c r="L170" s="39">
        <f t="shared" si="17"/>
        <v>73.383062274740439</v>
      </c>
    </row>
    <row r="171" spans="1:12">
      <c r="A171" s="34">
        <v>22204</v>
      </c>
      <c r="B171" s="35" t="s">
        <v>235</v>
      </c>
      <c r="C171" s="36">
        <f>enrollextractws!G169</f>
        <v>109.11800000000001</v>
      </c>
      <c r="D171" s="37">
        <f>table34Bws!D167</f>
        <v>16.25</v>
      </c>
      <c r="E171" s="38">
        <f t="shared" si="12"/>
        <v>6.7149538461538469</v>
      </c>
      <c r="F171" s="39">
        <f t="shared" si="13"/>
        <v>148.92135119778587</v>
      </c>
      <c r="G171" s="37">
        <f>table36Bws!D167</f>
        <v>2</v>
      </c>
      <c r="H171" s="38">
        <f t="shared" si="14"/>
        <v>54.559000000000005</v>
      </c>
      <c r="I171" s="40">
        <f t="shared" si="15"/>
        <v>18.328781685881335</v>
      </c>
      <c r="J171" s="37">
        <f>table38Bws!D167</f>
        <v>11.55</v>
      </c>
      <c r="K171" s="38">
        <f t="shared" si="16"/>
        <v>9.4474458874458875</v>
      </c>
      <c r="L171" s="39">
        <f t="shared" si="17"/>
        <v>105.84871423596474</v>
      </c>
    </row>
    <row r="172" spans="1:12">
      <c r="A172" s="34">
        <v>22207</v>
      </c>
      <c r="B172" s="35" t="s">
        <v>236</v>
      </c>
      <c r="C172" s="36">
        <f>enrollextractws!G170</f>
        <v>634.06799999999998</v>
      </c>
      <c r="D172" s="37">
        <f>table34Bws!D168</f>
        <v>45.17</v>
      </c>
      <c r="E172" s="38">
        <f t="shared" si="12"/>
        <v>14.037369935798095</v>
      </c>
      <c r="F172" s="39">
        <f t="shared" si="13"/>
        <v>71.238416068938974</v>
      </c>
      <c r="G172" s="37">
        <f>table36Bws!D168</f>
        <v>3</v>
      </c>
      <c r="H172" s="38">
        <f t="shared" si="14"/>
        <v>211.35599999999999</v>
      </c>
      <c r="I172" s="40">
        <f t="shared" si="15"/>
        <v>4.7313537349306385</v>
      </c>
      <c r="J172" s="37">
        <f>table38Bws!D168</f>
        <v>31.81</v>
      </c>
      <c r="K172" s="38">
        <f t="shared" si="16"/>
        <v>19.93297705124175</v>
      </c>
      <c r="L172" s="39">
        <f t="shared" si="17"/>
        <v>50.168120769381204</v>
      </c>
    </row>
    <row r="173" spans="1:12">
      <c r="A173" s="34">
        <v>23042</v>
      </c>
      <c r="B173" s="35" t="s">
        <v>237</v>
      </c>
      <c r="C173" s="36">
        <f>enrollextractws!G171</f>
        <v>213.4</v>
      </c>
      <c r="D173" s="37">
        <f>table34Bws!D169</f>
        <v>14.81</v>
      </c>
      <c r="E173" s="38">
        <f t="shared" si="12"/>
        <v>14.409182984469952</v>
      </c>
      <c r="F173" s="39">
        <f t="shared" si="13"/>
        <v>69.400187441424549</v>
      </c>
      <c r="G173" s="37">
        <f>table36Bws!D169</f>
        <v>2</v>
      </c>
      <c r="H173" s="38">
        <f t="shared" si="14"/>
        <v>106.7</v>
      </c>
      <c r="I173" s="40">
        <f t="shared" si="15"/>
        <v>9.3720712277413298</v>
      </c>
      <c r="J173" s="37">
        <f>table38Bws!D169</f>
        <v>10.11</v>
      </c>
      <c r="K173" s="38">
        <f t="shared" si="16"/>
        <v>21.107814045499506</v>
      </c>
      <c r="L173" s="39">
        <f t="shared" si="17"/>
        <v>47.375820056232421</v>
      </c>
    </row>
    <row r="174" spans="1:12">
      <c r="A174" s="34">
        <v>23054</v>
      </c>
      <c r="B174" s="35" t="s">
        <v>238</v>
      </c>
      <c r="C174" s="36">
        <f>enrollextractws!G172</f>
        <v>233.2</v>
      </c>
      <c r="D174" s="37">
        <f>table34Bws!D170</f>
        <v>15.7</v>
      </c>
      <c r="E174" s="38">
        <f t="shared" si="12"/>
        <v>14.853503184713375</v>
      </c>
      <c r="F174" s="39">
        <f t="shared" si="13"/>
        <v>67.324185248713547</v>
      </c>
      <c r="G174" s="37">
        <f>table36Bws!D170</f>
        <v>1.73</v>
      </c>
      <c r="H174" s="38">
        <f t="shared" si="14"/>
        <v>134.79768786127167</v>
      </c>
      <c r="I174" s="40">
        <f t="shared" si="15"/>
        <v>7.4185248713550607</v>
      </c>
      <c r="J174" s="37">
        <f>table38Bws!D170</f>
        <v>11.67</v>
      </c>
      <c r="K174" s="38">
        <f t="shared" si="16"/>
        <v>19.982862039417309</v>
      </c>
      <c r="L174" s="39">
        <f t="shared" si="17"/>
        <v>50.042881646655232</v>
      </c>
    </row>
    <row r="175" spans="1:12">
      <c r="A175" s="34">
        <v>23309</v>
      </c>
      <c r="B175" s="35" t="s">
        <v>239</v>
      </c>
      <c r="C175" s="36">
        <f>enrollextractws!G173</f>
        <v>4277.6480000000001</v>
      </c>
      <c r="D175" s="37">
        <f>table34Bws!D171</f>
        <v>317.39999999999998</v>
      </c>
      <c r="E175" s="38">
        <f t="shared" si="12"/>
        <v>13.477151858853183</v>
      </c>
      <c r="F175" s="39">
        <f t="shared" si="13"/>
        <v>74.199653641440335</v>
      </c>
      <c r="G175" s="37">
        <f>table36Bws!D171</f>
        <v>24.5</v>
      </c>
      <c r="H175" s="38">
        <f t="shared" si="14"/>
        <v>174.59787755102042</v>
      </c>
      <c r="I175" s="40">
        <f t="shared" si="15"/>
        <v>5.7274464846102342</v>
      </c>
      <c r="J175" s="37">
        <f>table38Bws!D171</f>
        <v>218.81</v>
      </c>
      <c r="K175" s="38">
        <f t="shared" si="16"/>
        <v>19.549600109684203</v>
      </c>
      <c r="L175" s="39">
        <f t="shared" si="17"/>
        <v>51.151941440716953</v>
      </c>
    </row>
    <row r="176" spans="1:12">
      <c r="A176" s="34">
        <v>23311</v>
      </c>
      <c r="B176" s="35" t="s">
        <v>240</v>
      </c>
      <c r="C176" s="36">
        <f>enrollextractws!G174</f>
        <v>873.32399999999996</v>
      </c>
      <c r="D176" s="37">
        <f>table34Bws!D172</f>
        <v>48</v>
      </c>
      <c r="E176" s="38">
        <f t="shared" si="12"/>
        <v>18.19425</v>
      </c>
      <c r="F176" s="39">
        <f t="shared" si="13"/>
        <v>54.962419445704001</v>
      </c>
      <c r="G176" s="37">
        <f>table36Bws!D172</f>
        <v>6</v>
      </c>
      <c r="H176" s="38">
        <f t="shared" si="14"/>
        <v>145.554</v>
      </c>
      <c r="I176" s="40">
        <f t="shared" si="15"/>
        <v>6.8703024307130001</v>
      </c>
      <c r="J176" s="37">
        <f>table38Bws!D172</f>
        <v>14.8</v>
      </c>
      <c r="K176" s="38">
        <f t="shared" si="16"/>
        <v>59.008378378378374</v>
      </c>
      <c r="L176" s="39">
        <f t="shared" si="17"/>
        <v>16.946745995758736</v>
      </c>
    </row>
    <row r="177" spans="1:12">
      <c r="A177" s="34">
        <v>23402</v>
      </c>
      <c r="B177" s="35" t="s">
        <v>241</v>
      </c>
      <c r="C177" s="36">
        <f>enrollextractws!G175</f>
        <v>736.83000000000015</v>
      </c>
      <c r="D177" s="37">
        <f>table34Bws!D173</f>
        <v>63</v>
      </c>
      <c r="E177" s="38">
        <f t="shared" si="12"/>
        <v>11.695714285714288</v>
      </c>
      <c r="F177" s="39">
        <f t="shared" si="13"/>
        <v>85.501404665933777</v>
      </c>
      <c r="G177" s="37">
        <f>table36Bws!D173</f>
        <v>6</v>
      </c>
      <c r="H177" s="38">
        <f t="shared" si="14"/>
        <v>122.80500000000002</v>
      </c>
      <c r="I177" s="40">
        <f t="shared" si="15"/>
        <v>8.1429909205651221</v>
      </c>
      <c r="J177" s="37">
        <f>table38Bws!D173</f>
        <v>40.159999999999997</v>
      </c>
      <c r="K177" s="38">
        <f t="shared" si="16"/>
        <v>18.34736055776893</v>
      </c>
      <c r="L177" s="39">
        <f t="shared" si="17"/>
        <v>54.503752561649208</v>
      </c>
    </row>
    <row r="178" spans="1:12">
      <c r="A178" s="34">
        <v>23403</v>
      </c>
      <c r="B178" s="35" t="s">
        <v>242</v>
      </c>
      <c r="C178" s="36">
        <f>enrollextractws!G176</f>
        <v>2236.9940000000001</v>
      </c>
      <c r="D178" s="37">
        <f>table34Bws!D174</f>
        <v>154.80000000000001</v>
      </c>
      <c r="E178" s="38">
        <f t="shared" si="12"/>
        <v>14.450865633074935</v>
      </c>
      <c r="F178" s="39">
        <f t="shared" si="13"/>
        <v>69.200006794832703</v>
      </c>
      <c r="G178" s="37">
        <f>table36Bws!D174</f>
        <v>14</v>
      </c>
      <c r="H178" s="38">
        <f t="shared" si="14"/>
        <v>159.78528571428572</v>
      </c>
      <c r="I178" s="40">
        <f t="shared" si="15"/>
        <v>6.2583985473362906</v>
      </c>
      <c r="J178" s="37">
        <f>table38Bws!D174</f>
        <v>113.87</v>
      </c>
      <c r="K178" s="38">
        <f t="shared" si="16"/>
        <v>19.645156757706157</v>
      </c>
      <c r="L178" s="39">
        <f t="shared" si="17"/>
        <v>50.903131613227387</v>
      </c>
    </row>
    <row r="179" spans="1:12">
      <c r="A179" s="34">
        <v>23404</v>
      </c>
      <c r="B179" s="35" t="s">
        <v>243</v>
      </c>
      <c r="C179" s="36">
        <f>enrollextractws!G177</f>
        <v>321.78500000000003</v>
      </c>
      <c r="D179" s="37">
        <f>table34Bws!D175</f>
        <v>26.46</v>
      </c>
      <c r="E179" s="38">
        <f t="shared" si="12"/>
        <v>12.161186696900984</v>
      </c>
      <c r="F179" s="39">
        <f t="shared" si="13"/>
        <v>82.228817378062999</v>
      </c>
      <c r="G179" s="37">
        <f>table36Bws!D175</f>
        <v>2</v>
      </c>
      <c r="H179" s="38">
        <f t="shared" si="14"/>
        <v>160.89250000000001</v>
      </c>
      <c r="I179" s="40">
        <f t="shared" si="15"/>
        <v>6.2153301117205579</v>
      </c>
      <c r="J179" s="37">
        <f>table38Bws!D175</f>
        <v>25.04</v>
      </c>
      <c r="K179" s="38">
        <f t="shared" si="16"/>
        <v>12.850838658146966</v>
      </c>
      <c r="L179" s="39">
        <f t="shared" si="17"/>
        <v>77.815932998741388</v>
      </c>
    </row>
    <row r="180" spans="1:12">
      <c r="A180" s="34">
        <v>24014</v>
      </c>
      <c r="B180" s="35" t="s">
        <v>244</v>
      </c>
      <c r="C180" s="36">
        <f>enrollextractws!G178</f>
        <v>125.60000000000001</v>
      </c>
      <c r="D180" s="37">
        <f>table34Bws!D176</f>
        <v>11.4</v>
      </c>
      <c r="E180" s="38">
        <f t="shared" si="12"/>
        <v>11.017543859649123</v>
      </c>
      <c r="F180" s="39">
        <f t="shared" si="13"/>
        <v>90.764331210191074</v>
      </c>
      <c r="G180" s="37">
        <f>table36Bws!D176</f>
        <v>1.84</v>
      </c>
      <c r="H180" s="38">
        <f t="shared" si="14"/>
        <v>68.260869565217391</v>
      </c>
      <c r="I180" s="40">
        <f t="shared" si="15"/>
        <v>14.64968152866242</v>
      </c>
      <c r="J180" s="37">
        <f>table38Bws!D176</f>
        <v>14.64</v>
      </c>
      <c r="K180" s="38">
        <f t="shared" si="16"/>
        <v>8.5792349726775967</v>
      </c>
      <c r="L180" s="39">
        <f t="shared" si="17"/>
        <v>116.56050955414013</v>
      </c>
    </row>
    <row r="181" spans="1:12">
      <c r="A181" s="34">
        <v>24019</v>
      </c>
      <c r="B181" s="35" t="s">
        <v>245</v>
      </c>
      <c r="C181" s="36">
        <f>enrollextractws!G179</f>
        <v>5653.5180000000018</v>
      </c>
      <c r="D181" s="37">
        <f>table34Bws!D177</f>
        <v>272.01</v>
      </c>
      <c r="E181" s="38">
        <f t="shared" si="12"/>
        <v>20.784228521010263</v>
      </c>
      <c r="F181" s="39">
        <f t="shared" si="13"/>
        <v>48.113404786187978</v>
      </c>
      <c r="G181" s="37">
        <f>table36Bws!D177</f>
        <v>10.8</v>
      </c>
      <c r="H181" s="38">
        <f t="shared" si="14"/>
        <v>523.47388888888906</v>
      </c>
      <c r="I181" s="40">
        <f t="shared" si="15"/>
        <v>1.9103149578722483</v>
      </c>
      <c r="J181" s="37">
        <f>table38Bws!D177</f>
        <v>115.3</v>
      </c>
      <c r="K181" s="38">
        <f t="shared" si="16"/>
        <v>49.03311361665223</v>
      </c>
      <c r="L181" s="39">
        <f t="shared" si="17"/>
        <v>20.394380985432427</v>
      </c>
    </row>
    <row r="182" spans="1:12">
      <c r="A182" s="34">
        <v>24105</v>
      </c>
      <c r="B182" s="35" t="s">
        <v>246</v>
      </c>
      <c r="C182" s="36">
        <f>enrollextractws!G180</f>
        <v>1040.7159999999999</v>
      </c>
      <c r="D182" s="37">
        <f>table34Bws!D178</f>
        <v>70.69</v>
      </c>
      <c r="E182" s="38">
        <f t="shared" si="12"/>
        <v>14.722252086575187</v>
      </c>
      <c r="F182" s="39">
        <f t="shared" si="13"/>
        <v>67.924390515760308</v>
      </c>
      <c r="G182" s="37">
        <f>table36Bws!D178</f>
        <v>6.6</v>
      </c>
      <c r="H182" s="38">
        <f t="shared" si="14"/>
        <v>157.68424242424243</v>
      </c>
      <c r="I182" s="40">
        <f t="shared" si="15"/>
        <v>6.3417877691896738</v>
      </c>
      <c r="J182" s="37">
        <f>table38Bws!D178</f>
        <v>63.3</v>
      </c>
      <c r="K182" s="38">
        <f t="shared" si="16"/>
        <v>16.441011058451817</v>
      </c>
      <c r="L182" s="39">
        <f t="shared" si="17"/>
        <v>60.823509968137323</v>
      </c>
    </row>
    <row r="183" spans="1:12">
      <c r="A183" s="34">
        <v>24111</v>
      </c>
      <c r="B183" s="35" t="s">
        <v>247</v>
      </c>
      <c r="C183" s="36">
        <f>enrollextractws!G181</f>
        <v>971.09699999999998</v>
      </c>
      <c r="D183" s="37">
        <f>table34Bws!D179</f>
        <v>69.19</v>
      </c>
      <c r="E183" s="38">
        <f t="shared" si="12"/>
        <v>14.035221852868911</v>
      </c>
      <c r="F183" s="39">
        <f t="shared" si="13"/>
        <v>71.249319069052845</v>
      </c>
      <c r="G183" s="37">
        <f>table36Bws!D179</f>
        <v>5.75</v>
      </c>
      <c r="H183" s="38">
        <f t="shared" si="14"/>
        <v>168.88643478260869</v>
      </c>
      <c r="I183" s="40">
        <f t="shared" si="15"/>
        <v>5.9211386710081486</v>
      </c>
      <c r="J183" s="37">
        <f>table38Bws!D179</f>
        <v>55.51</v>
      </c>
      <c r="K183" s="38">
        <f t="shared" si="16"/>
        <v>17.494091154746894</v>
      </c>
      <c r="L183" s="39">
        <f t="shared" si="17"/>
        <v>57.162157848289098</v>
      </c>
    </row>
    <row r="184" spans="1:12">
      <c r="A184" s="34">
        <v>24122</v>
      </c>
      <c r="B184" s="35" t="s">
        <v>248</v>
      </c>
      <c r="C184" s="36">
        <f>enrollextractws!G182</f>
        <v>222.58199999999997</v>
      </c>
      <c r="D184" s="37">
        <f>table34Bws!D180</f>
        <v>20</v>
      </c>
      <c r="E184" s="38">
        <f t="shared" si="12"/>
        <v>11.129099999999998</v>
      </c>
      <c r="F184" s="39">
        <f t="shared" si="13"/>
        <v>89.854525523177998</v>
      </c>
      <c r="G184" s="37">
        <f>table36Bws!D180</f>
        <v>1</v>
      </c>
      <c r="H184" s="38">
        <f t="shared" si="14"/>
        <v>222.58199999999997</v>
      </c>
      <c r="I184" s="40">
        <f t="shared" si="15"/>
        <v>4.4927262761588995</v>
      </c>
      <c r="J184" s="37">
        <f>table38Bws!D180</f>
        <v>15.26</v>
      </c>
      <c r="K184" s="38">
        <f t="shared" si="16"/>
        <v>14.585976408912186</v>
      </c>
      <c r="L184" s="39">
        <f t="shared" si="17"/>
        <v>68.559002974184807</v>
      </c>
    </row>
    <row r="185" spans="1:12">
      <c r="A185" s="34">
        <v>24350</v>
      </c>
      <c r="B185" s="35" t="s">
        <v>249</v>
      </c>
      <c r="C185" s="36">
        <f>enrollextractws!G183</f>
        <v>742.77700000000004</v>
      </c>
      <c r="D185" s="37">
        <f>table34Bws!D181</f>
        <v>53.1</v>
      </c>
      <c r="E185" s="38">
        <f t="shared" si="12"/>
        <v>13.988267419962336</v>
      </c>
      <c r="F185" s="39">
        <f t="shared" si="13"/>
        <v>71.488481738125969</v>
      </c>
      <c r="G185" s="37">
        <f>table36Bws!D181</f>
        <v>4.1500000000000004</v>
      </c>
      <c r="H185" s="38">
        <f t="shared" si="14"/>
        <v>178.9824096385542</v>
      </c>
      <c r="I185" s="40">
        <f t="shared" si="15"/>
        <v>5.5871412281209576</v>
      </c>
      <c r="J185" s="37">
        <f>table38Bws!D181</f>
        <v>37.54</v>
      </c>
      <c r="K185" s="38">
        <f t="shared" si="16"/>
        <v>19.786281299946726</v>
      </c>
      <c r="L185" s="39">
        <f t="shared" si="17"/>
        <v>50.540067880400173</v>
      </c>
    </row>
    <row r="186" spans="1:12">
      <c r="A186" s="34">
        <v>24404</v>
      </c>
      <c r="B186" s="35" t="s">
        <v>250</v>
      </c>
      <c r="C186" s="36">
        <f>enrollextractws!G184</f>
        <v>1066.0649999999998</v>
      </c>
      <c r="D186" s="37">
        <f>table34Bws!D182</f>
        <v>74.790000000000006</v>
      </c>
      <c r="E186" s="38">
        <f t="shared" si="12"/>
        <v>14.254111512234253</v>
      </c>
      <c r="F186" s="39">
        <f t="shared" si="13"/>
        <v>70.155196915760314</v>
      </c>
      <c r="G186" s="37">
        <f>table36Bws!D182</f>
        <v>6.47</v>
      </c>
      <c r="H186" s="38">
        <f t="shared" si="14"/>
        <v>164.77047913446674</v>
      </c>
      <c r="I186" s="40">
        <f t="shared" si="15"/>
        <v>6.0690483225694498</v>
      </c>
      <c r="J186" s="37">
        <f>table38Bws!D182</f>
        <v>60.87</v>
      </c>
      <c r="K186" s="38">
        <f t="shared" si="16"/>
        <v>17.513799901429273</v>
      </c>
      <c r="L186" s="39">
        <f t="shared" si="17"/>
        <v>57.097831745719077</v>
      </c>
    </row>
    <row r="187" spans="1:12">
      <c r="A187" s="34">
        <v>24410</v>
      </c>
      <c r="B187" s="35" t="s">
        <v>251</v>
      </c>
      <c r="C187" s="36">
        <f>enrollextractws!G185</f>
        <v>464.30300000000005</v>
      </c>
      <c r="D187" s="37">
        <f>table34Bws!D183</f>
        <v>42.2</v>
      </c>
      <c r="E187" s="38">
        <f t="shared" si="12"/>
        <v>11.00244075829384</v>
      </c>
      <c r="F187" s="39">
        <f t="shared" si="13"/>
        <v>90.888923827759029</v>
      </c>
      <c r="G187" s="37">
        <f>table36Bws!D183</f>
        <v>4.96</v>
      </c>
      <c r="H187" s="38">
        <f t="shared" si="14"/>
        <v>93.609475806451627</v>
      </c>
      <c r="I187" s="40">
        <f t="shared" si="15"/>
        <v>10.682679198712908</v>
      </c>
      <c r="J187" s="37">
        <f>table38Bws!D183</f>
        <v>28.49</v>
      </c>
      <c r="K187" s="38">
        <f t="shared" si="16"/>
        <v>16.297051597051599</v>
      </c>
      <c r="L187" s="39">
        <f t="shared" si="17"/>
        <v>61.36079241357475</v>
      </c>
    </row>
    <row r="188" spans="1:12">
      <c r="A188" s="34" t="s">
        <v>252</v>
      </c>
      <c r="B188" s="35" t="s">
        <v>409</v>
      </c>
      <c r="C188" s="36">
        <f>enrollextractws!G186</f>
        <v>170</v>
      </c>
      <c r="D188" s="37">
        <f>table34Bws!D184</f>
        <v>15</v>
      </c>
      <c r="E188" s="38">
        <f t="shared" si="12"/>
        <v>11.333333333333334</v>
      </c>
      <c r="F188" s="39">
        <f t="shared" si="13"/>
        <v>88.235294117647058</v>
      </c>
      <c r="G188" s="37">
        <f>table36Bws!D184</f>
        <v>2</v>
      </c>
      <c r="H188" s="38">
        <f t="shared" si="14"/>
        <v>85</v>
      </c>
      <c r="I188" s="40">
        <f t="shared" si="15"/>
        <v>11.76470588235294</v>
      </c>
      <c r="J188" s="37">
        <f>table38Bws!D184</f>
        <v>10.14</v>
      </c>
      <c r="K188" s="38">
        <f t="shared" si="16"/>
        <v>16.765285996055226</v>
      </c>
      <c r="L188" s="39">
        <f t="shared" si="17"/>
        <v>59.647058823529413</v>
      </c>
    </row>
    <row r="189" spans="1:12">
      <c r="A189" s="34">
        <v>25101</v>
      </c>
      <c r="B189" s="35" t="s">
        <v>254</v>
      </c>
      <c r="C189" s="36">
        <f>enrollextractws!G187</f>
        <v>979.41199999999992</v>
      </c>
      <c r="D189" s="37">
        <f>table34Bws!D185</f>
        <v>54.62</v>
      </c>
      <c r="E189" s="38">
        <f t="shared" si="12"/>
        <v>17.931380446722812</v>
      </c>
      <c r="F189" s="39">
        <f t="shared" si="13"/>
        <v>55.768154770413268</v>
      </c>
      <c r="G189" s="37">
        <f>table36Bws!D185</f>
        <v>8.1999999999999993</v>
      </c>
      <c r="H189" s="38">
        <f t="shared" si="14"/>
        <v>119.44048780487805</v>
      </c>
      <c r="I189" s="40">
        <f t="shared" si="15"/>
        <v>8.3723703609921056</v>
      </c>
      <c r="J189" s="37">
        <f>table38Bws!D185</f>
        <v>46.9</v>
      </c>
      <c r="K189" s="38">
        <f t="shared" si="16"/>
        <v>20.882985074626866</v>
      </c>
      <c r="L189" s="39">
        <f t="shared" si="17"/>
        <v>47.88587438177192</v>
      </c>
    </row>
    <row r="190" spans="1:12">
      <c r="A190" s="34">
        <v>25116</v>
      </c>
      <c r="B190" s="35" t="s">
        <v>255</v>
      </c>
      <c r="C190" s="36">
        <f>enrollextractws!G188</f>
        <v>491.29300000000001</v>
      </c>
      <c r="D190" s="37">
        <f>table34Bws!D186</f>
        <v>40.17</v>
      </c>
      <c r="E190" s="38">
        <f t="shared" si="12"/>
        <v>12.230346029375156</v>
      </c>
      <c r="F190" s="39">
        <f t="shared" si="13"/>
        <v>81.763835430181175</v>
      </c>
      <c r="G190" s="37">
        <f>table36Bws!D186</f>
        <v>3</v>
      </c>
      <c r="H190" s="38">
        <f t="shared" si="14"/>
        <v>163.76433333333333</v>
      </c>
      <c r="I190" s="40">
        <f t="shared" si="15"/>
        <v>6.1063357304093486</v>
      </c>
      <c r="J190" s="37">
        <f>table38Bws!D186</f>
        <v>29.02</v>
      </c>
      <c r="K190" s="38">
        <f t="shared" si="16"/>
        <v>16.92946243969676</v>
      </c>
      <c r="L190" s="39">
        <f t="shared" si="17"/>
        <v>59.068620965493096</v>
      </c>
    </row>
    <row r="191" spans="1:12">
      <c r="A191" s="34">
        <v>25118</v>
      </c>
      <c r="B191" s="35" t="s">
        <v>256</v>
      </c>
      <c r="C191" s="36">
        <f>enrollextractws!G189</f>
        <v>525.48799999999994</v>
      </c>
      <c r="D191" s="37">
        <f>table34Bws!D187</f>
        <v>37.72</v>
      </c>
      <c r="E191" s="38">
        <f t="shared" si="12"/>
        <v>13.931283138918344</v>
      </c>
      <c r="F191" s="39">
        <f t="shared" si="13"/>
        <v>71.780896994793409</v>
      </c>
      <c r="G191" s="37">
        <f>table36Bws!D187</f>
        <v>4.3899999999999997</v>
      </c>
      <c r="H191" s="38">
        <f t="shared" si="14"/>
        <v>119.701138952164</v>
      </c>
      <c r="I191" s="40">
        <f t="shared" si="15"/>
        <v>8.354139390433275</v>
      </c>
      <c r="J191" s="37">
        <f>table38Bws!D187</f>
        <v>41.44</v>
      </c>
      <c r="K191" s="38">
        <f t="shared" si="16"/>
        <v>12.68069498069498</v>
      </c>
      <c r="L191" s="39">
        <f t="shared" si="17"/>
        <v>78.860031056846211</v>
      </c>
    </row>
    <row r="192" spans="1:12">
      <c r="A192" s="34">
        <v>25155</v>
      </c>
      <c r="B192" s="35" t="s">
        <v>257</v>
      </c>
      <c r="C192" s="36">
        <f>enrollextractws!G190</f>
        <v>301.94399999999996</v>
      </c>
      <c r="D192" s="37">
        <f>table34Bws!D188</f>
        <v>22.29</v>
      </c>
      <c r="E192" s="38">
        <f t="shared" si="12"/>
        <v>13.546164199192461</v>
      </c>
      <c r="F192" s="39">
        <f t="shared" si="13"/>
        <v>73.821635800015898</v>
      </c>
      <c r="G192" s="37">
        <f>table36Bws!D188</f>
        <v>2.72</v>
      </c>
      <c r="H192" s="38">
        <f t="shared" si="14"/>
        <v>111.00882352941174</v>
      </c>
      <c r="I192" s="40">
        <f t="shared" si="15"/>
        <v>9.0082929284900537</v>
      </c>
      <c r="J192" s="37">
        <f>table38Bws!D188</f>
        <v>16.920000000000002</v>
      </c>
      <c r="K192" s="38">
        <f t="shared" si="16"/>
        <v>17.845390070921983</v>
      </c>
      <c r="L192" s="39">
        <f t="shared" si="17"/>
        <v>56.036881011048422</v>
      </c>
    </row>
    <row r="193" spans="1:12">
      <c r="A193" s="34">
        <v>25160</v>
      </c>
      <c r="B193" s="35" t="s">
        <v>258</v>
      </c>
      <c r="C193" s="36">
        <f>enrollextractws!G191</f>
        <v>320.68</v>
      </c>
      <c r="D193" s="37">
        <f>table34Bws!D189</f>
        <v>25.88</v>
      </c>
      <c r="E193" s="38">
        <f t="shared" si="12"/>
        <v>12.391035548686245</v>
      </c>
      <c r="F193" s="39">
        <f t="shared" si="13"/>
        <v>80.703505051764992</v>
      </c>
      <c r="G193" s="37">
        <f>table36Bws!D189</f>
        <v>3.8</v>
      </c>
      <c r="H193" s="38">
        <f t="shared" si="14"/>
        <v>84.389473684210529</v>
      </c>
      <c r="I193" s="40">
        <f t="shared" si="15"/>
        <v>11.849819134339528</v>
      </c>
      <c r="J193" s="37">
        <f>table38Bws!D189</f>
        <v>21.75</v>
      </c>
      <c r="K193" s="38">
        <f t="shared" si="16"/>
        <v>14.743908045977012</v>
      </c>
      <c r="L193" s="39">
        <f t="shared" si="17"/>
        <v>67.824622676811771</v>
      </c>
    </row>
    <row r="194" spans="1:12">
      <c r="A194" s="34">
        <v>25200</v>
      </c>
      <c r="B194" s="35" t="s">
        <v>259</v>
      </c>
      <c r="C194" s="36">
        <f>enrollextractws!G192</f>
        <v>53.745000000000005</v>
      </c>
      <c r="D194" s="37">
        <f>table34Bws!D190</f>
        <v>8.27</v>
      </c>
      <c r="E194" s="38">
        <f t="shared" si="12"/>
        <v>6.4987908101571952</v>
      </c>
      <c r="F194" s="39">
        <f t="shared" si="13"/>
        <v>153.87477904921388</v>
      </c>
      <c r="G194" s="37">
        <f>table36Bws!D190</f>
        <v>1</v>
      </c>
      <c r="H194" s="38">
        <f t="shared" si="14"/>
        <v>53.745000000000005</v>
      </c>
      <c r="I194" s="40">
        <f t="shared" si="15"/>
        <v>18.606381989022236</v>
      </c>
      <c r="J194" s="37">
        <f>table38Bws!D190</f>
        <v>7.97</v>
      </c>
      <c r="K194" s="38">
        <f t="shared" si="16"/>
        <v>6.7434127979924723</v>
      </c>
      <c r="L194" s="39">
        <f t="shared" si="17"/>
        <v>148.29286445250719</v>
      </c>
    </row>
    <row r="195" spans="1:12">
      <c r="A195" s="34">
        <v>26056</v>
      </c>
      <c r="B195" s="35" t="s">
        <v>260</v>
      </c>
      <c r="C195" s="36">
        <f>enrollextractws!G193</f>
        <v>1125.1709999999998</v>
      </c>
      <c r="D195" s="37">
        <f>table34Bws!D191</f>
        <v>81.14</v>
      </c>
      <c r="E195" s="38">
        <f t="shared" si="12"/>
        <v>13.867032289869359</v>
      </c>
      <c r="F195" s="39">
        <f t="shared" si="13"/>
        <v>72.113483194998821</v>
      </c>
      <c r="G195" s="37">
        <f>table36Bws!D191</f>
        <v>6.1</v>
      </c>
      <c r="H195" s="38">
        <f t="shared" si="14"/>
        <v>184.45426229508195</v>
      </c>
      <c r="I195" s="40">
        <f t="shared" si="15"/>
        <v>5.4213981697004279</v>
      </c>
      <c r="J195" s="37">
        <f>table38Bws!D191</f>
        <v>52.85</v>
      </c>
      <c r="K195" s="38">
        <f t="shared" si="16"/>
        <v>21.289895931882683</v>
      </c>
      <c r="L195" s="39">
        <f t="shared" si="17"/>
        <v>46.97063824076519</v>
      </c>
    </row>
    <row r="196" spans="1:12">
      <c r="A196" s="34">
        <v>26059</v>
      </c>
      <c r="B196" s="35" t="s">
        <v>261</v>
      </c>
      <c r="C196" s="36">
        <f>enrollextractws!G194</f>
        <v>360.64</v>
      </c>
      <c r="D196" s="37">
        <f>table34Bws!D192</f>
        <v>27.7</v>
      </c>
      <c r="E196" s="38">
        <f t="shared" si="12"/>
        <v>13.019494584837545</v>
      </c>
      <c r="F196" s="39">
        <f t="shared" si="13"/>
        <v>76.807897071872233</v>
      </c>
      <c r="G196" s="37">
        <f>table36Bws!D192</f>
        <v>3</v>
      </c>
      <c r="H196" s="38">
        <f t="shared" si="14"/>
        <v>120.21333333333332</v>
      </c>
      <c r="I196" s="40">
        <f t="shared" si="15"/>
        <v>8.3185448092280385</v>
      </c>
      <c r="J196" s="37">
        <f>table38Bws!D192</f>
        <v>23.32</v>
      </c>
      <c r="K196" s="38">
        <f t="shared" si="16"/>
        <v>15.464837049742709</v>
      </c>
      <c r="L196" s="39">
        <f t="shared" si="17"/>
        <v>64.662821650399295</v>
      </c>
    </row>
    <row r="197" spans="1:12">
      <c r="A197" s="34">
        <v>26070</v>
      </c>
      <c r="B197" s="35" t="s">
        <v>262</v>
      </c>
      <c r="C197" s="36">
        <f>enrollextractws!G195</f>
        <v>253.02499999999998</v>
      </c>
      <c r="D197" s="37">
        <f>table34Bws!D193</f>
        <v>25.57</v>
      </c>
      <c r="E197" s="38">
        <f t="shared" si="12"/>
        <v>9.8953852170512313</v>
      </c>
      <c r="F197" s="39">
        <f t="shared" si="13"/>
        <v>101.05720778579193</v>
      </c>
      <c r="G197" s="37">
        <f>table36Bws!D193</f>
        <v>2</v>
      </c>
      <c r="H197" s="38">
        <f t="shared" si="14"/>
        <v>126.51249999999999</v>
      </c>
      <c r="I197" s="40">
        <f t="shared" si="15"/>
        <v>7.904357276948919</v>
      </c>
      <c r="J197" s="37">
        <f>table38Bws!D193</f>
        <v>20.52</v>
      </c>
      <c r="K197" s="38">
        <f t="shared" si="16"/>
        <v>12.330653021442494</v>
      </c>
      <c r="L197" s="39">
        <f t="shared" si="17"/>
        <v>81.098705661495913</v>
      </c>
    </row>
    <row r="198" spans="1:12">
      <c r="A198" s="34">
        <v>27001</v>
      </c>
      <c r="B198" s="35" t="s">
        <v>263</v>
      </c>
      <c r="C198" s="36">
        <f>enrollextractws!G196</f>
        <v>2800.3049999999998</v>
      </c>
      <c r="D198" s="37">
        <f>table34Bws!D194</f>
        <v>184</v>
      </c>
      <c r="E198" s="38">
        <f t="shared" si="12"/>
        <v>15.219048913043478</v>
      </c>
      <c r="F198" s="39">
        <f t="shared" si="13"/>
        <v>65.707128330663991</v>
      </c>
      <c r="G198" s="37">
        <f>table36Bws!D194</f>
        <v>15.91</v>
      </c>
      <c r="H198" s="38">
        <f t="shared" si="14"/>
        <v>176.00911376492772</v>
      </c>
      <c r="I198" s="40">
        <f t="shared" si="15"/>
        <v>5.6815239768525219</v>
      </c>
      <c r="J198" s="37">
        <f>table38Bws!D194</f>
        <v>97.47</v>
      </c>
      <c r="K198" s="38">
        <f t="shared" si="16"/>
        <v>28.729916897506925</v>
      </c>
      <c r="L198" s="39">
        <f t="shared" si="17"/>
        <v>34.806922817335973</v>
      </c>
    </row>
    <row r="199" spans="1:12">
      <c r="A199" s="34">
        <v>27003</v>
      </c>
      <c r="B199" s="35" t="s">
        <v>264</v>
      </c>
      <c r="C199" s="36">
        <f>enrollextractws!G197</f>
        <v>22053.368999999999</v>
      </c>
      <c r="D199" s="37">
        <f>table34Bws!D195</f>
        <v>1481.16</v>
      </c>
      <c r="E199" s="38">
        <f t="shared" si="12"/>
        <v>14.889255043344404</v>
      </c>
      <c r="F199" s="39">
        <f t="shared" si="13"/>
        <v>67.16252741247834</v>
      </c>
      <c r="G199" s="37">
        <f>table36Bws!D195</f>
        <v>93.84</v>
      </c>
      <c r="H199" s="38">
        <f t="shared" si="14"/>
        <v>235.0103260869565</v>
      </c>
      <c r="I199" s="40">
        <f t="shared" si="15"/>
        <v>4.2551321750431876</v>
      </c>
      <c r="J199" s="37">
        <f>table38Bws!D195</f>
        <v>863.71</v>
      </c>
      <c r="K199" s="38">
        <f t="shared" si="16"/>
        <v>25.533302844704817</v>
      </c>
      <c r="L199" s="39">
        <f t="shared" si="17"/>
        <v>39.164537626881412</v>
      </c>
    </row>
    <row r="200" spans="1:12">
      <c r="A200" s="34">
        <v>27010</v>
      </c>
      <c r="B200" s="35" t="s">
        <v>265</v>
      </c>
      <c r="C200" s="36">
        <f>enrollextractws!G198</f>
        <v>26630.281999999992</v>
      </c>
      <c r="D200" s="37">
        <f>table34Bws!D196</f>
        <v>1994.42</v>
      </c>
      <c r="E200" s="38">
        <f t="shared" si="12"/>
        <v>13.35239417976153</v>
      </c>
      <c r="F200" s="39">
        <f t="shared" si="13"/>
        <v>74.892935793920643</v>
      </c>
      <c r="G200" s="37">
        <f>table36Bws!D196</f>
        <v>132</v>
      </c>
      <c r="H200" s="38">
        <f t="shared" si="14"/>
        <v>201.74456060606053</v>
      </c>
      <c r="I200" s="40">
        <f t="shared" si="15"/>
        <v>4.9567631315357472</v>
      </c>
      <c r="J200" s="37">
        <f>table38Bws!D196</f>
        <v>1157.8900000000001</v>
      </c>
      <c r="K200" s="38">
        <f t="shared" si="16"/>
        <v>22.9989739958027</v>
      </c>
      <c r="L200" s="39">
        <f t="shared" si="17"/>
        <v>43.480200472529745</v>
      </c>
    </row>
    <row r="201" spans="1:12">
      <c r="A201" s="34">
        <v>27019</v>
      </c>
      <c r="B201" s="35" t="s">
        <v>266</v>
      </c>
      <c r="C201" s="36">
        <f>enrollextractws!G199</f>
        <v>175.04000000000002</v>
      </c>
      <c r="D201" s="37">
        <f>table34Bws!D197</f>
        <v>12.53</v>
      </c>
      <c r="E201" s="38">
        <f t="shared" si="12"/>
        <v>13.969672785315245</v>
      </c>
      <c r="F201" s="39">
        <f t="shared" si="13"/>
        <v>71.583638025594141</v>
      </c>
      <c r="G201" s="37">
        <f>table36Bws!D197</f>
        <v>1</v>
      </c>
      <c r="H201" s="38">
        <f t="shared" si="14"/>
        <v>175.04000000000002</v>
      </c>
      <c r="I201" s="40">
        <f t="shared" si="15"/>
        <v>5.7129798903107849</v>
      </c>
      <c r="J201" s="37">
        <f>table38Bws!D197</f>
        <v>8.42</v>
      </c>
      <c r="K201" s="38">
        <f t="shared" si="16"/>
        <v>20.788598574821854</v>
      </c>
      <c r="L201" s="39">
        <f t="shared" si="17"/>
        <v>48.103290676416812</v>
      </c>
    </row>
    <row r="202" spans="1:12">
      <c r="A202" s="34">
        <v>27083</v>
      </c>
      <c r="B202" s="35" t="s">
        <v>267</v>
      </c>
      <c r="C202" s="36">
        <f>enrollextractws!G200</f>
        <v>5251.1589999999987</v>
      </c>
      <c r="D202" s="37">
        <f>table34Bws!D198</f>
        <v>329.73</v>
      </c>
      <c r="E202" s="38">
        <f t="shared" ref="E202:E265" si="18">IF(D202=0,0,C202/D202)</f>
        <v>15.925633093743361</v>
      </c>
      <c r="F202" s="39">
        <f t="shared" ref="F202:F265" si="19">(+D202/C202)*1000</f>
        <v>62.791852236810982</v>
      </c>
      <c r="G202" s="37">
        <f>table36Bws!D198</f>
        <v>30</v>
      </c>
      <c r="H202" s="38">
        <f t="shared" ref="H202:H265" si="20">IF(G202=0,0,C202/G202)</f>
        <v>175.03863333333328</v>
      </c>
      <c r="I202" s="40">
        <f t="shared" ref="I202:I265" si="21">(+G202/C202)*1000</f>
        <v>5.7130244961160015</v>
      </c>
      <c r="J202" s="37">
        <f>table38Bws!D198</f>
        <v>185.76</v>
      </c>
      <c r="K202" s="38">
        <f t="shared" ref="K202:K265" si="22">IF(J202=0,0,C202/J202)</f>
        <v>28.268513135228247</v>
      </c>
      <c r="L202" s="39">
        <f t="shared" ref="L202:L265" si="23">(+J202/C202)*1000</f>
        <v>35.375047679950285</v>
      </c>
    </row>
    <row r="203" spans="1:12">
      <c r="A203" s="34">
        <v>27320</v>
      </c>
      <c r="B203" s="35" t="s">
        <v>268</v>
      </c>
      <c r="C203" s="36">
        <f>enrollextractws!G201</f>
        <v>9909.1140000000014</v>
      </c>
      <c r="D203" s="37">
        <f>table34Bws!D199</f>
        <v>663.77</v>
      </c>
      <c r="E203" s="38">
        <f t="shared" si="18"/>
        <v>14.928535486689668</v>
      </c>
      <c r="F203" s="39">
        <f t="shared" si="19"/>
        <v>66.985807207385037</v>
      </c>
      <c r="G203" s="37">
        <f>table36Bws!D199</f>
        <v>54.96</v>
      </c>
      <c r="H203" s="38">
        <f t="shared" si="20"/>
        <v>180.2968340611354</v>
      </c>
      <c r="I203" s="40">
        <f t="shared" si="21"/>
        <v>5.5464090936888999</v>
      </c>
      <c r="J203" s="37">
        <f>table38Bws!D199</f>
        <v>388.89</v>
      </c>
      <c r="K203" s="38">
        <f t="shared" si="22"/>
        <v>25.480506055696988</v>
      </c>
      <c r="L203" s="39">
        <f t="shared" si="23"/>
        <v>39.245688363258296</v>
      </c>
    </row>
    <row r="204" spans="1:12">
      <c r="A204" s="34">
        <v>27343</v>
      </c>
      <c r="B204" s="35" t="s">
        <v>269</v>
      </c>
      <c r="C204" s="36">
        <f>enrollextractws!G202</f>
        <v>1401.5930000000003</v>
      </c>
      <c r="D204" s="37">
        <f>table34Bws!D200</f>
        <v>100.57</v>
      </c>
      <c r="E204" s="38">
        <f t="shared" si="18"/>
        <v>13.936491995624943</v>
      </c>
      <c r="F204" s="39">
        <f t="shared" si="19"/>
        <v>71.754068406448937</v>
      </c>
      <c r="G204" s="37">
        <f>table36Bws!D200</f>
        <v>6</v>
      </c>
      <c r="H204" s="38">
        <f t="shared" si="20"/>
        <v>233.59883333333337</v>
      </c>
      <c r="I204" s="40">
        <f t="shared" si="21"/>
        <v>4.2808432975906694</v>
      </c>
      <c r="J204" s="37">
        <f>table38Bws!D200</f>
        <v>64.14</v>
      </c>
      <c r="K204" s="38">
        <f t="shared" si="22"/>
        <v>21.852089179918931</v>
      </c>
      <c r="L204" s="39">
        <f t="shared" si="23"/>
        <v>45.762214851244252</v>
      </c>
    </row>
    <row r="205" spans="1:12">
      <c r="A205" s="34">
        <v>27344</v>
      </c>
      <c r="B205" s="35" t="s">
        <v>270</v>
      </c>
      <c r="C205" s="36">
        <f>enrollextractws!G203</f>
        <v>2732.0050000000006</v>
      </c>
      <c r="D205" s="37">
        <f>table34Bws!D201</f>
        <v>162.12</v>
      </c>
      <c r="E205" s="38">
        <f t="shared" si="18"/>
        <v>16.851745620528007</v>
      </c>
      <c r="F205" s="39">
        <f t="shared" si="19"/>
        <v>59.34103341684952</v>
      </c>
      <c r="G205" s="37">
        <f>table36Bws!D201</f>
        <v>13</v>
      </c>
      <c r="H205" s="38">
        <f t="shared" si="20"/>
        <v>210.15423076923082</v>
      </c>
      <c r="I205" s="40">
        <f t="shared" si="21"/>
        <v>4.7584100321924732</v>
      </c>
      <c r="J205" s="37">
        <f>table38Bws!D201</f>
        <v>112.61</v>
      </c>
      <c r="K205" s="38">
        <f t="shared" si="22"/>
        <v>24.2607672498002</v>
      </c>
      <c r="L205" s="39">
        <f t="shared" si="23"/>
        <v>41.218811825014953</v>
      </c>
    </row>
    <row r="206" spans="1:12">
      <c r="A206" s="34">
        <v>27400</v>
      </c>
      <c r="B206" s="35" t="s">
        <v>271</v>
      </c>
      <c r="C206" s="36">
        <f>enrollextractws!G204</f>
        <v>11543.048999999999</v>
      </c>
      <c r="D206" s="37">
        <f>table34Bws!D202</f>
        <v>917.71</v>
      </c>
      <c r="E206" s="38">
        <f t="shared" si="18"/>
        <v>12.578100925128853</v>
      </c>
      <c r="F206" s="39">
        <f t="shared" si="19"/>
        <v>79.50325776144588</v>
      </c>
      <c r="G206" s="37">
        <f>table36Bws!D202</f>
        <v>75.5</v>
      </c>
      <c r="H206" s="38">
        <f t="shared" si="20"/>
        <v>152.88806622516555</v>
      </c>
      <c r="I206" s="40">
        <f t="shared" si="21"/>
        <v>6.5407328687593722</v>
      </c>
      <c r="J206" s="37">
        <f>table38Bws!D202</f>
        <v>580.12</v>
      </c>
      <c r="K206" s="61" t="s">
        <v>410</v>
      </c>
      <c r="L206" s="39">
        <f t="shared" si="23"/>
        <v>50.257085454631614</v>
      </c>
    </row>
    <row r="207" spans="1:12">
      <c r="A207" s="34">
        <v>27401</v>
      </c>
      <c r="B207" s="35" t="s">
        <v>272</v>
      </c>
      <c r="C207" s="36">
        <f>enrollextractws!G205</f>
        <v>8452.387999999999</v>
      </c>
      <c r="D207" s="37">
        <f>table34Bws!D203</f>
        <v>580.48</v>
      </c>
      <c r="E207" s="38">
        <f t="shared" si="18"/>
        <v>14.561032249173095</v>
      </c>
      <c r="F207" s="39">
        <f t="shared" si="19"/>
        <v>68.676449779636243</v>
      </c>
      <c r="G207" s="37">
        <f>table36Bws!D203</f>
        <v>42.41</v>
      </c>
      <c r="H207" s="38">
        <f t="shared" si="20"/>
        <v>199.30176845083707</v>
      </c>
      <c r="I207" s="40">
        <f t="shared" si="21"/>
        <v>5.0175169431408033</v>
      </c>
      <c r="J207" s="37">
        <f>table38Bws!D203</f>
        <v>320.45999999999998</v>
      </c>
      <c r="K207" s="38">
        <f t="shared" si="22"/>
        <v>26.375797291393621</v>
      </c>
      <c r="L207" s="39">
        <f t="shared" si="23"/>
        <v>37.913545852367406</v>
      </c>
    </row>
    <row r="208" spans="1:12">
      <c r="A208" s="34">
        <v>27402</v>
      </c>
      <c r="B208" s="35" t="s">
        <v>273</v>
      </c>
      <c r="C208" s="36">
        <f>enrollextractws!G206</f>
        <v>6916.1290000000008</v>
      </c>
      <c r="D208" s="37">
        <f>table34Bws!D204</f>
        <v>571.12</v>
      </c>
      <c r="E208" s="38">
        <f t="shared" si="18"/>
        <v>12.109765023112482</v>
      </c>
      <c r="F208" s="39">
        <f t="shared" si="19"/>
        <v>82.577985459785367</v>
      </c>
      <c r="G208" s="37">
        <f>table36Bws!D204</f>
        <v>41.81</v>
      </c>
      <c r="H208" s="38">
        <f t="shared" si="20"/>
        <v>165.41805788088976</v>
      </c>
      <c r="I208" s="40">
        <f t="shared" si="21"/>
        <v>6.0452892073007893</v>
      </c>
      <c r="J208" s="37">
        <f>table38Bws!D204</f>
        <v>372.61</v>
      </c>
      <c r="K208" s="38">
        <f t="shared" si="22"/>
        <v>18.561308070100107</v>
      </c>
      <c r="L208" s="39">
        <f t="shared" si="23"/>
        <v>53.875513310986534</v>
      </c>
    </row>
    <row r="209" spans="1:12">
      <c r="A209" s="34">
        <v>27403</v>
      </c>
      <c r="B209" s="35" t="s">
        <v>274</v>
      </c>
      <c r="C209" s="36">
        <f>enrollextractws!G207</f>
        <v>20237.189000000002</v>
      </c>
      <c r="D209" s="37">
        <f>table34Bws!D205</f>
        <v>1326.36</v>
      </c>
      <c r="E209" s="38">
        <f t="shared" si="18"/>
        <v>15.257689465906696</v>
      </c>
      <c r="F209" s="39">
        <f t="shared" si="19"/>
        <v>65.540723071766536</v>
      </c>
      <c r="G209" s="37">
        <f>table36Bws!D205</f>
        <v>106.15</v>
      </c>
      <c r="H209" s="38">
        <f t="shared" si="20"/>
        <v>190.64709373528027</v>
      </c>
      <c r="I209" s="40">
        <f t="shared" si="21"/>
        <v>5.2452937016104366</v>
      </c>
      <c r="J209" s="37">
        <f>table38Bws!D205</f>
        <v>847.02</v>
      </c>
      <c r="K209" s="38">
        <f t="shared" si="22"/>
        <v>23.892220962905249</v>
      </c>
      <c r="L209" s="39">
        <f t="shared" si="23"/>
        <v>41.854627142139151</v>
      </c>
    </row>
    <row r="210" spans="1:12">
      <c r="A210" s="34">
        <v>27404</v>
      </c>
      <c r="B210" s="35" t="s">
        <v>275</v>
      </c>
      <c r="C210" s="36">
        <f>enrollextractws!G208</f>
        <v>1903.1440000000002</v>
      </c>
      <c r="D210" s="37">
        <f>table34Bws!D206</f>
        <v>129.75</v>
      </c>
      <c r="E210" s="38">
        <f t="shared" si="18"/>
        <v>14.667776493256264</v>
      </c>
      <c r="F210" s="39">
        <f t="shared" si="19"/>
        <v>68.176659254370648</v>
      </c>
      <c r="G210" s="37">
        <f>table36Bws!D206</f>
        <v>10.5</v>
      </c>
      <c r="H210" s="38">
        <f t="shared" si="20"/>
        <v>181.25180952380956</v>
      </c>
      <c r="I210" s="40">
        <f t="shared" si="21"/>
        <v>5.5171862980415565</v>
      </c>
      <c r="J210" s="37">
        <f>table38Bws!D206</f>
        <v>84.8</v>
      </c>
      <c r="K210" s="38">
        <f t="shared" si="22"/>
        <v>22.442735849056607</v>
      </c>
      <c r="L210" s="39">
        <f t="shared" si="23"/>
        <v>44.557847435611798</v>
      </c>
    </row>
    <row r="211" spans="1:12">
      <c r="A211" s="34">
        <v>27416</v>
      </c>
      <c r="B211" s="35" t="s">
        <v>276</v>
      </c>
      <c r="C211" s="36">
        <f>enrollextractws!G209</f>
        <v>4177.8759</v>
      </c>
      <c r="D211" s="37">
        <f>table34Bws!D207</f>
        <v>262.18</v>
      </c>
      <c r="E211" s="38">
        <f t="shared" si="18"/>
        <v>15.93514341292242</v>
      </c>
      <c r="F211" s="39">
        <f t="shared" si="19"/>
        <v>62.754377170465972</v>
      </c>
      <c r="G211" s="37">
        <f>table36Bws!D207</f>
        <v>24</v>
      </c>
      <c r="H211" s="38">
        <f t="shared" si="20"/>
        <v>174.07816249999999</v>
      </c>
      <c r="I211" s="40">
        <f t="shared" si="21"/>
        <v>5.7445459306246978</v>
      </c>
      <c r="J211" s="37">
        <f>table38Bws!D207</f>
        <v>186.81</v>
      </c>
      <c r="K211" s="38">
        <f t="shared" si="22"/>
        <v>22.364305444034045</v>
      </c>
      <c r="L211" s="39">
        <f t="shared" si="23"/>
        <v>44.714109387500002</v>
      </c>
    </row>
    <row r="212" spans="1:12">
      <c r="A212" s="34">
        <v>27417</v>
      </c>
      <c r="B212" s="35" t="s">
        <v>277</v>
      </c>
      <c r="C212" s="36">
        <f>enrollextractws!G210</f>
        <v>3786.098</v>
      </c>
      <c r="D212" s="37">
        <f>table34Bws!D208</f>
        <v>247.11</v>
      </c>
      <c r="E212" s="38">
        <f t="shared" si="18"/>
        <v>15.321508639876976</v>
      </c>
      <c r="F212" s="39">
        <f t="shared" si="19"/>
        <v>65.267724184635469</v>
      </c>
      <c r="G212" s="37">
        <f>table36Bws!D208</f>
        <v>23.19</v>
      </c>
      <c r="H212" s="38">
        <f t="shared" si="20"/>
        <v>163.26425183268648</v>
      </c>
      <c r="I212" s="40">
        <f t="shared" si="21"/>
        <v>6.1250395525947834</v>
      </c>
      <c r="J212" s="37">
        <f>table38Bws!D208</f>
        <v>153.16</v>
      </c>
      <c r="K212" s="38">
        <f t="shared" si="22"/>
        <v>24.719887699138155</v>
      </c>
      <c r="L212" s="39">
        <f t="shared" si="23"/>
        <v>40.453258209375463</v>
      </c>
    </row>
    <row r="213" spans="1:12">
      <c r="A213" s="34" t="s">
        <v>278</v>
      </c>
      <c r="B213" s="35" t="s">
        <v>279</v>
      </c>
      <c r="C213" s="36">
        <f>enrollextractws!G211</f>
        <v>642.86699999999996</v>
      </c>
      <c r="D213" s="37">
        <f>table34Bws!D209</f>
        <v>84.84</v>
      </c>
      <c r="E213" s="38">
        <f t="shared" si="18"/>
        <v>7.5774045261669016</v>
      </c>
      <c r="F213" s="39">
        <f t="shared" si="19"/>
        <v>131.97130977325017</v>
      </c>
      <c r="G213" s="37">
        <f>table36Bws!D209</f>
        <v>10.78</v>
      </c>
      <c r="H213" s="38">
        <f t="shared" si="20"/>
        <v>59.635157699443411</v>
      </c>
      <c r="I213" s="40">
        <f t="shared" si="21"/>
        <v>16.768631769868417</v>
      </c>
      <c r="J213" s="37">
        <f>table38Bws!D209</f>
        <v>104.74</v>
      </c>
      <c r="K213" s="38">
        <f t="shared" si="22"/>
        <v>6.1377410731334736</v>
      </c>
      <c r="L213" s="39">
        <f t="shared" si="23"/>
        <v>162.92639068423173</v>
      </c>
    </row>
    <row r="214" spans="1:12">
      <c r="A214" s="34" t="s">
        <v>280</v>
      </c>
      <c r="B214" s="35" t="s">
        <v>281</v>
      </c>
      <c r="C214" s="36">
        <f>enrollextractws!G212</f>
        <v>250.6</v>
      </c>
      <c r="D214" s="37">
        <f>table34Bws!D210</f>
        <v>26.1</v>
      </c>
      <c r="E214" s="38">
        <f t="shared" si="18"/>
        <v>9.6015325670498068</v>
      </c>
      <c r="F214" s="39">
        <f t="shared" si="19"/>
        <v>104.15003990422986</v>
      </c>
      <c r="G214" s="37">
        <f>table36Bws!D210</f>
        <v>2</v>
      </c>
      <c r="H214" s="38">
        <f t="shared" si="20"/>
        <v>125.3</v>
      </c>
      <c r="I214" s="40">
        <f t="shared" si="21"/>
        <v>7.9808459696727851</v>
      </c>
      <c r="J214" s="37">
        <f>table38Bws!D210</f>
        <v>1</v>
      </c>
      <c r="K214" s="38">
        <f t="shared" si="22"/>
        <v>250.6</v>
      </c>
      <c r="L214" s="39">
        <f t="shared" si="23"/>
        <v>3.9904229848363926</v>
      </c>
    </row>
    <row r="215" spans="1:12">
      <c r="A215" s="34" t="s">
        <v>282</v>
      </c>
      <c r="B215" s="35" t="s">
        <v>283</v>
      </c>
      <c r="C215" s="36">
        <f>enrollextractws!G213</f>
        <v>153.19999999999999</v>
      </c>
      <c r="D215" s="37">
        <f>table34Bws!D211</f>
        <v>11</v>
      </c>
      <c r="E215" s="38">
        <f t="shared" si="18"/>
        <v>13.927272727272726</v>
      </c>
      <c r="F215" s="39">
        <f t="shared" si="19"/>
        <v>71.801566579634482</v>
      </c>
      <c r="G215" s="37">
        <f>table36Bws!D211</f>
        <v>0</v>
      </c>
      <c r="H215" s="38">
        <f t="shared" si="20"/>
        <v>0</v>
      </c>
      <c r="I215" s="40">
        <f t="shared" si="21"/>
        <v>0</v>
      </c>
      <c r="J215" s="37">
        <f>table38Bws!D211</f>
        <v>3.81</v>
      </c>
      <c r="K215" s="38">
        <f t="shared" si="22"/>
        <v>40.209973753280835</v>
      </c>
      <c r="L215" s="39">
        <f t="shared" si="23"/>
        <v>24.869451697127939</v>
      </c>
    </row>
    <row r="216" spans="1:12">
      <c r="A216" s="34">
        <v>28010</v>
      </c>
      <c r="B216" s="35" t="s">
        <v>284</v>
      </c>
      <c r="C216" s="36">
        <f>enrollextractws!G214</f>
        <v>9.9719999999999995</v>
      </c>
      <c r="D216" s="37">
        <f>table34Bws!D212</f>
        <v>2</v>
      </c>
      <c r="E216" s="38">
        <f t="shared" si="18"/>
        <v>4.9859999999999998</v>
      </c>
      <c r="F216" s="39">
        <f t="shared" si="19"/>
        <v>200.56157240272765</v>
      </c>
      <c r="G216" s="37">
        <f>table36Bws!D212</f>
        <v>0.22</v>
      </c>
      <c r="H216" s="38">
        <f t="shared" si="20"/>
        <v>45.327272727272728</v>
      </c>
      <c r="I216" s="40">
        <f t="shared" si="21"/>
        <v>22.061772964300044</v>
      </c>
      <c r="J216" s="37">
        <f>table38Bws!D212</f>
        <v>1.03</v>
      </c>
      <c r="K216" s="38">
        <f t="shared" si="22"/>
        <v>9.6815533980582522</v>
      </c>
      <c r="L216" s="39">
        <f t="shared" si="23"/>
        <v>103.28920978740474</v>
      </c>
    </row>
    <row r="217" spans="1:12">
      <c r="A217" s="34">
        <v>28137</v>
      </c>
      <c r="B217" s="35" t="s">
        <v>285</v>
      </c>
      <c r="C217" s="36">
        <f>enrollextractws!G215</f>
        <v>754.72300000000007</v>
      </c>
      <c r="D217" s="37">
        <f>table34Bws!D213</f>
        <v>43.05</v>
      </c>
      <c r="E217" s="38">
        <f t="shared" si="18"/>
        <v>17.53131242740999</v>
      </c>
      <c r="F217" s="39">
        <f t="shared" si="19"/>
        <v>57.040795099659071</v>
      </c>
      <c r="G217" s="37">
        <f>table36Bws!D213</f>
        <v>3</v>
      </c>
      <c r="H217" s="38">
        <f t="shared" si="20"/>
        <v>251.57433333333336</v>
      </c>
      <c r="I217" s="40">
        <f t="shared" si="21"/>
        <v>3.9749682996278102</v>
      </c>
      <c r="J217" s="37">
        <f>table38Bws!D213</f>
        <v>31.74</v>
      </c>
      <c r="K217" s="38">
        <f t="shared" si="22"/>
        <v>23.778292375551359</v>
      </c>
      <c r="L217" s="39">
        <f t="shared" si="23"/>
        <v>42.055164610062228</v>
      </c>
    </row>
    <row r="218" spans="1:12">
      <c r="A218" s="34">
        <v>28144</v>
      </c>
      <c r="B218" s="35" t="s">
        <v>286</v>
      </c>
      <c r="C218" s="36">
        <f>enrollextractws!G216</f>
        <v>216.68999999999997</v>
      </c>
      <c r="D218" s="37">
        <f>table34Bws!D214</f>
        <v>24.39</v>
      </c>
      <c r="E218" s="38">
        <f t="shared" si="18"/>
        <v>8.8843788437884363</v>
      </c>
      <c r="F218" s="39">
        <f t="shared" si="19"/>
        <v>112.55710923439017</v>
      </c>
      <c r="G218" s="37">
        <f>table36Bws!D214</f>
        <v>2</v>
      </c>
      <c r="H218" s="38">
        <f t="shared" si="20"/>
        <v>108.34499999999998</v>
      </c>
      <c r="I218" s="40">
        <f t="shared" si="21"/>
        <v>9.2297752549725427</v>
      </c>
      <c r="J218" s="37">
        <f>table38Bws!D214</f>
        <v>15.53</v>
      </c>
      <c r="K218" s="38">
        <f t="shared" si="22"/>
        <v>13.95299420476497</v>
      </c>
      <c r="L218" s="39">
        <f t="shared" si="23"/>
        <v>71.669204854861789</v>
      </c>
    </row>
    <row r="219" spans="1:12">
      <c r="A219" s="34">
        <v>28149</v>
      </c>
      <c r="B219" s="35" t="s">
        <v>287</v>
      </c>
      <c r="C219" s="36">
        <f>enrollextractws!G217</f>
        <v>775.99299999999994</v>
      </c>
      <c r="D219" s="37">
        <f>table34Bws!D215</f>
        <v>56.34</v>
      </c>
      <c r="E219" s="38">
        <f t="shared" si="18"/>
        <v>13.773393681221155</v>
      </c>
      <c r="F219" s="39">
        <f t="shared" si="19"/>
        <v>72.603747714219082</v>
      </c>
      <c r="G219" s="37">
        <f>table36Bws!D215</f>
        <v>5</v>
      </c>
      <c r="H219" s="38">
        <f t="shared" si="20"/>
        <v>155.1986</v>
      </c>
      <c r="I219" s="40">
        <f t="shared" si="21"/>
        <v>6.4433570921387178</v>
      </c>
      <c r="J219" s="37">
        <f>table38Bws!D215</f>
        <v>37.72</v>
      </c>
      <c r="K219" s="38">
        <f t="shared" si="22"/>
        <v>20.57245493107105</v>
      </c>
      <c r="L219" s="39">
        <f t="shared" si="23"/>
        <v>48.608685903094489</v>
      </c>
    </row>
    <row r="220" spans="1:12">
      <c r="A220" s="34">
        <v>29011</v>
      </c>
      <c r="B220" s="35" t="s">
        <v>288</v>
      </c>
      <c r="C220" s="36">
        <f>enrollextractws!G218</f>
        <v>514.55000000000018</v>
      </c>
      <c r="D220" s="37">
        <f>table34Bws!D216</f>
        <v>35.58</v>
      </c>
      <c r="E220" s="38">
        <f t="shared" si="18"/>
        <v>14.461776278808324</v>
      </c>
      <c r="F220" s="39">
        <f t="shared" si="19"/>
        <v>69.147799047711572</v>
      </c>
      <c r="G220" s="37">
        <f>table36Bws!D216</f>
        <v>3</v>
      </c>
      <c r="H220" s="38">
        <f t="shared" si="20"/>
        <v>171.51666666666674</v>
      </c>
      <c r="I220" s="40">
        <f t="shared" si="21"/>
        <v>5.8303371878340275</v>
      </c>
      <c r="J220" s="37">
        <f>table38Bws!D216</f>
        <v>36.130000000000003</v>
      </c>
      <c r="K220" s="38">
        <f t="shared" si="22"/>
        <v>14.241627456407421</v>
      </c>
      <c r="L220" s="39">
        <f t="shared" si="23"/>
        <v>70.21669419881448</v>
      </c>
    </row>
    <row r="221" spans="1:12">
      <c r="A221" s="34">
        <v>29100</v>
      </c>
      <c r="B221" s="35" t="s">
        <v>289</v>
      </c>
      <c r="C221" s="36">
        <f>enrollextractws!G219</f>
        <v>3206.0890000000004</v>
      </c>
      <c r="D221" s="37">
        <f>table34Bws!D217</f>
        <v>246.51</v>
      </c>
      <c r="E221" s="38">
        <f t="shared" si="18"/>
        <v>13.005918623990915</v>
      </c>
      <c r="F221" s="39">
        <f t="shared" si="19"/>
        <v>76.888071416607573</v>
      </c>
      <c r="G221" s="37">
        <f>table36Bws!D217</f>
        <v>14</v>
      </c>
      <c r="H221" s="38">
        <f t="shared" si="20"/>
        <v>229.00635714285718</v>
      </c>
      <c r="I221" s="40">
        <f t="shared" si="21"/>
        <v>4.3666910057705817</v>
      </c>
      <c r="J221" s="37">
        <f>table38Bws!D217</f>
        <v>158.36000000000001</v>
      </c>
      <c r="K221" s="38">
        <f t="shared" si="22"/>
        <v>20.245573377115434</v>
      </c>
      <c r="L221" s="39">
        <f t="shared" si="23"/>
        <v>49.393513405273524</v>
      </c>
    </row>
    <row r="222" spans="1:12">
      <c r="A222" s="34">
        <v>29101</v>
      </c>
      <c r="B222" s="35" t="s">
        <v>290</v>
      </c>
      <c r="C222" s="36">
        <f>enrollextractws!G220</f>
        <v>4210.5140000000001</v>
      </c>
      <c r="D222" s="37">
        <f>table34Bws!D218</f>
        <v>289.35000000000002</v>
      </c>
      <c r="E222" s="38">
        <f t="shared" si="18"/>
        <v>14.551629514428891</v>
      </c>
      <c r="F222" s="39">
        <f t="shared" si="19"/>
        <v>68.720826008416068</v>
      </c>
      <c r="G222" s="37">
        <f>table36Bws!D218</f>
        <v>22.48</v>
      </c>
      <c r="H222" s="38">
        <f t="shared" si="20"/>
        <v>187.30044483985765</v>
      </c>
      <c r="I222" s="40">
        <f t="shared" si="21"/>
        <v>5.3390156166206788</v>
      </c>
      <c r="J222" s="37">
        <f>table38Bws!D218</f>
        <v>227.68</v>
      </c>
      <c r="K222" s="38">
        <f t="shared" si="22"/>
        <v>18.493121925509488</v>
      </c>
      <c r="L222" s="39">
        <f t="shared" si="23"/>
        <v>54.074158166912639</v>
      </c>
    </row>
    <row r="223" spans="1:12">
      <c r="A223" s="34">
        <v>29103</v>
      </c>
      <c r="B223" s="35" t="s">
        <v>291</v>
      </c>
      <c r="C223" s="36">
        <f>enrollextractws!G221</f>
        <v>2494.8249999999998</v>
      </c>
      <c r="D223" s="37">
        <f>table34Bws!D219</f>
        <v>162.83000000000001</v>
      </c>
      <c r="E223" s="38">
        <f t="shared" si="18"/>
        <v>15.321654486274026</v>
      </c>
      <c r="F223" s="39">
        <f t="shared" si="19"/>
        <v>65.267102903009246</v>
      </c>
      <c r="G223" s="37">
        <f>table36Bws!D219</f>
        <v>11.33</v>
      </c>
      <c r="H223" s="38">
        <f t="shared" si="20"/>
        <v>220.19638128861428</v>
      </c>
      <c r="I223" s="40">
        <f t="shared" si="21"/>
        <v>4.5414006994478573</v>
      </c>
      <c r="J223" s="37">
        <f>table38Bws!D219</f>
        <v>100.64</v>
      </c>
      <c r="K223" s="38">
        <f t="shared" si="22"/>
        <v>24.78959658187599</v>
      </c>
      <c r="L223" s="39">
        <f t="shared" si="23"/>
        <v>40.339502770735429</v>
      </c>
    </row>
    <row r="224" spans="1:12">
      <c r="A224" s="34">
        <v>29311</v>
      </c>
      <c r="B224" s="35" t="s">
        <v>292</v>
      </c>
      <c r="C224" s="36">
        <f>enrollextractws!G222</f>
        <v>493.06700000000001</v>
      </c>
      <c r="D224" s="37">
        <f>table34Bws!D220</f>
        <v>38.15</v>
      </c>
      <c r="E224" s="38">
        <f t="shared" si="18"/>
        <v>12.924429882044562</v>
      </c>
      <c r="F224" s="39">
        <f t="shared" si="19"/>
        <v>77.372851965351558</v>
      </c>
      <c r="G224" s="37">
        <f>table36Bws!D220</f>
        <v>4</v>
      </c>
      <c r="H224" s="38">
        <f t="shared" si="20"/>
        <v>123.26675</v>
      </c>
      <c r="I224" s="40">
        <f t="shared" si="21"/>
        <v>8.1124877552137935</v>
      </c>
      <c r="J224" s="37">
        <f>table38Bws!D220</f>
        <v>27.9</v>
      </c>
      <c r="K224" s="38">
        <f t="shared" si="22"/>
        <v>17.672652329749106</v>
      </c>
      <c r="L224" s="39">
        <f t="shared" si="23"/>
        <v>56.584602092616208</v>
      </c>
    </row>
    <row r="225" spans="1:12">
      <c r="A225" s="34">
        <v>29317</v>
      </c>
      <c r="B225" s="35" t="s">
        <v>293</v>
      </c>
      <c r="C225" s="36">
        <f>enrollextractws!G223</f>
        <v>420.20200000000006</v>
      </c>
      <c r="D225" s="37">
        <f>table34Bws!D221</f>
        <v>25.6</v>
      </c>
      <c r="E225" s="38">
        <f t="shared" si="18"/>
        <v>16.414140625000002</v>
      </c>
      <c r="F225" s="39">
        <f t="shared" si="19"/>
        <v>60.92307985207114</v>
      </c>
      <c r="G225" s="37">
        <f>table36Bws!D221</f>
        <v>2</v>
      </c>
      <c r="H225" s="38">
        <f t="shared" si="20"/>
        <v>210.10100000000003</v>
      </c>
      <c r="I225" s="40">
        <f t="shared" si="21"/>
        <v>4.7596156134430574</v>
      </c>
      <c r="J225" s="37">
        <f>table38Bws!D221</f>
        <v>18.37</v>
      </c>
      <c r="K225" s="38">
        <f t="shared" si="22"/>
        <v>22.874360370168755</v>
      </c>
      <c r="L225" s="39">
        <f t="shared" si="23"/>
        <v>43.717069409474483</v>
      </c>
    </row>
    <row r="226" spans="1:12">
      <c r="A226" s="34">
        <v>29320</v>
      </c>
      <c r="B226" s="35" t="s">
        <v>294</v>
      </c>
      <c r="C226" s="36">
        <f>enrollextractws!G224</f>
        <v>6482.7619999999988</v>
      </c>
      <c r="D226" s="37">
        <f>table34Bws!D222</f>
        <v>453.77</v>
      </c>
      <c r="E226" s="38">
        <f t="shared" si="18"/>
        <v>14.286449082134119</v>
      </c>
      <c r="F226" s="39">
        <f t="shared" si="19"/>
        <v>69.996399682727827</v>
      </c>
      <c r="G226" s="37">
        <f>table36Bws!D222</f>
        <v>34.5</v>
      </c>
      <c r="H226" s="38">
        <f t="shared" si="20"/>
        <v>187.90614492753619</v>
      </c>
      <c r="I226" s="40">
        <f t="shared" si="21"/>
        <v>5.3218057365055209</v>
      </c>
      <c r="J226" s="37">
        <f>table38Bws!D222</f>
        <v>313.7</v>
      </c>
      <c r="K226" s="38">
        <f t="shared" si="22"/>
        <v>20.66548294548932</v>
      </c>
      <c r="L226" s="39">
        <f t="shared" si="23"/>
        <v>48.389868392515417</v>
      </c>
    </row>
    <row r="227" spans="1:12">
      <c r="A227" s="34">
        <v>30002</v>
      </c>
      <c r="B227" s="35" t="s">
        <v>295</v>
      </c>
      <c r="C227" s="36">
        <f>enrollextractws!G225</f>
        <v>82.138000000000005</v>
      </c>
      <c r="D227" s="37">
        <f>table34Bws!D223</f>
        <v>7.12</v>
      </c>
      <c r="E227" s="38">
        <f t="shared" si="18"/>
        <v>11.536235955056179</v>
      </c>
      <c r="F227" s="39">
        <f t="shared" si="19"/>
        <v>86.683386495897139</v>
      </c>
      <c r="G227" s="37">
        <f>table36Bws!D223</f>
        <v>1.48</v>
      </c>
      <c r="H227" s="38">
        <f t="shared" si="20"/>
        <v>55.498648648648654</v>
      </c>
      <c r="I227" s="40">
        <f t="shared" si="21"/>
        <v>18.018456743529182</v>
      </c>
      <c r="J227" s="37">
        <f>table38Bws!D223</f>
        <v>5.31</v>
      </c>
      <c r="K227" s="38">
        <f t="shared" si="22"/>
        <v>15.468549905838044</v>
      </c>
      <c r="L227" s="39">
        <f t="shared" si="23"/>
        <v>64.64730088387833</v>
      </c>
    </row>
    <row r="228" spans="1:12">
      <c r="A228" s="34">
        <v>30029</v>
      </c>
      <c r="B228" s="35" t="s">
        <v>296</v>
      </c>
      <c r="C228" s="36">
        <f>enrollextractws!G226</f>
        <v>66</v>
      </c>
      <c r="D228" s="37">
        <f>table34Bws!D224</f>
        <v>5.17</v>
      </c>
      <c r="E228" s="38">
        <f t="shared" si="18"/>
        <v>12.76595744680851</v>
      </c>
      <c r="F228" s="39">
        <f t="shared" si="19"/>
        <v>78.333333333333343</v>
      </c>
      <c r="G228" s="37">
        <f>table36Bws!D224</f>
        <v>0.37</v>
      </c>
      <c r="H228" s="38">
        <f t="shared" si="20"/>
        <v>178.37837837837839</v>
      </c>
      <c r="I228" s="40">
        <f t="shared" si="21"/>
        <v>5.6060606060606055</v>
      </c>
      <c r="J228" s="37">
        <f>table38Bws!D224</f>
        <v>2.29</v>
      </c>
      <c r="K228" s="38">
        <f t="shared" si="22"/>
        <v>28.820960698689955</v>
      </c>
      <c r="L228" s="39">
        <f t="shared" si="23"/>
        <v>34.696969696969695</v>
      </c>
    </row>
    <row r="229" spans="1:12">
      <c r="A229" s="34">
        <v>30031</v>
      </c>
      <c r="B229" s="35" t="s">
        <v>297</v>
      </c>
      <c r="C229" s="36">
        <f>enrollextractws!G227</f>
        <v>67.740000000000009</v>
      </c>
      <c r="D229" s="37">
        <f>table34Bws!D225</f>
        <v>9.82</v>
      </c>
      <c r="E229" s="38">
        <f t="shared" si="18"/>
        <v>6.89816700610998</v>
      </c>
      <c r="F229" s="39">
        <f t="shared" si="19"/>
        <v>144.96604664895185</v>
      </c>
      <c r="G229" s="37">
        <f>table36Bws!D225</f>
        <v>1</v>
      </c>
      <c r="H229" s="38">
        <f t="shared" si="20"/>
        <v>67.740000000000009</v>
      </c>
      <c r="I229" s="40">
        <f t="shared" si="21"/>
        <v>14.762326542663121</v>
      </c>
      <c r="J229" s="37">
        <f>table38Bws!D225</f>
        <v>4.7699999999999996</v>
      </c>
      <c r="K229" s="38">
        <f t="shared" si="22"/>
        <v>14.201257861635224</v>
      </c>
      <c r="L229" s="39">
        <f t="shared" si="23"/>
        <v>70.416297608503086</v>
      </c>
    </row>
    <row r="230" spans="1:12">
      <c r="A230" s="34">
        <v>30303</v>
      </c>
      <c r="B230" s="35" t="s">
        <v>298</v>
      </c>
      <c r="C230" s="36">
        <f>enrollextractws!G228</f>
        <v>789.68200000000013</v>
      </c>
      <c r="D230" s="37">
        <f>table34Bws!D226</f>
        <v>52.38</v>
      </c>
      <c r="E230" s="38">
        <f t="shared" si="18"/>
        <v>15.076021382206951</v>
      </c>
      <c r="F230" s="39">
        <f t="shared" si="19"/>
        <v>66.33049759270186</v>
      </c>
      <c r="G230" s="37">
        <f>table36Bws!D226</f>
        <v>4.3600000000000003</v>
      </c>
      <c r="H230" s="38">
        <f t="shared" si="20"/>
        <v>181.11972477064222</v>
      </c>
      <c r="I230" s="40">
        <f t="shared" si="21"/>
        <v>5.5212098034398647</v>
      </c>
      <c r="J230" s="37">
        <f>table38Bws!D226</f>
        <v>42.29</v>
      </c>
      <c r="K230" s="38">
        <f t="shared" si="22"/>
        <v>18.67301962638922</v>
      </c>
      <c r="L230" s="39">
        <f t="shared" si="23"/>
        <v>53.553202428319238</v>
      </c>
    </row>
    <row r="231" spans="1:12">
      <c r="A231" s="34">
        <v>31002</v>
      </c>
      <c r="B231" s="35" t="s">
        <v>299</v>
      </c>
      <c r="C231" s="36">
        <f>enrollextractws!G229</f>
        <v>19418.565999999995</v>
      </c>
      <c r="D231" s="37">
        <f>table34Bws!D227</f>
        <v>1259.05</v>
      </c>
      <c r="E231" s="38">
        <f t="shared" si="18"/>
        <v>15.423188912275124</v>
      </c>
      <c r="F231" s="39">
        <f t="shared" si="19"/>
        <v>64.837434442893482</v>
      </c>
      <c r="G231" s="37">
        <f>table36Bws!D227</f>
        <v>72.69</v>
      </c>
      <c r="H231" s="38">
        <f t="shared" si="20"/>
        <v>267.14219287384776</v>
      </c>
      <c r="I231" s="40">
        <f t="shared" si="21"/>
        <v>3.7433248160549044</v>
      </c>
      <c r="J231" s="37">
        <f>table38Bws!D227</f>
        <v>750.4</v>
      </c>
      <c r="K231" s="38">
        <f t="shared" si="22"/>
        <v>25.877619936034108</v>
      </c>
      <c r="L231" s="39">
        <f t="shared" si="23"/>
        <v>38.643430210037145</v>
      </c>
    </row>
    <row r="232" spans="1:12">
      <c r="A232" s="34">
        <v>31004</v>
      </c>
      <c r="B232" s="35" t="s">
        <v>300</v>
      </c>
      <c r="C232" s="36">
        <f>enrollextractws!G230</f>
        <v>9220.8799999999974</v>
      </c>
      <c r="D232" s="37">
        <f>table34Bws!D228</f>
        <v>574.82000000000005</v>
      </c>
      <c r="E232" s="38">
        <f t="shared" si="18"/>
        <v>16.041334678682016</v>
      </c>
      <c r="F232" s="39">
        <f t="shared" si="19"/>
        <v>62.338952464406894</v>
      </c>
      <c r="G232" s="37">
        <f>table36Bws!D228</f>
        <v>31.92</v>
      </c>
      <c r="H232" s="38">
        <f t="shared" si="20"/>
        <v>288.87468671679187</v>
      </c>
      <c r="I232" s="40">
        <f t="shared" si="21"/>
        <v>3.4617086438604572</v>
      </c>
      <c r="J232" s="37">
        <f>table38Bws!D228</f>
        <v>380.14</v>
      </c>
      <c r="K232" s="38">
        <f t="shared" si="22"/>
        <v>24.256537065291727</v>
      </c>
      <c r="L232" s="39">
        <f t="shared" si="23"/>
        <v>41.226000121463471</v>
      </c>
    </row>
    <row r="233" spans="1:12">
      <c r="A233" s="34">
        <v>31006</v>
      </c>
      <c r="B233" s="35" t="s">
        <v>301</v>
      </c>
      <c r="C233" s="36">
        <f>enrollextractws!G231</f>
        <v>14864.812</v>
      </c>
      <c r="D233" s="37">
        <f>table34Bws!D229</f>
        <v>1036.94</v>
      </c>
      <c r="E233" s="38">
        <f t="shared" si="18"/>
        <v>14.335267228576388</v>
      </c>
      <c r="F233" s="39">
        <f t="shared" si="19"/>
        <v>69.758029903102724</v>
      </c>
      <c r="G233" s="37">
        <f>table36Bws!D229</f>
        <v>56.64</v>
      </c>
      <c r="H233" s="38">
        <f t="shared" si="20"/>
        <v>262.44371468926551</v>
      </c>
      <c r="I233" s="40">
        <f t="shared" si="21"/>
        <v>3.81034082368482</v>
      </c>
      <c r="J233" s="37">
        <f>table38Bws!D229</f>
        <v>593.07000000000005</v>
      </c>
      <c r="K233" s="38">
        <f t="shared" si="22"/>
        <v>25.064177921661859</v>
      </c>
      <c r="L233" s="39">
        <f t="shared" si="23"/>
        <v>39.897578253932849</v>
      </c>
    </row>
    <row r="234" spans="1:12">
      <c r="A234" s="34">
        <v>31015</v>
      </c>
      <c r="B234" s="35" t="s">
        <v>302</v>
      </c>
      <c r="C234" s="36">
        <f>enrollextractws!G232</f>
        <v>19564.985000000004</v>
      </c>
      <c r="D234" s="37">
        <f>table34Bws!D230</f>
        <v>1337.54</v>
      </c>
      <c r="E234" s="38">
        <f t="shared" si="18"/>
        <v>14.627588707627439</v>
      </c>
      <c r="F234" s="39">
        <f t="shared" si="19"/>
        <v>68.363967567570313</v>
      </c>
      <c r="G234" s="37">
        <f>table36Bws!D230</f>
        <v>69.989999999999995</v>
      </c>
      <c r="H234" s="38">
        <f t="shared" si="20"/>
        <v>279.53971995999439</v>
      </c>
      <c r="I234" s="40">
        <f t="shared" si="21"/>
        <v>3.5773091571498767</v>
      </c>
      <c r="J234" s="37">
        <f>table38Bws!D230</f>
        <v>830.46</v>
      </c>
      <c r="K234" s="38">
        <f t="shared" si="22"/>
        <v>23.55921417045975</v>
      </c>
      <c r="L234" s="39">
        <f t="shared" si="23"/>
        <v>42.446237500309863</v>
      </c>
    </row>
    <row r="235" spans="1:12">
      <c r="A235" s="34">
        <v>31016</v>
      </c>
      <c r="B235" s="35" t="s">
        <v>303</v>
      </c>
      <c r="C235" s="36">
        <f>enrollextractws!G233</f>
        <v>5423.2839999999997</v>
      </c>
      <c r="D235" s="37">
        <f>table34Bws!D231</f>
        <v>334.81</v>
      </c>
      <c r="E235" s="38">
        <f t="shared" si="18"/>
        <v>16.198094441623606</v>
      </c>
      <c r="F235" s="39">
        <f t="shared" si="19"/>
        <v>61.735656845557045</v>
      </c>
      <c r="G235" s="37">
        <f>table36Bws!D231</f>
        <v>26.54</v>
      </c>
      <c r="H235" s="38">
        <f t="shared" si="20"/>
        <v>204.34378296910324</v>
      </c>
      <c r="I235" s="40">
        <f t="shared" si="21"/>
        <v>4.8937138457067713</v>
      </c>
      <c r="J235" s="37">
        <f>table38Bws!D231</f>
        <v>215.24</v>
      </c>
      <c r="K235" s="38">
        <f t="shared" si="22"/>
        <v>25.196450473889609</v>
      </c>
      <c r="L235" s="39">
        <f t="shared" si="23"/>
        <v>39.688129922755294</v>
      </c>
    </row>
    <row r="236" spans="1:12">
      <c r="A236" s="34">
        <v>31025</v>
      </c>
      <c r="B236" s="35" t="s">
        <v>304</v>
      </c>
      <c r="C236" s="36">
        <f>enrollextractws!G234</f>
        <v>9269.9419999999991</v>
      </c>
      <c r="D236" s="37">
        <f>table34Bws!D232</f>
        <v>625.96</v>
      </c>
      <c r="E236" s="38">
        <f t="shared" si="18"/>
        <v>14.809160329733526</v>
      </c>
      <c r="F236" s="39">
        <f t="shared" si="19"/>
        <v>67.525773084664394</v>
      </c>
      <c r="G236" s="37">
        <f>table36Bws!D232</f>
        <v>45.87</v>
      </c>
      <c r="H236" s="38">
        <f t="shared" si="20"/>
        <v>202.09160671462828</v>
      </c>
      <c r="I236" s="40">
        <f t="shared" si="21"/>
        <v>4.9482510246558178</v>
      </c>
      <c r="J236" s="37">
        <f>table38Bws!D232</f>
        <v>408.65</v>
      </c>
      <c r="K236" s="38">
        <f t="shared" si="22"/>
        <v>22.684306864064602</v>
      </c>
      <c r="L236" s="39">
        <f t="shared" si="23"/>
        <v>44.083339464259865</v>
      </c>
    </row>
    <row r="237" spans="1:12">
      <c r="A237" s="34">
        <v>31063</v>
      </c>
      <c r="B237" s="35" t="s">
        <v>305</v>
      </c>
      <c r="C237" s="36">
        <f>enrollextractws!G235</f>
        <v>23.979999999999997</v>
      </c>
      <c r="D237" s="37">
        <f>table34Bws!D233</f>
        <v>2.8</v>
      </c>
      <c r="E237" s="38">
        <f t="shared" si="18"/>
        <v>8.5642857142857132</v>
      </c>
      <c r="F237" s="39">
        <f t="shared" si="19"/>
        <v>116.76396997497916</v>
      </c>
      <c r="G237" s="37">
        <f>table36Bws!D233</f>
        <v>0.99</v>
      </c>
      <c r="H237" s="38">
        <f t="shared" si="20"/>
        <v>24.222222222222218</v>
      </c>
      <c r="I237" s="40">
        <f t="shared" si="21"/>
        <v>41.284403669724774</v>
      </c>
      <c r="J237" s="37">
        <f>table38Bws!D233</f>
        <v>3.28</v>
      </c>
      <c r="K237" s="38">
        <f t="shared" si="22"/>
        <v>7.3109756097560972</v>
      </c>
      <c r="L237" s="39">
        <f t="shared" si="23"/>
        <v>136.78065054211845</v>
      </c>
    </row>
    <row r="238" spans="1:12">
      <c r="A238" s="34">
        <v>31103</v>
      </c>
      <c r="B238" s="35" t="s">
        <v>306</v>
      </c>
      <c r="C238" s="36">
        <f>enrollextractws!G236</f>
        <v>5346.6569999999992</v>
      </c>
      <c r="D238" s="37">
        <f>table34Bws!D234</f>
        <v>354.53</v>
      </c>
      <c r="E238" s="38">
        <f t="shared" si="18"/>
        <v>15.080971991086789</v>
      </c>
      <c r="F238" s="39">
        <f t="shared" si="19"/>
        <v>66.30872337612081</v>
      </c>
      <c r="G238" s="37">
        <f>table36Bws!D234</f>
        <v>28.77</v>
      </c>
      <c r="H238" s="38">
        <f t="shared" si="20"/>
        <v>185.84139728884253</v>
      </c>
      <c r="I238" s="40">
        <f t="shared" si="21"/>
        <v>5.3809324218853023</v>
      </c>
      <c r="J238" s="37">
        <f>table38Bws!D234</f>
        <v>220.3</v>
      </c>
      <c r="K238" s="38">
        <f t="shared" si="22"/>
        <v>24.269891057648657</v>
      </c>
      <c r="L238" s="39">
        <f t="shared" si="23"/>
        <v>41.203316390035873</v>
      </c>
    </row>
    <row r="239" spans="1:12">
      <c r="A239" s="34">
        <v>31201</v>
      </c>
      <c r="B239" s="35" t="s">
        <v>307</v>
      </c>
      <c r="C239" s="36">
        <f>enrollextractws!G237</f>
        <v>9205.1990000000023</v>
      </c>
      <c r="D239" s="37">
        <f>table34Bws!D235</f>
        <v>586.16999999999996</v>
      </c>
      <c r="E239" s="38">
        <f t="shared" si="18"/>
        <v>15.70397495607077</v>
      </c>
      <c r="F239" s="39">
        <f t="shared" si="19"/>
        <v>63.678145361116016</v>
      </c>
      <c r="G239" s="37">
        <f>table36Bws!D235</f>
        <v>45.96</v>
      </c>
      <c r="H239" s="38">
        <f t="shared" si="20"/>
        <v>200.2871845082681</v>
      </c>
      <c r="I239" s="40">
        <f t="shared" si="21"/>
        <v>4.9928306818787931</v>
      </c>
      <c r="J239" s="37">
        <f>table38Bws!D235</f>
        <v>335.69</v>
      </c>
      <c r="K239" s="38">
        <f t="shared" si="22"/>
        <v>27.421725401412026</v>
      </c>
      <c r="L239" s="39">
        <f t="shared" si="23"/>
        <v>36.467435413400615</v>
      </c>
    </row>
    <row r="240" spans="1:12">
      <c r="A240" s="34">
        <v>31306</v>
      </c>
      <c r="B240" s="35" t="s">
        <v>308</v>
      </c>
      <c r="C240" s="36">
        <f>enrollextractws!G238</f>
        <v>2544.4110000000001</v>
      </c>
      <c r="D240" s="37">
        <f>table34Bws!D236</f>
        <v>170.03</v>
      </c>
      <c r="E240" s="38">
        <f t="shared" si="18"/>
        <v>14.964482738340292</v>
      </c>
      <c r="F240" s="39">
        <f t="shared" si="19"/>
        <v>66.824895820683054</v>
      </c>
      <c r="G240" s="37">
        <f>table36Bws!D236</f>
        <v>16.850000000000001</v>
      </c>
      <c r="H240" s="38">
        <f t="shared" si="20"/>
        <v>151.00362017804153</v>
      </c>
      <c r="I240" s="40">
        <f t="shared" si="21"/>
        <v>6.6223577873228816</v>
      </c>
      <c r="J240" s="37">
        <f>table38Bws!D236</f>
        <v>124.5</v>
      </c>
      <c r="K240" s="38">
        <f t="shared" si="22"/>
        <v>20.437036144578315</v>
      </c>
      <c r="L240" s="39">
        <f t="shared" si="23"/>
        <v>48.930774155590427</v>
      </c>
    </row>
    <row r="241" spans="1:12">
      <c r="A241" s="34">
        <v>31311</v>
      </c>
      <c r="B241" s="35" t="s">
        <v>309</v>
      </c>
      <c r="C241" s="36">
        <f>enrollextractws!G239</f>
        <v>2013.086</v>
      </c>
      <c r="D241" s="37">
        <f>table34Bws!D237</f>
        <v>131.08000000000001</v>
      </c>
      <c r="E241" s="38">
        <f t="shared" si="18"/>
        <v>15.357689960329568</v>
      </c>
      <c r="F241" s="39">
        <f t="shared" si="19"/>
        <v>65.113959363882131</v>
      </c>
      <c r="G241" s="37">
        <f>table36Bws!D237</f>
        <v>11.65</v>
      </c>
      <c r="H241" s="38">
        <f t="shared" si="20"/>
        <v>172.79708154506437</v>
      </c>
      <c r="I241" s="40">
        <f t="shared" si="21"/>
        <v>5.7871347771530877</v>
      </c>
      <c r="J241" s="37">
        <f>table38Bws!D237</f>
        <v>94.87</v>
      </c>
      <c r="K241" s="38">
        <f t="shared" si="22"/>
        <v>21.21941604300622</v>
      </c>
      <c r="L241" s="39">
        <f t="shared" si="23"/>
        <v>47.126650326911026</v>
      </c>
    </row>
    <row r="242" spans="1:12">
      <c r="A242" s="34">
        <v>31330</v>
      </c>
      <c r="B242" s="35" t="s">
        <v>310</v>
      </c>
      <c r="C242" s="36">
        <f>enrollextractws!G240</f>
        <v>437.83699999999993</v>
      </c>
      <c r="D242" s="37">
        <f>table34Bws!D238</f>
        <v>31</v>
      </c>
      <c r="E242" s="38">
        <f t="shared" si="18"/>
        <v>14.123774193548385</v>
      </c>
      <c r="F242" s="39">
        <f t="shared" si="19"/>
        <v>70.80260462226812</v>
      </c>
      <c r="G242" s="37">
        <f>table36Bws!D238</f>
        <v>2</v>
      </c>
      <c r="H242" s="38">
        <f t="shared" si="20"/>
        <v>218.91849999999997</v>
      </c>
      <c r="I242" s="40">
        <f t="shared" si="21"/>
        <v>4.5679099756302008</v>
      </c>
      <c r="J242" s="37">
        <f>table38Bws!D238</f>
        <v>27.78</v>
      </c>
      <c r="K242" s="38">
        <f t="shared" si="22"/>
        <v>15.760871130309573</v>
      </c>
      <c r="L242" s="39">
        <f t="shared" si="23"/>
        <v>63.448269561503501</v>
      </c>
    </row>
    <row r="243" spans="1:12">
      <c r="A243" s="34">
        <v>31332</v>
      </c>
      <c r="B243" s="35" t="s">
        <v>311</v>
      </c>
      <c r="C243" s="36">
        <f>enrollextractws!G241</f>
        <v>2231.3110000000001</v>
      </c>
      <c r="D243" s="37">
        <f>table34Bws!D239</f>
        <v>133.76</v>
      </c>
      <c r="E243" s="38">
        <f t="shared" si="18"/>
        <v>16.681451854066989</v>
      </c>
      <c r="F243" s="39">
        <f t="shared" si="19"/>
        <v>59.946820501489924</v>
      </c>
      <c r="G243" s="37">
        <f>table36Bws!D239</f>
        <v>12.86</v>
      </c>
      <c r="H243" s="38">
        <f t="shared" si="20"/>
        <v>173.50785381026441</v>
      </c>
      <c r="I243" s="40">
        <f t="shared" si="21"/>
        <v>5.7634278681904929</v>
      </c>
      <c r="J243" s="37">
        <f>table38Bws!D239</f>
        <v>100.45</v>
      </c>
      <c r="K243" s="38">
        <f t="shared" si="22"/>
        <v>22.213150821304133</v>
      </c>
      <c r="L243" s="39">
        <f t="shared" si="23"/>
        <v>45.018377088626366</v>
      </c>
    </row>
    <row r="244" spans="1:12">
      <c r="A244" s="34">
        <v>31401</v>
      </c>
      <c r="B244" s="35" t="s">
        <v>312</v>
      </c>
      <c r="C244" s="36">
        <f>enrollextractws!G242</f>
        <v>4667.8519999999999</v>
      </c>
      <c r="D244" s="37">
        <f>table34Bws!D240</f>
        <v>291.93</v>
      </c>
      <c r="E244" s="38">
        <f t="shared" si="18"/>
        <v>15.989627650464152</v>
      </c>
      <c r="F244" s="39">
        <f t="shared" si="19"/>
        <v>62.540543273437123</v>
      </c>
      <c r="G244" s="37">
        <f>table36Bws!D240</f>
        <v>22</v>
      </c>
      <c r="H244" s="38">
        <f t="shared" si="20"/>
        <v>212.1750909090909</v>
      </c>
      <c r="I244" s="40">
        <f t="shared" si="21"/>
        <v>4.7130885897839088</v>
      </c>
      <c r="J244" s="37">
        <f>table38Bws!D240</f>
        <v>192.41</v>
      </c>
      <c r="K244" s="38">
        <f t="shared" si="22"/>
        <v>24.259924120367963</v>
      </c>
      <c r="L244" s="39">
        <f t="shared" si="23"/>
        <v>41.220244343650997</v>
      </c>
    </row>
    <row r="245" spans="1:12">
      <c r="A245" s="34">
        <v>32081</v>
      </c>
      <c r="B245" s="35" t="s">
        <v>313</v>
      </c>
      <c r="C245" s="36">
        <f>enrollextractws!G243</f>
        <v>28175.111999999997</v>
      </c>
      <c r="D245" s="37">
        <f>table34Bws!D241</f>
        <v>2345.02</v>
      </c>
      <c r="E245" s="38">
        <f t="shared" si="18"/>
        <v>12.014870662083904</v>
      </c>
      <c r="F245" s="39">
        <f t="shared" si="19"/>
        <v>83.230192660813572</v>
      </c>
      <c r="G245" s="37">
        <f>table36Bws!D241</f>
        <v>156</v>
      </c>
      <c r="H245" s="38">
        <f t="shared" si="20"/>
        <v>180.60969230769228</v>
      </c>
      <c r="I245" s="40">
        <f t="shared" si="21"/>
        <v>5.5368014153768055</v>
      </c>
      <c r="J245" s="37">
        <f>table38Bws!D241</f>
        <v>1135.3</v>
      </c>
      <c r="K245" s="38">
        <f t="shared" si="22"/>
        <v>24.817327578613583</v>
      </c>
      <c r="L245" s="39">
        <f t="shared" si="23"/>
        <v>40.294427223572349</v>
      </c>
    </row>
    <row r="246" spans="1:12">
      <c r="A246" s="34">
        <v>32123</v>
      </c>
      <c r="B246" s="35" t="s">
        <v>314</v>
      </c>
      <c r="C246" s="36">
        <f>enrollextractws!G244</f>
        <v>72.599999999999994</v>
      </c>
      <c r="D246" s="37">
        <f>table34Bws!D242</f>
        <v>7</v>
      </c>
      <c r="E246" s="38">
        <f t="shared" si="18"/>
        <v>10.37142857142857</v>
      </c>
      <c r="F246" s="39">
        <f t="shared" si="19"/>
        <v>96.418732782369148</v>
      </c>
      <c r="G246" s="37">
        <f>table36Bws!D242</f>
        <v>1</v>
      </c>
      <c r="H246" s="38">
        <f t="shared" si="20"/>
        <v>72.599999999999994</v>
      </c>
      <c r="I246" s="40">
        <f t="shared" si="21"/>
        <v>13.774104683195592</v>
      </c>
      <c r="J246" s="37">
        <f>table38Bws!D242</f>
        <v>2.0699999999999998</v>
      </c>
      <c r="K246" s="38">
        <f t="shared" si="22"/>
        <v>35.072463768115945</v>
      </c>
      <c r="L246" s="39">
        <f t="shared" si="23"/>
        <v>28.512396694214875</v>
      </c>
    </row>
    <row r="247" spans="1:12">
      <c r="A247" s="34">
        <v>32312</v>
      </c>
      <c r="B247" s="35" t="s">
        <v>315</v>
      </c>
      <c r="C247" s="36">
        <f>enrollextractws!G245</f>
        <v>37.6</v>
      </c>
      <c r="D247" s="37">
        <f>table34Bws!D243</f>
        <v>3.91</v>
      </c>
      <c r="E247" s="38">
        <f t="shared" si="18"/>
        <v>9.6163682864450131</v>
      </c>
      <c r="F247" s="39">
        <f t="shared" si="19"/>
        <v>103.98936170212767</v>
      </c>
      <c r="G247" s="37">
        <f>table36Bws!D243</f>
        <v>1</v>
      </c>
      <c r="H247" s="38">
        <f t="shared" si="20"/>
        <v>37.6</v>
      </c>
      <c r="I247" s="40">
        <f t="shared" si="21"/>
        <v>26.595744680851062</v>
      </c>
      <c r="J247" s="37">
        <f>table38Bws!D243</f>
        <v>1</v>
      </c>
      <c r="K247" s="38">
        <f t="shared" si="22"/>
        <v>37.6</v>
      </c>
      <c r="L247" s="39">
        <f t="shared" si="23"/>
        <v>26.595744680851062</v>
      </c>
    </row>
    <row r="248" spans="1:12">
      <c r="A248" s="34">
        <v>32325</v>
      </c>
      <c r="B248" s="35" t="s">
        <v>316</v>
      </c>
      <c r="C248" s="36">
        <f>enrollextractws!G246</f>
        <v>1354.6489999999999</v>
      </c>
      <c r="D248" s="37">
        <f>table34Bws!D244</f>
        <v>99.01</v>
      </c>
      <c r="E248" s="38">
        <f t="shared" si="18"/>
        <v>13.68194121805878</v>
      </c>
      <c r="F248" s="39">
        <f t="shared" si="19"/>
        <v>73.089043730147083</v>
      </c>
      <c r="G248" s="37">
        <f>table36Bws!D244</f>
        <v>9.1999999999999993</v>
      </c>
      <c r="H248" s="38">
        <f t="shared" si="20"/>
        <v>147.24445652173912</v>
      </c>
      <c r="I248" s="40">
        <f t="shared" si="21"/>
        <v>6.7914271519781142</v>
      </c>
      <c r="J248" s="37">
        <f>table38Bws!D244</f>
        <v>48.28</v>
      </c>
      <c r="K248" s="38">
        <f t="shared" si="22"/>
        <v>28.058181441590719</v>
      </c>
      <c r="L248" s="39">
        <f t="shared" si="23"/>
        <v>35.640228575815584</v>
      </c>
    </row>
    <row r="249" spans="1:12">
      <c r="A249" s="34">
        <v>32326</v>
      </c>
      <c r="B249" s="35" t="s">
        <v>317</v>
      </c>
      <c r="C249" s="36">
        <f>enrollextractws!G247</f>
        <v>1687.5160000000001</v>
      </c>
      <c r="D249" s="37">
        <f>table34Bws!D245</f>
        <v>131.03</v>
      </c>
      <c r="E249" s="38">
        <f t="shared" si="18"/>
        <v>12.87885217125849</v>
      </c>
      <c r="F249" s="39">
        <f t="shared" si="19"/>
        <v>77.646671201932307</v>
      </c>
      <c r="G249" s="37">
        <f>table36Bws!D245</f>
        <v>11.63</v>
      </c>
      <c r="H249" s="38">
        <f t="shared" si="20"/>
        <v>145.10025795356836</v>
      </c>
      <c r="I249" s="40">
        <f t="shared" si="21"/>
        <v>6.8917865075057074</v>
      </c>
      <c r="J249" s="37">
        <f>table38Bws!D245</f>
        <v>89.8</v>
      </c>
      <c r="K249" s="38">
        <f t="shared" si="22"/>
        <v>18.79193763919822</v>
      </c>
      <c r="L249" s="39">
        <f t="shared" si="23"/>
        <v>53.21431026431749</v>
      </c>
    </row>
    <row r="250" spans="1:12">
      <c r="A250" s="34">
        <v>32354</v>
      </c>
      <c r="B250" s="35" t="s">
        <v>318</v>
      </c>
      <c r="C250" s="36">
        <f>enrollextractws!G248</f>
        <v>9908.5559999999969</v>
      </c>
      <c r="D250" s="37">
        <f>table34Bws!D246</f>
        <v>661.05</v>
      </c>
      <c r="E250" s="38">
        <f t="shared" si="18"/>
        <v>14.989117313365098</v>
      </c>
      <c r="F250" s="39">
        <f t="shared" si="19"/>
        <v>66.715069279519653</v>
      </c>
      <c r="G250" s="37">
        <f>table36Bws!D246</f>
        <v>37</v>
      </c>
      <c r="H250" s="38">
        <f t="shared" si="20"/>
        <v>267.79881081081072</v>
      </c>
      <c r="I250" s="40">
        <f t="shared" si="21"/>
        <v>3.7341465295245859</v>
      </c>
      <c r="J250" s="37">
        <f>table38Bws!D246</f>
        <v>400.93</v>
      </c>
      <c r="K250" s="38">
        <f t="shared" si="22"/>
        <v>24.713930112488455</v>
      </c>
      <c r="L250" s="39">
        <f t="shared" si="23"/>
        <v>40.463009948170054</v>
      </c>
    </row>
    <row r="251" spans="1:12">
      <c r="A251" s="34">
        <v>32356</v>
      </c>
      <c r="B251" s="35" t="s">
        <v>319</v>
      </c>
      <c r="C251" s="36">
        <f>enrollextractws!G249</f>
        <v>13895.538000000002</v>
      </c>
      <c r="D251" s="37">
        <f>table34Bws!D247</f>
        <v>970.54</v>
      </c>
      <c r="E251" s="38">
        <f t="shared" si="18"/>
        <v>14.317326436828985</v>
      </c>
      <c r="F251" s="39">
        <f t="shared" si="19"/>
        <v>69.845442472252586</v>
      </c>
      <c r="G251" s="37">
        <f>table36Bws!D247</f>
        <v>67</v>
      </c>
      <c r="H251" s="38">
        <f t="shared" si="20"/>
        <v>207.39608955223883</v>
      </c>
      <c r="I251" s="40">
        <f t="shared" si="21"/>
        <v>4.8216916826106333</v>
      </c>
      <c r="J251" s="37">
        <f>table38Bws!D247</f>
        <v>580.4</v>
      </c>
      <c r="K251" s="38">
        <f t="shared" si="22"/>
        <v>23.941312887663685</v>
      </c>
      <c r="L251" s="39">
        <f t="shared" si="23"/>
        <v>41.768803769958375</v>
      </c>
    </row>
    <row r="252" spans="1:12">
      <c r="A252" s="34">
        <v>32358</v>
      </c>
      <c r="B252" s="35" t="s">
        <v>320</v>
      </c>
      <c r="C252" s="36">
        <f>enrollextractws!G250</f>
        <v>848.8069999999999</v>
      </c>
      <c r="D252" s="37">
        <f>table34Bws!D248</f>
        <v>61.84</v>
      </c>
      <c r="E252" s="38">
        <f t="shared" si="18"/>
        <v>13.725857050452779</v>
      </c>
      <c r="F252" s="39">
        <f t="shared" si="19"/>
        <v>72.855195586275798</v>
      </c>
      <c r="G252" s="37">
        <f>table36Bws!D248</f>
        <v>6</v>
      </c>
      <c r="H252" s="38">
        <f t="shared" si="20"/>
        <v>141.46783333333332</v>
      </c>
      <c r="I252" s="40">
        <f t="shared" si="21"/>
        <v>7.0687447205312877</v>
      </c>
      <c r="J252" s="37">
        <f>table38Bws!D248</f>
        <v>39.909999999999997</v>
      </c>
      <c r="K252" s="38">
        <f t="shared" si="22"/>
        <v>21.268028063142069</v>
      </c>
      <c r="L252" s="39">
        <f t="shared" si="23"/>
        <v>47.018933632733948</v>
      </c>
    </row>
    <row r="253" spans="1:12">
      <c r="A253" s="34">
        <v>32360</v>
      </c>
      <c r="B253" s="35" t="s">
        <v>321</v>
      </c>
      <c r="C253" s="36">
        <f>enrollextractws!G251</f>
        <v>5220.6600000000008</v>
      </c>
      <c r="D253" s="37">
        <f>table34Bws!D249</f>
        <v>386.51</v>
      </c>
      <c r="E253" s="38">
        <f t="shared" si="18"/>
        <v>13.507179633127217</v>
      </c>
      <c r="F253" s="39">
        <f t="shared" si="19"/>
        <v>74.034700593411557</v>
      </c>
      <c r="G253" s="37">
        <f>table36Bws!D249</f>
        <v>28.57</v>
      </c>
      <c r="H253" s="38">
        <f t="shared" si="20"/>
        <v>182.73223661183061</v>
      </c>
      <c r="I253" s="40">
        <f t="shared" si="21"/>
        <v>5.4724881528389124</v>
      </c>
      <c r="J253" s="37">
        <f>table38Bws!D249</f>
        <v>231.65</v>
      </c>
      <c r="K253" s="38">
        <f t="shared" si="22"/>
        <v>22.536844377293335</v>
      </c>
      <c r="L253" s="39">
        <f t="shared" si="23"/>
        <v>44.37178441040021</v>
      </c>
    </row>
    <row r="254" spans="1:12">
      <c r="A254" s="34">
        <v>32361</v>
      </c>
      <c r="B254" s="35" t="s">
        <v>322</v>
      </c>
      <c r="C254" s="36">
        <f>enrollextractws!G252</f>
        <v>3364.6730000000007</v>
      </c>
      <c r="D254" s="37">
        <f>table34Bws!D250</f>
        <v>259.89999999999998</v>
      </c>
      <c r="E254" s="38">
        <f t="shared" si="18"/>
        <v>12.946029242016165</v>
      </c>
      <c r="F254" s="39">
        <f t="shared" si="19"/>
        <v>77.243761875225303</v>
      </c>
      <c r="G254" s="37">
        <f>table36Bws!D250</f>
        <v>18</v>
      </c>
      <c r="H254" s="38">
        <f t="shared" si="20"/>
        <v>186.92627777777781</v>
      </c>
      <c r="I254" s="40">
        <f t="shared" si="21"/>
        <v>5.3497026308351501</v>
      </c>
      <c r="J254" s="37">
        <f>table38Bws!D250</f>
        <v>190</v>
      </c>
      <c r="K254" s="38">
        <f t="shared" si="22"/>
        <v>17.708805263157899</v>
      </c>
      <c r="L254" s="39">
        <f t="shared" si="23"/>
        <v>56.469083325482138</v>
      </c>
    </row>
    <row r="255" spans="1:12">
      <c r="A255" s="34">
        <v>32362</v>
      </c>
      <c r="B255" s="35" t="s">
        <v>323</v>
      </c>
      <c r="C255" s="36">
        <f>enrollextractws!G253</f>
        <v>569.6690000000001</v>
      </c>
      <c r="D255" s="37">
        <f>table34Bws!D251</f>
        <v>41.22</v>
      </c>
      <c r="E255" s="38">
        <f t="shared" si="18"/>
        <v>13.820208636584185</v>
      </c>
      <c r="F255" s="39">
        <f t="shared" si="19"/>
        <v>72.357807779605338</v>
      </c>
      <c r="G255" s="37">
        <f>table36Bws!D251</f>
        <v>4</v>
      </c>
      <c r="H255" s="38">
        <f t="shared" si="20"/>
        <v>142.41725000000002</v>
      </c>
      <c r="I255" s="40">
        <f t="shared" si="21"/>
        <v>7.0216213274726194</v>
      </c>
      <c r="J255" s="37">
        <f>table38Bws!D251</f>
        <v>26.79</v>
      </c>
      <c r="K255" s="38">
        <f t="shared" si="22"/>
        <v>21.264240388204559</v>
      </c>
      <c r="L255" s="39">
        <f t="shared" si="23"/>
        <v>47.027308840747864</v>
      </c>
    </row>
    <row r="256" spans="1:12">
      <c r="A256" s="34">
        <v>32363</v>
      </c>
      <c r="B256" s="35" t="s">
        <v>324</v>
      </c>
      <c r="C256" s="36">
        <f>enrollextractws!G254</f>
        <v>3314.0190000000002</v>
      </c>
      <c r="D256" s="37">
        <f>table34Bws!D252</f>
        <v>232.24</v>
      </c>
      <c r="E256" s="38">
        <f t="shared" si="18"/>
        <v>14.269802790217017</v>
      </c>
      <c r="F256" s="39">
        <f t="shared" si="19"/>
        <v>70.078053264027758</v>
      </c>
      <c r="G256" s="37">
        <f>table36Bws!D252</f>
        <v>17.5</v>
      </c>
      <c r="H256" s="38">
        <f t="shared" si="20"/>
        <v>189.37251428571429</v>
      </c>
      <c r="I256" s="40">
        <f t="shared" si="21"/>
        <v>5.2805973653138381</v>
      </c>
      <c r="J256" s="37">
        <f>table38Bws!D252</f>
        <v>150.44999999999999</v>
      </c>
      <c r="K256" s="38">
        <f t="shared" si="22"/>
        <v>22.027377866400801</v>
      </c>
      <c r="L256" s="39">
        <f t="shared" si="23"/>
        <v>45.398049920655247</v>
      </c>
    </row>
    <row r="257" spans="1:12">
      <c r="A257" s="34">
        <v>32414</v>
      </c>
      <c r="B257" s="35" t="s">
        <v>325</v>
      </c>
      <c r="C257" s="36">
        <f>enrollextractws!G255</f>
        <v>2542.1790000000001</v>
      </c>
      <c r="D257" s="37">
        <f>table34Bws!D253</f>
        <v>168.98</v>
      </c>
      <c r="E257" s="38">
        <f t="shared" si="18"/>
        <v>15.044259675701268</v>
      </c>
      <c r="F257" s="39">
        <f t="shared" si="19"/>
        <v>66.470535709719883</v>
      </c>
      <c r="G257" s="37">
        <f>table36Bws!D253</f>
        <v>12</v>
      </c>
      <c r="H257" s="38">
        <f t="shared" si="20"/>
        <v>211.84825000000001</v>
      </c>
      <c r="I257" s="40">
        <f t="shared" si="21"/>
        <v>4.7203599746516671</v>
      </c>
      <c r="J257" s="37">
        <f>table38Bws!D253</f>
        <v>109.83</v>
      </c>
      <c r="K257" s="38">
        <f t="shared" si="22"/>
        <v>23.146490030046436</v>
      </c>
      <c r="L257" s="39">
        <f t="shared" si="23"/>
        <v>43.20309466799938</v>
      </c>
    </row>
    <row r="258" spans="1:12">
      <c r="A258" s="34">
        <v>32416</v>
      </c>
      <c r="B258" s="35" t="s">
        <v>326</v>
      </c>
      <c r="C258" s="36">
        <f>enrollextractws!G256</f>
        <v>1476.0840000000001</v>
      </c>
      <c r="D258" s="37">
        <f>table34Bws!D254</f>
        <v>99.1</v>
      </c>
      <c r="E258" s="38">
        <f t="shared" si="18"/>
        <v>14.894894046417761</v>
      </c>
      <c r="F258" s="39">
        <f t="shared" si="19"/>
        <v>67.137100598610914</v>
      </c>
      <c r="G258" s="37">
        <f>table36Bws!D254</f>
        <v>8.4600000000000009</v>
      </c>
      <c r="H258" s="38">
        <f t="shared" si="20"/>
        <v>174.47801418439715</v>
      </c>
      <c r="I258" s="40">
        <f t="shared" si="21"/>
        <v>5.7313811409106803</v>
      </c>
      <c r="J258" s="37">
        <f>table38Bws!D254</f>
        <v>72.23</v>
      </c>
      <c r="K258" s="38">
        <f t="shared" si="22"/>
        <v>20.435885366191332</v>
      </c>
      <c r="L258" s="39">
        <f t="shared" si="23"/>
        <v>48.933529528129831</v>
      </c>
    </row>
    <row r="259" spans="1:12">
      <c r="A259" s="34" t="s">
        <v>327</v>
      </c>
      <c r="B259" s="35" t="s">
        <v>328</v>
      </c>
      <c r="C259" s="36">
        <f>enrollextractws!G257</f>
        <v>757.36800000000005</v>
      </c>
      <c r="D259" s="37">
        <f>table34Bws!D255</f>
        <v>56.2</v>
      </c>
      <c r="E259" s="38">
        <f t="shared" si="18"/>
        <v>13.476298932384342</v>
      </c>
      <c r="F259" s="39">
        <f t="shared" si="19"/>
        <v>74.204349800889403</v>
      </c>
      <c r="G259" s="37">
        <f>table36Bws!D255</f>
        <v>4.5</v>
      </c>
      <c r="H259" s="38">
        <f t="shared" si="20"/>
        <v>168.304</v>
      </c>
      <c r="I259" s="40">
        <f t="shared" si="21"/>
        <v>5.9416294324555565</v>
      </c>
      <c r="J259" s="37">
        <f>table38Bws!D255</f>
        <v>28.92</v>
      </c>
      <c r="K259" s="38">
        <f t="shared" si="22"/>
        <v>26.188381742738589</v>
      </c>
      <c r="L259" s="39">
        <f t="shared" si="23"/>
        <v>38.184871819247711</v>
      </c>
    </row>
    <row r="260" spans="1:12">
      <c r="A260" s="34" t="s">
        <v>329</v>
      </c>
      <c r="B260" s="35" t="s">
        <v>330</v>
      </c>
      <c r="C260" s="36">
        <f>enrollextractws!G258</f>
        <v>27.685000000000002</v>
      </c>
      <c r="D260" s="37">
        <f>table34Bws!D256</f>
        <v>7</v>
      </c>
      <c r="E260" s="38">
        <f t="shared" si="18"/>
        <v>3.9550000000000005</v>
      </c>
      <c r="F260" s="39">
        <f t="shared" si="19"/>
        <v>252.84450063211122</v>
      </c>
      <c r="G260" s="37">
        <f>table36Bws!D256</f>
        <v>1</v>
      </c>
      <c r="H260" s="38">
        <f t="shared" si="20"/>
        <v>27.685000000000002</v>
      </c>
      <c r="I260" s="40">
        <f t="shared" si="21"/>
        <v>36.120642947444466</v>
      </c>
      <c r="J260" s="37">
        <f>table38Bws!D256</f>
        <v>5.73</v>
      </c>
      <c r="K260" s="38">
        <f t="shared" si="22"/>
        <v>4.831588132635253</v>
      </c>
      <c r="L260" s="39">
        <f t="shared" si="23"/>
        <v>206.97128408885678</v>
      </c>
    </row>
    <row r="261" spans="1:12">
      <c r="A261" s="34" t="s">
        <v>331</v>
      </c>
      <c r="B261" s="35" t="s">
        <v>332</v>
      </c>
      <c r="C261" s="36">
        <f>enrollextractws!G259</f>
        <v>413.69800000000009</v>
      </c>
      <c r="D261" s="37">
        <f>table34Bws!D257</f>
        <v>32.64</v>
      </c>
      <c r="E261" s="38">
        <f t="shared" si="18"/>
        <v>12.674571078431375</v>
      </c>
      <c r="F261" s="39">
        <f t="shared" si="19"/>
        <v>78.898133420997908</v>
      </c>
      <c r="G261" s="37">
        <f>table36Bws!D257</f>
        <v>2</v>
      </c>
      <c r="H261" s="38">
        <f t="shared" si="20"/>
        <v>206.84900000000005</v>
      </c>
      <c r="I261" s="40">
        <f t="shared" si="21"/>
        <v>4.8344444498160479</v>
      </c>
      <c r="J261" s="37">
        <f>table38Bws!D257</f>
        <v>5.81</v>
      </c>
      <c r="K261" s="38">
        <f t="shared" si="22"/>
        <v>71.204475043029277</v>
      </c>
      <c r="L261" s="39">
        <f t="shared" si="23"/>
        <v>14.044061126715619</v>
      </c>
    </row>
    <row r="262" spans="1:12">
      <c r="A262" s="34">
        <v>33030</v>
      </c>
      <c r="B262" s="35" t="s">
        <v>333</v>
      </c>
      <c r="C262" s="36">
        <f>enrollextractws!G260</f>
        <v>39.5</v>
      </c>
      <c r="D262" s="37">
        <f>table34Bws!D258</f>
        <v>3.99</v>
      </c>
      <c r="E262" s="38">
        <f t="shared" si="18"/>
        <v>9.8997493734335826</v>
      </c>
      <c r="F262" s="39">
        <f t="shared" si="19"/>
        <v>101.01265822784811</v>
      </c>
      <c r="G262" s="37">
        <f>table36Bws!D258</f>
        <v>1.51</v>
      </c>
      <c r="H262" s="38">
        <f t="shared" si="20"/>
        <v>26.158940397350992</v>
      </c>
      <c r="I262" s="40">
        <f t="shared" si="21"/>
        <v>38.22784810126582</v>
      </c>
      <c r="J262" s="37">
        <f>table38Bws!D258</f>
        <v>5.12</v>
      </c>
      <c r="K262" s="38">
        <f t="shared" si="22"/>
        <v>7.71484375</v>
      </c>
      <c r="L262" s="39">
        <f t="shared" si="23"/>
        <v>129.62025316455697</v>
      </c>
    </row>
    <row r="263" spans="1:12">
      <c r="A263" s="34">
        <v>33036</v>
      </c>
      <c r="B263" s="35" t="s">
        <v>334</v>
      </c>
      <c r="C263" s="36">
        <f>enrollextractws!G261</f>
        <v>807.745</v>
      </c>
      <c r="D263" s="37">
        <f>table34Bws!D259</f>
        <v>55.56</v>
      </c>
      <c r="E263" s="38">
        <f t="shared" si="18"/>
        <v>14.538246940244781</v>
      </c>
      <c r="F263" s="39">
        <f t="shared" si="19"/>
        <v>68.784084085942965</v>
      </c>
      <c r="G263" s="37">
        <f>table36Bws!D259</f>
        <v>6.19</v>
      </c>
      <c r="H263" s="38">
        <f t="shared" si="20"/>
        <v>130.4919224555735</v>
      </c>
      <c r="I263" s="40">
        <f t="shared" si="21"/>
        <v>7.6633095840890384</v>
      </c>
      <c r="J263" s="37">
        <f>table38Bws!D259</f>
        <v>39.53</v>
      </c>
      <c r="K263" s="38">
        <f t="shared" si="22"/>
        <v>20.433721224386542</v>
      </c>
      <c r="L263" s="39">
        <f t="shared" si="23"/>
        <v>48.938712093544375</v>
      </c>
    </row>
    <row r="264" spans="1:12">
      <c r="A264" s="34">
        <v>33049</v>
      </c>
      <c r="B264" s="35" t="s">
        <v>335</v>
      </c>
      <c r="C264" s="36">
        <f>enrollextractws!G262</f>
        <v>403.40899999999999</v>
      </c>
      <c r="D264" s="37">
        <f>table34Bws!D260</f>
        <v>39.21</v>
      </c>
      <c r="E264" s="38">
        <f t="shared" si="18"/>
        <v>10.288421321091558</v>
      </c>
      <c r="F264" s="39">
        <f t="shared" si="19"/>
        <v>97.196641621778397</v>
      </c>
      <c r="G264" s="37">
        <f>table36Bws!D260</f>
        <v>4</v>
      </c>
      <c r="H264" s="38">
        <f t="shared" si="20"/>
        <v>100.85225</v>
      </c>
      <c r="I264" s="40">
        <f t="shared" si="21"/>
        <v>9.9154951922242702</v>
      </c>
      <c r="J264" s="37">
        <f>table38Bws!D260</f>
        <v>32.15</v>
      </c>
      <c r="K264" s="38">
        <f t="shared" si="22"/>
        <v>12.547713841368585</v>
      </c>
      <c r="L264" s="39">
        <f t="shared" si="23"/>
        <v>79.695792607502568</v>
      </c>
    </row>
    <row r="265" spans="1:12">
      <c r="A265" s="34">
        <v>33070</v>
      </c>
      <c r="B265" s="35" t="s">
        <v>336</v>
      </c>
      <c r="C265" s="36">
        <f>enrollextractws!G263</f>
        <v>1007.5129999999999</v>
      </c>
      <c r="D265" s="37">
        <f>table34Bws!D261</f>
        <v>53.74</v>
      </c>
      <c r="E265" s="38">
        <f t="shared" si="18"/>
        <v>18.747915891328617</v>
      </c>
      <c r="F265" s="39">
        <f t="shared" si="19"/>
        <v>53.339262123664909</v>
      </c>
      <c r="G265" s="37">
        <f>table36Bws!D261</f>
        <v>6.25</v>
      </c>
      <c r="H265" s="38">
        <f t="shared" si="20"/>
        <v>161.20208</v>
      </c>
      <c r="I265" s="40">
        <f t="shared" si="21"/>
        <v>6.2033939016171509</v>
      </c>
      <c r="J265" s="37">
        <f>table38Bws!D261</f>
        <v>56.48</v>
      </c>
      <c r="K265" s="38">
        <f t="shared" si="22"/>
        <v>17.838402974504248</v>
      </c>
      <c r="L265" s="39">
        <f t="shared" si="23"/>
        <v>56.05883001013386</v>
      </c>
    </row>
    <row r="266" spans="1:12">
      <c r="A266" s="34">
        <v>33115</v>
      </c>
      <c r="B266" s="35" t="s">
        <v>337</v>
      </c>
      <c r="C266" s="36">
        <f>enrollextractws!G264</f>
        <v>1649.9660000000001</v>
      </c>
      <c r="D266" s="37">
        <f>table34Bws!D262</f>
        <v>123.43</v>
      </c>
      <c r="E266" s="38">
        <f t="shared" ref="E266:E329" si="24">IF(D266=0,0,C266/D266)</f>
        <v>13.367625374706311</v>
      </c>
      <c r="F266" s="39">
        <f t="shared" ref="F266:F329" si="25">(+D266/C266)*1000</f>
        <v>74.807602096043183</v>
      </c>
      <c r="G266" s="37">
        <f>table36Bws!D262</f>
        <v>7</v>
      </c>
      <c r="H266" s="38">
        <f t="shared" ref="H266:H329" si="26">IF(G266=0,0,C266/G266)</f>
        <v>235.70942857142859</v>
      </c>
      <c r="I266" s="40">
        <f t="shared" ref="I266:I329" si="27">(+G266/C266)*1000</f>
        <v>4.2425116638767095</v>
      </c>
      <c r="J266" s="37">
        <f>table38Bws!D262</f>
        <v>74.81</v>
      </c>
      <c r="K266" s="38">
        <f t="shared" ref="K266:K329" si="28">IF(J266=0,0,C266/J266)</f>
        <v>22.05542039834247</v>
      </c>
      <c r="L266" s="39">
        <f t="shared" ref="L266:L329" si="29">(+J266/C266)*1000</f>
        <v>45.340328224945239</v>
      </c>
    </row>
    <row r="267" spans="1:12">
      <c r="A267" s="34">
        <v>33183</v>
      </c>
      <c r="B267" s="35" t="s">
        <v>338</v>
      </c>
      <c r="C267" s="36">
        <f>enrollextractws!G265</f>
        <v>246.00999999999993</v>
      </c>
      <c r="D267" s="37">
        <f>table34Bws!D263</f>
        <v>13.03</v>
      </c>
      <c r="E267" s="38">
        <f t="shared" si="24"/>
        <v>18.880276285495007</v>
      </c>
      <c r="F267" s="39">
        <f t="shared" si="25"/>
        <v>52.965326612739332</v>
      </c>
      <c r="G267" s="37">
        <f>table36Bws!D263</f>
        <v>1</v>
      </c>
      <c r="H267" s="38">
        <f t="shared" si="26"/>
        <v>246.00999999999993</v>
      </c>
      <c r="I267" s="40">
        <f t="shared" si="27"/>
        <v>4.0648754115686367</v>
      </c>
      <c r="J267" s="37">
        <f>table38Bws!D263</f>
        <v>11.23</v>
      </c>
      <c r="K267" s="38">
        <f t="shared" si="28"/>
        <v>21.906500445235967</v>
      </c>
      <c r="L267" s="39">
        <f t="shared" si="29"/>
        <v>45.648550871915795</v>
      </c>
    </row>
    <row r="268" spans="1:12">
      <c r="A268" s="34">
        <v>33202</v>
      </c>
      <c r="B268" s="35" t="s">
        <v>339</v>
      </c>
      <c r="C268" s="36">
        <f>enrollextractws!G266</f>
        <v>82</v>
      </c>
      <c r="D268" s="37">
        <f>table34Bws!D264</f>
        <v>6.51</v>
      </c>
      <c r="E268" s="38">
        <f t="shared" si="24"/>
        <v>12.596006144393241</v>
      </c>
      <c r="F268" s="39">
        <f t="shared" si="25"/>
        <v>79.390243902439025</v>
      </c>
      <c r="G268" s="37">
        <f>table36Bws!D264</f>
        <v>0.28999999999999998</v>
      </c>
      <c r="H268" s="38">
        <f t="shared" si="26"/>
        <v>282.75862068965517</v>
      </c>
      <c r="I268" s="40">
        <f t="shared" si="27"/>
        <v>3.5365853658536581</v>
      </c>
      <c r="J268" s="37">
        <f>table38Bws!D264</f>
        <v>4.47</v>
      </c>
      <c r="K268" s="38">
        <f t="shared" si="28"/>
        <v>18.344519015659955</v>
      </c>
      <c r="L268" s="39">
        <f t="shared" si="29"/>
        <v>54.512195121951223</v>
      </c>
    </row>
    <row r="269" spans="1:12">
      <c r="A269" s="34">
        <v>33205</v>
      </c>
      <c r="B269" s="35" t="s">
        <v>340</v>
      </c>
      <c r="C269" s="36">
        <f>enrollextractws!G267</f>
        <v>34.799999999999997</v>
      </c>
      <c r="D269" s="37">
        <f>table34Bws!D265</f>
        <v>2.82</v>
      </c>
      <c r="E269" s="38">
        <f t="shared" si="24"/>
        <v>12.340425531914894</v>
      </c>
      <c r="F269" s="39">
        <f t="shared" si="25"/>
        <v>81.034482758620683</v>
      </c>
      <c r="G269" s="37">
        <f>table36Bws!D265</f>
        <v>0.28000000000000003</v>
      </c>
      <c r="H269" s="38">
        <f t="shared" si="26"/>
        <v>124.28571428571426</v>
      </c>
      <c r="I269" s="40">
        <f t="shared" si="27"/>
        <v>8.045977011494255</v>
      </c>
      <c r="J269" s="37">
        <f>table38Bws!D265</f>
        <v>2.25</v>
      </c>
      <c r="K269" s="38">
        <f t="shared" si="28"/>
        <v>15.466666666666665</v>
      </c>
      <c r="L269" s="39">
        <f t="shared" si="29"/>
        <v>64.65517241379311</v>
      </c>
    </row>
    <row r="270" spans="1:12">
      <c r="A270" s="34">
        <v>33206</v>
      </c>
      <c r="B270" s="35" t="s">
        <v>341</v>
      </c>
      <c r="C270" s="36">
        <f>enrollextractws!G268</f>
        <v>110.67599999999999</v>
      </c>
      <c r="D270" s="37">
        <f>table34Bws!D266</f>
        <v>13.78</v>
      </c>
      <c r="E270" s="38">
        <f t="shared" si="24"/>
        <v>8.0316400580551512</v>
      </c>
      <c r="F270" s="39">
        <f t="shared" si="25"/>
        <v>124.5075716505837</v>
      </c>
      <c r="G270" s="37">
        <f>table36Bws!D266</f>
        <v>1.4</v>
      </c>
      <c r="H270" s="38">
        <f t="shared" si="26"/>
        <v>79.054285714285712</v>
      </c>
      <c r="I270" s="40">
        <f t="shared" si="27"/>
        <v>12.649535581336513</v>
      </c>
      <c r="J270" s="37">
        <f>table38Bws!D266</f>
        <v>10.61</v>
      </c>
      <c r="K270" s="38">
        <f t="shared" si="28"/>
        <v>10.431291234684259</v>
      </c>
      <c r="L270" s="39">
        <f t="shared" si="29"/>
        <v>95.865408941414586</v>
      </c>
    </row>
    <row r="271" spans="1:12">
      <c r="A271" s="34">
        <v>33207</v>
      </c>
      <c r="B271" s="35" t="s">
        <v>342</v>
      </c>
      <c r="C271" s="36">
        <f>enrollextractws!G269</f>
        <v>488.88400000000001</v>
      </c>
      <c r="D271" s="37">
        <f>table34Bws!D267</f>
        <v>34.28</v>
      </c>
      <c r="E271" s="38">
        <f t="shared" si="24"/>
        <v>14.261493582263711</v>
      </c>
      <c r="F271" s="39">
        <f t="shared" si="25"/>
        <v>70.118883007011888</v>
      </c>
      <c r="G271" s="37">
        <f>table36Bws!D267</f>
        <v>3</v>
      </c>
      <c r="H271" s="38">
        <f t="shared" si="26"/>
        <v>162.96133333333333</v>
      </c>
      <c r="I271" s="40">
        <f t="shared" si="27"/>
        <v>6.1364250006136416</v>
      </c>
      <c r="J271" s="37">
        <f>table38Bws!D267</f>
        <v>21.37</v>
      </c>
      <c r="K271" s="38">
        <f t="shared" si="28"/>
        <v>22.877117454375291</v>
      </c>
      <c r="L271" s="39">
        <f t="shared" si="29"/>
        <v>43.711800754371176</v>
      </c>
    </row>
    <row r="272" spans="1:12">
      <c r="A272" s="34">
        <v>33211</v>
      </c>
      <c r="B272" s="35" t="s">
        <v>343</v>
      </c>
      <c r="C272" s="36">
        <f>enrollextractws!G270</f>
        <v>263.04899999999998</v>
      </c>
      <c r="D272" s="37">
        <f>table34Bws!D268</f>
        <v>21.14</v>
      </c>
      <c r="E272" s="38">
        <f t="shared" si="24"/>
        <v>12.443188268684956</v>
      </c>
      <c r="F272" s="39">
        <f t="shared" si="25"/>
        <v>80.365255142578008</v>
      </c>
      <c r="G272" s="37">
        <f>table36Bws!D268</f>
        <v>2</v>
      </c>
      <c r="H272" s="38">
        <f t="shared" si="26"/>
        <v>131.52449999999999</v>
      </c>
      <c r="I272" s="40">
        <f t="shared" si="27"/>
        <v>7.6031461818900672</v>
      </c>
      <c r="J272" s="37">
        <f>table38Bws!D268</f>
        <v>15.78</v>
      </c>
      <c r="K272" s="38">
        <f t="shared" si="28"/>
        <v>16.66977186311787</v>
      </c>
      <c r="L272" s="39">
        <f t="shared" si="29"/>
        <v>59.988823375112624</v>
      </c>
    </row>
    <row r="273" spans="1:12">
      <c r="A273" s="34">
        <v>33212</v>
      </c>
      <c r="B273" s="35" t="s">
        <v>344</v>
      </c>
      <c r="C273" s="36">
        <f>enrollextractws!G271</f>
        <v>1074.8420000000003</v>
      </c>
      <c r="D273" s="37">
        <f>table34Bws!D269</f>
        <v>65</v>
      </c>
      <c r="E273" s="38">
        <f t="shared" si="24"/>
        <v>16.536030769230774</v>
      </c>
      <c r="F273" s="39">
        <f t="shared" si="25"/>
        <v>60.474004551366605</v>
      </c>
      <c r="G273" s="37">
        <f>table36Bws!D269</f>
        <v>5.3</v>
      </c>
      <c r="H273" s="38">
        <f t="shared" si="26"/>
        <v>202.80037735849064</v>
      </c>
      <c r="I273" s="40">
        <f t="shared" si="27"/>
        <v>4.930957294188353</v>
      </c>
      <c r="J273" s="37">
        <f>table38Bws!D269</f>
        <v>54.43</v>
      </c>
      <c r="K273" s="38">
        <f t="shared" si="28"/>
        <v>19.747234980709173</v>
      </c>
      <c r="L273" s="39">
        <f t="shared" si="29"/>
        <v>50.640001042013601</v>
      </c>
    </row>
    <row r="274" spans="1:12">
      <c r="A274" s="34">
        <v>34002</v>
      </c>
      <c r="B274" s="35" t="s">
        <v>345</v>
      </c>
      <c r="C274" s="36">
        <f>enrollextractws!G272</f>
        <v>5571.2019999999993</v>
      </c>
      <c r="D274" s="37">
        <f>table34Bws!D270</f>
        <v>372.9</v>
      </c>
      <c r="E274" s="38">
        <f t="shared" si="24"/>
        <v>14.940203807991418</v>
      </c>
      <c r="F274" s="39">
        <f t="shared" si="25"/>
        <v>66.933491192744398</v>
      </c>
      <c r="G274" s="37">
        <f>table36Bws!D270</f>
        <v>29</v>
      </c>
      <c r="H274" s="38">
        <f t="shared" si="26"/>
        <v>192.11041379310342</v>
      </c>
      <c r="I274" s="40">
        <f t="shared" si="27"/>
        <v>5.2053398889503564</v>
      </c>
      <c r="J274" s="37">
        <f>table38Bws!D270</f>
        <v>263.19</v>
      </c>
      <c r="K274" s="38">
        <f t="shared" si="28"/>
        <v>21.167985105817088</v>
      </c>
      <c r="L274" s="39">
        <f t="shared" si="29"/>
        <v>47.241151909408423</v>
      </c>
    </row>
    <row r="275" spans="1:12">
      <c r="A275" s="34">
        <v>34003</v>
      </c>
      <c r="B275" s="35" t="s">
        <v>346</v>
      </c>
      <c r="C275" s="36">
        <f>enrollextractws!G273</f>
        <v>14398.472000000002</v>
      </c>
      <c r="D275" s="37">
        <f>table34Bws!D271</f>
        <v>1031.1300000000001</v>
      </c>
      <c r="E275" s="38">
        <f t="shared" si="24"/>
        <v>13.96377954283165</v>
      </c>
      <c r="F275" s="39">
        <f t="shared" si="25"/>
        <v>71.613849025090985</v>
      </c>
      <c r="G275" s="37">
        <f>table36Bws!D271</f>
        <v>64.47</v>
      </c>
      <c r="H275" s="38">
        <f t="shared" si="26"/>
        <v>223.33600124088727</v>
      </c>
      <c r="I275" s="40">
        <f t="shared" si="27"/>
        <v>4.4775584520357432</v>
      </c>
      <c r="J275" s="37">
        <f>table38Bws!D271</f>
        <v>633.28</v>
      </c>
      <c r="K275" s="38">
        <f t="shared" si="28"/>
        <v>22.736344113188483</v>
      </c>
      <c r="L275" s="39">
        <f t="shared" si="29"/>
        <v>43.982444803865292</v>
      </c>
    </row>
    <row r="276" spans="1:12">
      <c r="A276" s="34">
        <v>34033</v>
      </c>
      <c r="B276" s="35" t="s">
        <v>347</v>
      </c>
      <c r="C276" s="36">
        <f>enrollextractws!G274</f>
        <v>6341.1539999999986</v>
      </c>
      <c r="D276" s="37">
        <f>table34Bws!D272</f>
        <v>395.31</v>
      </c>
      <c r="E276" s="38">
        <f t="shared" si="24"/>
        <v>16.040965318357742</v>
      </c>
      <c r="F276" s="39">
        <f t="shared" si="25"/>
        <v>62.340387885233525</v>
      </c>
      <c r="G276" s="37">
        <f>table36Bws!D272</f>
        <v>26.45</v>
      </c>
      <c r="H276" s="38">
        <f t="shared" si="26"/>
        <v>239.74117202268425</v>
      </c>
      <c r="I276" s="40">
        <f t="shared" si="27"/>
        <v>4.1711650592305443</v>
      </c>
      <c r="J276" s="37">
        <f>table38Bws!D272</f>
        <v>256.64</v>
      </c>
      <c r="K276" s="38">
        <f t="shared" si="28"/>
        <v>24.708361907730669</v>
      </c>
      <c r="L276" s="39">
        <f t="shared" si="29"/>
        <v>40.472128574704229</v>
      </c>
    </row>
    <row r="277" spans="1:12">
      <c r="A277" s="34">
        <v>34111</v>
      </c>
      <c r="B277" s="35" t="s">
        <v>348</v>
      </c>
      <c r="C277" s="36">
        <f>enrollextractws!G275</f>
        <v>9021.9110000000019</v>
      </c>
      <c r="D277" s="37">
        <f>table34Bws!D273</f>
        <v>627.57000000000005</v>
      </c>
      <c r="E277" s="38">
        <f t="shared" si="24"/>
        <v>14.375943719425724</v>
      </c>
      <c r="F277" s="39">
        <f t="shared" si="25"/>
        <v>69.560650731314013</v>
      </c>
      <c r="G277" s="37">
        <f>table36Bws!D273</f>
        <v>40.69</v>
      </c>
      <c r="H277" s="38">
        <f t="shared" si="26"/>
        <v>221.72305234701406</v>
      </c>
      <c r="I277" s="40">
        <f t="shared" si="27"/>
        <v>4.5101309467583954</v>
      </c>
      <c r="J277" s="37">
        <f>table38Bws!D273</f>
        <v>413.33</v>
      </c>
      <c r="K277" s="38">
        <f t="shared" si="28"/>
        <v>21.827380059516614</v>
      </c>
      <c r="L277" s="39">
        <f t="shared" si="29"/>
        <v>45.814018781608446</v>
      </c>
    </row>
    <row r="278" spans="1:12">
      <c r="A278" s="34">
        <v>34307</v>
      </c>
      <c r="B278" s="35" t="s">
        <v>349</v>
      </c>
      <c r="C278" s="36">
        <f>enrollextractws!G276</f>
        <v>914.47500000000002</v>
      </c>
      <c r="D278" s="37">
        <f>table34Bws!D274</f>
        <v>61.6</v>
      </c>
      <c r="E278" s="38">
        <f t="shared" si="24"/>
        <v>14.845373376623376</v>
      </c>
      <c r="F278" s="39">
        <f t="shared" si="25"/>
        <v>67.361054156756609</v>
      </c>
      <c r="G278" s="37">
        <f>table36Bws!D274</f>
        <v>5</v>
      </c>
      <c r="H278" s="38">
        <f t="shared" si="26"/>
        <v>182.89500000000001</v>
      </c>
      <c r="I278" s="40">
        <f t="shared" si="27"/>
        <v>5.4676180322042702</v>
      </c>
      <c r="J278" s="37">
        <f>table38Bws!D274</f>
        <v>39.94</v>
      </c>
      <c r="K278" s="38">
        <f t="shared" si="28"/>
        <v>22.896219328993492</v>
      </c>
      <c r="L278" s="39">
        <f t="shared" si="29"/>
        <v>43.675332841247709</v>
      </c>
    </row>
    <row r="279" spans="1:12">
      <c r="A279" s="34">
        <v>34324</v>
      </c>
      <c r="B279" s="35" t="s">
        <v>350</v>
      </c>
      <c r="C279" s="36">
        <f>enrollextractws!G277</f>
        <v>567.22</v>
      </c>
      <c r="D279" s="37">
        <f>table34Bws!D275</f>
        <v>37.5</v>
      </c>
      <c r="E279" s="38">
        <f t="shared" si="24"/>
        <v>15.125866666666667</v>
      </c>
      <c r="F279" s="39">
        <f t="shared" si="25"/>
        <v>66.111914248439746</v>
      </c>
      <c r="G279" s="37">
        <f>table36Bws!D275</f>
        <v>3</v>
      </c>
      <c r="H279" s="38">
        <f t="shared" si="26"/>
        <v>189.07333333333335</v>
      </c>
      <c r="I279" s="40">
        <f t="shared" si="27"/>
        <v>5.288953139875181</v>
      </c>
      <c r="J279" s="37">
        <f>table38Bws!D275</f>
        <v>27.32</v>
      </c>
      <c r="K279" s="38">
        <f t="shared" si="28"/>
        <v>20.76207906295754</v>
      </c>
      <c r="L279" s="39">
        <f t="shared" si="29"/>
        <v>48.164733260463315</v>
      </c>
    </row>
    <row r="280" spans="1:12">
      <c r="A280" s="34">
        <v>34401</v>
      </c>
      <c r="B280" s="35" t="s">
        <v>351</v>
      </c>
      <c r="C280" s="36">
        <f>enrollextractws!G278</f>
        <v>2035.3990000000001</v>
      </c>
      <c r="D280" s="37">
        <f>table34Bws!D276</f>
        <v>138.94999999999999</v>
      </c>
      <c r="E280" s="38">
        <f t="shared" si="24"/>
        <v>14.648427491903565</v>
      </c>
      <c r="F280" s="39">
        <f t="shared" si="25"/>
        <v>68.266713307808445</v>
      </c>
      <c r="G280" s="37">
        <f>table36Bws!D276</f>
        <v>12.35</v>
      </c>
      <c r="H280" s="38">
        <f t="shared" si="26"/>
        <v>164.80963562753038</v>
      </c>
      <c r="I280" s="40">
        <f t="shared" si="27"/>
        <v>6.0676064005140997</v>
      </c>
      <c r="J280" s="37">
        <f>table38Bws!D276</f>
        <v>72.489999999999995</v>
      </c>
      <c r="K280" s="38">
        <f t="shared" si="28"/>
        <v>28.078341840253831</v>
      </c>
      <c r="L280" s="39">
        <f t="shared" si="29"/>
        <v>35.614638702288836</v>
      </c>
    </row>
    <row r="281" spans="1:12">
      <c r="A281" s="34">
        <v>34402</v>
      </c>
      <c r="B281" s="35" t="s">
        <v>352</v>
      </c>
      <c r="C281" s="36">
        <f>enrollextractws!G279</f>
        <v>1223.3400000000001</v>
      </c>
      <c r="D281" s="37">
        <f>table34Bws!D277</f>
        <v>75.95</v>
      </c>
      <c r="E281" s="38">
        <f t="shared" si="24"/>
        <v>16.107175773535221</v>
      </c>
      <c r="F281" s="39">
        <f t="shared" si="25"/>
        <v>62.08413033171481</v>
      </c>
      <c r="G281" s="37">
        <f>table36Bws!D277</f>
        <v>8.9499999999999993</v>
      </c>
      <c r="H281" s="38">
        <f t="shared" si="26"/>
        <v>136.68603351955309</v>
      </c>
      <c r="I281" s="40">
        <f t="shared" si="27"/>
        <v>7.3160364248696172</v>
      </c>
      <c r="J281" s="37">
        <f>table38Bws!D277</f>
        <v>58.4</v>
      </c>
      <c r="K281" s="38">
        <f t="shared" si="28"/>
        <v>20.94760273972603</v>
      </c>
      <c r="L281" s="39">
        <f t="shared" si="29"/>
        <v>47.738159465071028</v>
      </c>
    </row>
    <row r="282" spans="1:12">
      <c r="A282" s="34">
        <v>34901</v>
      </c>
      <c r="B282" s="35" t="s">
        <v>353</v>
      </c>
      <c r="C282" s="36">
        <f>enrollextractws!G280</f>
        <v>131.4</v>
      </c>
      <c r="D282" s="37">
        <f>table34Bws!D278</f>
        <v>12.97</v>
      </c>
      <c r="E282" s="38">
        <f t="shared" si="24"/>
        <v>10.13107170393215</v>
      </c>
      <c r="F282" s="39">
        <f t="shared" si="25"/>
        <v>98.706240487062402</v>
      </c>
      <c r="G282" s="37">
        <f>table36Bws!D278</f>
        <v>0</v>
      </c>
      <c r="H282" s="38">
        <f t="shared" si="26"/>
        <v>0</v>
      </c>
      <c r="I282" s="40">
        <f t="shared" si="27"/>
        <v>0</v>
      </c>
      <c r="J282" s="37">
        <f>table38Bws!D278</f>
        <v>4.07</v>
      </c>
      <c r="K282" s="38">
        <f t="shared" si="28"/>
        <v>32.285012285012286</v>
      </c>
      <c r="L282" s="39">
        <f t="shared" si="29"/>
        <v>30.974124809741248</v>
      </c>
    </row>
    <row r="283" spans="1:12">
      <c r="A283" s="34">
        <v>35200</v>
      </c>
      <c r="B283" s="35" t="s">
        <v>354</v>
      </c>
      <c r="C283" s="36">
        <f>enrollextractws!G281</f>
        <v>403.21500000000003</v>
      </c>
      <c r="D283" s="37">
        <f>table34Bws!D279</f>
        <v>25.82</v>
      </c>
      <c r="E283" s="38">
        <f t="shared" si="24"/>
        <v>15.616382649109219</v>
      </c>
      <c r="F283" s="39">
        <f t="shared" si="25"/>
        <v>64.035316146472724</v>
      </c>
      <c r="G283" s="37">
        <f>table36Bws!D279</f>
        <v>3</v>
      </c>
      <c r="H283" s="38">
        <f t="shared" si="26"/>
        <v>134.405</v>
      </c>
      <c r="I283" s="40">
        <f t="shared" si="27"/>
        <v>7.4401993973438483</v>
      </c>
      <c r="J283" s="37">
        <f>table38Bws!D279</f>
        <v>18.59</v>
      </c>
      <c r="K283" s="38">
        <f t="shared" si="28"/>
        <v>21.689887036040883</v>
      </c>
      <c r="L283" s="39">
        <f t="shared" si="29"/>
        <v>46.104435598874048</v>
      </c>
    </row>
    <row r="284" spans="1:12">
      <c r="A284" s="34">
        <v>36101</v>
      </c>
      <c r="B284" s="35" t="s">
        <v>355</v>
      </c>
      <c r="C284" s="36">
        <f>enrollextractws!G282</f>
        <v>19</v>
      </c>
      <c r="D284" s="37">
        <f>table34Bws!D280</f>
        <v>2</v>
      </c>
      <c r="E284" s="38">
        <f t="shared" si="24"/>
        <v>9.5</v>
      </c>
      <c r="F284" s="39">
        <f t="shared" si="25"/>
        <v>105.26315789473684</v>
      </c>
      <c r="G284" s="37">
        <f>table36Bws!D280</f>
        <v>0.2</v>
      </c>
      <c r="H284" s="38">
        <f t="shared" si="26"/>
        <v>95</v>
      </c>
      <c r="I284" s="40">
        <f t="shared" si="27"/>
        <v>10.526315789473683</v>
      </c>
      <c r="J284" s="37">
        <f>table38Bws!D280</f>
        <v>4.22</v>
      </c>
      <c r="K284" s="38">
        <f t="shared" si="28"/>
        <v>4.5023696682464456</v>
      </c>
      <c r="L284" s="39">
        <f t="shared" si="29"/>
        <v>222.10526315789471</v>
      </c>
    </row>
    <row r="285" spans="1:12">
      <c r="A285" s="34">
        <v>36140</v>
      </c>
      <c r="B285" s="35" t="s">
        <v>356</v>
      </c>
      <c r="C285" s="36">
        <f>enrollextractws!G283</f>
        <v>5253.4439999999995</v>
      </c>
      <c r="D285" s="37">
        <f>table34Bws!D281</f>
        <v>376.63</v>
      </c>
      <c r="E285" s="38">
        <f t="shared" si="24"/>
        <v>13.948554284045349</v>
      </c>
      <c r="F285" s="39">
        <f t="shared" si="25"/>
        <v>71.692017655465634</v>
      </c>
      <c r="G285" s="37">
        <f>table36Bws!D281</f>
        <v>28.4</v>
      </c>
      <c r="H285" s="38">
        <f t="shared" si="26"/>
        <v>184.98042253521126</v>
      </c>
      <c r="I285" s="40">
        <f t="shared" si="27"/>
        <v>5.4059774882914908</v>
      </c>
      <c r="J285" s="37">
        <f>table38Bws!D281</f>
        <v>272.13</v>
      </c>
      <c r="K285" s="38">
        <f t="shared" si="28"/>
        <v>19.304905743578434</v>
      </c>
      <c r="L285" s="39">
        <f t="shared" si="29"/>
        <v>51.800304714393079</v>
      </c>
    </row>
    <row r="286" spans="1:12">
      <c r="A286" s="34">
        <v>36250</v>
      </c>
      <c r="B286" s="35" t="s">
        <v>357</v>
      </c>
      <c r="C286" s="36">
        <f>enrollextractws!G284</f>
        <v>1456.0319999999997</v>
      </c>
      <c r="D286" s="37">
        <f>table34Bws!D282</f>
        <v>108.33</v>
      </c>
      <c r="E286" s="38">
        <f t="shared" si="24"/>
        <v>13.440708944890609</v>
      </c>
      <c r="F286" s="39">
        <f t="shared" si="25"/>
        <v>74.400837344234205</v>
      </c>
      <c r="G286" s="37">
        <f>table36Bws!D282</f>
        <v>7</v>
      </c>
      <c r="H286" s="38">
        <f t="shared" si="26"/>
        <v>208.00457142857138</v>
      </c>
      <c r="I286" s="40">
        <f t="shared" si="27"/>
        <v>4.8075866464473318</v>
      </c>
      <c r="J286" s="37">
        <f>table38Bws!D282</f>
        <v>72.739999999999995</v>
      </c>
      <c r="K286" s="38">
        <f t="shared" si="28"/>
        <v>20.016937036018692</v>
      </c>
      <c r="L286" s="39">
        <f t="shared" si="29"/>
        <v>49.957693237511272</v>
      </c>
    </row>
    <row r="287" spans="1:12">
      <c r="A287" s="34">
        <v>36300</v>
      </c>
      <c r="B287" s="35" t="s">
        <v>358</v>
      </c>
      <c r="C287" s="36">
        <f>enrollextractws!G285</f>
        <v>233.12299999999999</v>
      </c>
      <c r="D287" s="37">
        <f>table34Bws!D283</f>
        <v>22</v>
      </c>
      <c r="E287" s="38">
        <f t="shared" si="24"/>
        <v>10.596499999999999</v>
      </c>
      <c r="F287" s="39">
        <f t="shared" si="25"/>
        <v>94.370782805643373</v>
      </c>
      <c r="G287" s="37">
        <f>table36Bws!D283</f>
        <v>2</v>
      </c>
      <c r="H287" s="38">
        <f t="shared" si="26"/>
        <v>116.5615</v>
      </c>
      <c r="I287" s="40">
        <f t="shared" si="27"/>
        <v>8.5791620732403082</v>
      </c>
      <c r="J287" s="37">
        <f>table38Bws!D283</f>
        <v>12.24</v>
      </c>
      <c r="K287" s="38">
        <f t="shared" si="28"/>
        <v>19.045996732026143</v>
      </c>
      <c r="L287" s="39">
        <f t="shared" si="29"/>
        <v>52.504471888230682</v>
      </c>
    </row>
    <row r="288" spans="1:12">
      <c r="A288" s="34">
        <v>36400</v>
      </c>
      <c r="B288" s="35" t="s">
        <v>359</v>
      </c>
      <c r="C288" s="36">
        <f>enrollextractws!G286</f>
        <v>759.27</v>
      </c>
      <c r="D288" s="37">
        <f>table34Bws!D284</f>
        <v>56.8</v>
      </c>
      <c r="E288" s="38">
        <f t="shared" si="24"/>
        <v>13.367429577464788</v>
      </c>
      <c r="F288" s="39">
        <f t="shared" si="25"/>
        <v>74.80869782817706</v>
      </c>
      <c r="G288" s="37">
        <f>table36Bws!D284</f>
        <v>5.7</v>
      </c>
      <c r="H288" s="38">
        <f t="shared" si="26"/>
        <v>133.20526315789473</v>
      </c>
      <c r="I288" s="40">
        <f t="shared" si="27"/>
        <v>7.5072108736022756</v>
      </c>
      <c r="J288" s="37">
        <f>table38Bws!D284</f>
        <v>41.34</v>
      </c>
      <c r="K288" s="38">
        <f t="shared" si="28"/>
        <v>18.366473149492016</v>
      </c>
      <c r="L288" s="39">
        <f t="shared" si="29"/>
        <v>54.447034651704932</v>
      </c>
    </row>
    <row r="289" spans="1:12">
      <c r="A289" s="34">
        <v>36401</v>
      </c>
      <c r="B289" s="35" t="s">
        <v>360</v>
      </c>
      <c r="C289" s="36">
        <f>enrollextractws!G287</f>
        <v>273.38600000000002</v>
      </c>
      <c r="D289" s="37">
        <f>table34Bws!D285</f>
        <v>21</v>
      </c>
      <c r="E289" s="38">
        <f t="shared" si="24"/>
        <v>13.018380952380953</v>
      </c>
      <c r="F289" s="39">
        <f t="shared" si="25"/>
        <v>76.81446745627062</v>
      </c>
      <c r="G289" s="37">
        <f>table36Bws!D285</f>
        <v>2</v>
      </c>
      <c r="H289" s="38">
        <f t="shared" si="26"/>
        <v>136.69300000000001</v>
      </c>
      <c r="I289" s="40">
        <f t="shared" si="27"/>
        <v>7.3156635672638677</v>
      </c>
      <c r="J289" s="37">
        <f>table38Bws!D285</f>
        <v>15.59</v>
      </c>
      <c r="K289" s="38">
        <f t="shared" si="28"/>
        <v>17.535984605516358</v>
      </c>
      <c r="L289" s="39">
        <f t="shared" si="29"/>
        <v>57.025597506821853</v>
      </c>
    </row>
    <row r="290" spans="1:12">
      <c r="A290" s="34">
        <v>36402</v>
      </c>
      <c r="B290" s="35" t="s">
        <v>361</v>
      </c>
      <c r="C290" s="36">
        <f>enrollextractws!G288</f>
        <v>265.05500000000001</v>
      </c>
      <c r="D290" s="37">
        <f>table34Bws!D286</f>
        <v>25</v>
      </c>
      <c r="E290" s="38">
        <f t="shared" si="24"/>
        <v>10.6022</v>
      </c>
      <c r="F290" s="39">
        <f t="shared" si="25"/>
        <v>94.320046782743205</v>
      </c>
      <c r="G290" s="37">
        <f>table36Bws!D286</f>
        <v>2</v>
      </c>
      <c r="H290" s="38">
        <f t="shared" si="26"/>
        <v>132.5275</v>
      </c>
      <c r="I290" s="40">
        <f t="shared" si="27"/>
        <v>7.5456037426194564</v>
      </c>
      <c r="J290" s="37">
        <f>table38Bws!D286</f>
        <v>23.88</v>
      </c>
      <c r="K290" s="38">
        <f t="shared" si="28"/>
        <v>11.099455611390285</v>
      </c>
      <c r="L290" s="39">
        <f t="shared" si="29"/>
        <v>90.09450868687631</v>
      </c>
    </row>
    <row r="291" spans="1:12">
      <c r="A291" s="34">
        <v>37501</v>
      </c>
      <c r="B291" s="35" t="s">
        <v>362</v>
      </c>
      <c r="C291" s="36">
        <f>enrollextractws!G289</f>
        <v>10796.797</v>
      </c>
      <c r="D291" s="37">
        <f>table34Bws!D287</f>
        <v>785.66</v>
      </c>
      <c r="E291" s="38">
        <f t="shared" si="24"/>
        <v>13.742327469897921</v>
      </c>
      <c r="F291" s="39">
        <f t="shared" si="25"/>
        <v>72.767877362147303</v>
      </c>
      <c r="G291" s="37">
        <f>table36Bws!D287</f>
        <v>53.94</v>
      </c>
      <c r="H291" s="38">
        <f t="shared" si="26"/>
        <v>200.16308861698184</v>
      </c>
      <c r="I291" s="40">
        <f t="shared" si="27"/>
        <v>4.9959261066036529</v>
      </c>
      <c r="J291" s="37">
        <f>table38Bws!D287</f>
        <v>483.41</v>
      </c>
      <c r="K291" s="38">
        <f t="shared" si="28"/>
        <v>22.334657950807802</v>
      </c>
      <c r="L291" s="39">
        <f t="shared" si="29"/>
        <v>44.773463833764772</v>
      </c>
    </row>
    <row r="292" spans="1:12">
      <c r="A292" s="34">
        <v>37502</v>
      </c>
      <c r="B292" s="35" t="s">
        <v>363</v>
      </c>
      <c r="C292" s="36">
        <f>enrollextractws!G290</f>
        <v>4486.2350000000015</v>
      </c>
      <c r="D292" s="37">
        <f>table34Bws!D288</f>
        <v>336.91</v>
      </c>
      <c r="E292" s="38">
        <f t="shared" si="24"/>
        <v>13.315826185034583</v>
      </c>
      <c r="F292" s="39">
        <f t="shared" si="25"/>
        <v>75.098607183974963</v>
      </c>
      <c r="G292" s="37">
        <f>table36Bws!D288</f>
        <v>20.5</v>
      </c>
      <c r="H292" s="38">
        <f t="shared" si="26"/>
        <v>218.84073170731713</v>
      </c>
      <c r="I292" s="40">
        <f t="shared" si="27"/>
        <v>4.5695332500415144</v>
      </c>
      <c r="J292" s="37">
        <f>table38Bws!D288</f>
        <v>220.93</v>
      </c>
      <c r="K292" s="38">
        <f t="shared" si="28"/>
        <v>20.30613769067126</v>
      </c>
      <c r="L292" s="39">
        <f t="shared" si="29"/>
        <v>49.246194191788867</v>
      </c>
    </row>
    <row r="293" spans="1:12">
      <c r="A293" s="34">
        <v>37503</v>
      </c>
      <c r="B293" s="35" t="s">
        <v>364</v>
      </c>
      <c r="C293" s="36">
        <f>enrollextractws!G291</f>
        <v>1962.2359999999999</v>
      </c>
      <c r="D293" s="37">
        <f>table34Bws!D289</f>
        <v>134.09</v>
      </c>
      <c r="E293" s="38">
        <f t="shared" si="24"/>
        <v>14.63372361846521</v>
      </c>
      <c r="F293" s="39">
        <f t="shared" si="25"/>
        <v>68.335307271908178</v>
      </c>
      <c r="G293" s="37">
        <f>table36Bws!D289</f>
        <v>12</v>
      </c>
      <c r="H293" s="38">
        <f t="shared" si="26"/>
        <v>163.51966666666667</v>
      </c>
      <c r="I293" s="40">
        <f t="shared" si="27"/>
        <v>6.1154723488917755</v>
      </c>
      <c r="J293" s="37">
        <f>table38Bws!D289</f>
        <v>90.21</v>
      </c>
      <c r="K293" s="38">
        <f t="shared" si="28"/>
        <v>21.751867863873183</v>
      </c>
      <c r="L293" s="39">
        <f t="shared" si="29"/>
        <v>45.973063382793917</v>
      </c>
    </row>
    <row r="294" spans="1:12">
      <c r="A294" s="34">
        <v>37504</v>
      </c>
      <c r="B294" s="35" t="s">
        <v>365</v>
      </c>
      <c r="C294" s="36">
        <f>enrollextractws!G292</f>
        <v>3379.0549999999994</v>
      </c>
      <c r="D294" s="37">
        <f>table34Bws!D290</f>
        <v>215.24</v>
      </c>
      <c r="E294" s="38">
        <f t="shared" si="24"/>
        <v>15.699010406987545</v>
      </c>
      <c r="F294" s="39">
        <f t="shared" si="25"/>
        <v>63.698282507979322</v>
      </c>
      <c r="G294" s="37">
        <f>table36Bws!D290</f>
        <v>14.5</v>
      </c>
      <c r="H294" s="38">
        <f t="shared" si="26"/>
        <v>233.03827586206893</v>
      </c>
      <c r="I294" s="40">
        <f t="shared" si="27"/>
        <v>4.2911405703665677</v>
      </c>
      <c r="J294" s="37">
        <f>table38Bws!D290</f>
        <v>140.22999999999999</v>
      </c>
      <c r="K294" s="38">
        <f t="shared" si="28"/>
        <v>24.096520002852454</v>
      </c>
      <c r="L294" s="39">
        <f t="shared" si="29"/>
        <v>41.499768426379568</v>
      </c>
    </row>
    <row r="295" spans="1:12">
      <c r="A295" s="34">
        <v>37505</v>
      </c>
      <c r="B295" s="35" t="s">
        <v>366</v>
      </c>
      <c r="C295" s="36">
        <f>enrollextractws!G293</f>
        <v>1786.9209999999998</v>
      </c>
      <c r="D295" s="37">
        <f>table34Bws!D291</f>
        <v>120.3</v>
      </c>
      <c r="E295" s="38">
        <f t="shared" si="24"/>
        <v>14.853873649210307</v>
      </c>
      <c r="F295" s="39">
        <f t="shared" si="25"/>
        <v>67.322506143248646</v>
      </c>
      <c r="G295" s="37">
        <f>table36Bws!D291</f>
        <v>14</v>
      </c>
      <c r="H295" s="38">
        <f t="shared" si="26"/>
        <v>127.63721428571428</v>
      </c>
      <c r="I295" s="40">
        <f t="shared" si="27"/>
        <v>7.8347056193306814</v>
      </c>
      <c r="J295" s="37">
        <f>table38Bws!D291</f>
        <v>83.06</v>
      </c>
      <c r="K295" s="38">
        <f t="shared" si="28"/>
        <v>21.513616662653501</v>
      </c>
      <c r="L295" s="39">
        <f t="shared" si="29"/>
        <v>46.482189195829037</v>
      </c>
    </row>
    <row r="296" spans="1:12">
      <c r="A296" s="34">
        <v>37506</v>
      </c>
      <c r="B296" s="35" t="s">
        <v>367</v>
      </c>
      <c r="C296" s="36">
        <f>enrollextractws!G294</f>
        <v>1905.4060000000002</v>
      </c>
      <c r="D296" s="37">
        <f>table34Bws!D292</f>
        <v>136.59</v>
      </c>
      <c r="E296" s="38">
        <f t="shared" si="24"/>
        <v>13.949820631085732</v>
      </c>
      <c r="F296" s="39">
        <f t="shared" si="25"/>
        <v>71.685509544947379</v>
      </c>
      <c r="G296" s="37">
        <f>table36Bws!D292</f>
        <v>11</v>
      </c>
      <c r="H296" s="38">
        <f t="shared" si="26"/>
        <v>173.21872727272728</v>
      </c>
      <c r="I296" s="40">
        <f t="shared" si="27"/>
        <v>5.773047843871594</v>
      </c>
      <c r="J296" s="37">
        <f>table38Bws!D292</f>
        <v>85.72</v>
      </c>
      <c r="K296" s="38">
        <f t="shared" si="28"/>
        <v>22.228254783014467</v>
      </c>
      <c r="L296" s="39">
        <f t="shared" si="29"/>
        <v>44.987787379697551</v>
      </c>
    </row>
    <row r="297" spans="1:12">
      <c r="A297" s="34">
        <v>37507</v>
      </c>
      <c r="B297" s="35" t="s">
        <v>368</v>
      </c>
      <c r="C297" s="36">
        <f>enrollextractws!G295</f>
        <v>1523.5759999999998</v>
      </c>
      <c r="D297" s="37">
        <f>table34Bws!D293</f>
        <v>114.65</v>
      </c>
      <c r="E297" s="38">
        <f t="shared" si="24"/>
        <v>13.288931530745746</v>
      </c>
      <c r="F297" s="39">
        <f t="shared" si="25"/>
        <v>75.250594653630685</v>
      </c>
      <c r="G297" s="37">
        <f>table36Bws!D293</f>
        <v>9.94</v>
      </c>
      <c r="H297" s="38">
        <f t="shared" si="26"/>
        <v>153.27726358148891</v>
      </c>
      <c r="I297" s="40">
        <f t="shared" si="27"/>
        <v>6.524124822128992</v>
      </c>
      <c r="J297" s="37">
        <f>table38Bws!D293</f>
        <v>90.14</v>
      </c>
      <c r="K297" s="38">
        <f t="shared" si="28"/>
        <v>16.902329709341021</v>
      </c>
      <c r="L297" s="39">
        <f t="shared" si="29"/>
        <v>59.163441797455469</v>
      </c>
    </row>
    <row r="298" spans="1:12">
      <c r="A298" s="34" t="s">
        <v>369</v>
      </c>
      <c r="B298" s="35" t="s">
        <v>370</v>
      </c>
      <c r="C298" s="36">
        <f>enrollextractws!G296</f>
        <v>62.934000000000005</v>
      </c>
      <c r="D298" s="37">
        <f>table34Bws!D294</f>
        <v>8</v>
      </c>
      <c r="E298" s="38">
        <f t="shared" si="24"/>
        <v>7.8667500000000006</v>
      </c>
      <c r="F298" s="39">
        <f t="shared" si="25"/>
        <v>127.11729748625544</v>
      </c>
      <c r="G298" s="37">
        <f>table36Bws!D294</f>
        <v>1</v>
      </c>
      <c r="H298" s="38">
        <f t="shared" si="26"/>
        <v>62.934000000000005</v>
      </c>
      <c r="I298" s="40">
        <f t="shared" si="27"/>
        <v>15.88966218578193</v>
      </c>
      <c r="J298" s="37">
        <f>table38Bws!D294</f>
        <v>2.57</v>
      </c>
      <c r="K298" s="38">
        <f t="shared" si="28"/>
        <v>24.487937743190663</v>
      </c>
      <c r="L298" s="39">
        <f t="shared" si="29"/>
        <v>40.836431817459555</v>
      </c>
    </row>
    <row r="299" spans="1:12">
      <c r="A299" s="34">
        <v>37903</v>
      </c>
      <c r="B299" s="35" t="s">
        <v>371</v>
      </c>
      <c r="C299" s="36">
        <f>enrollextractws!G297</f>
        <v>399.279</v>
      </c>
      <c r="D299" s="37">
        <f>table34Bws!D295</f>
        <v>65</v>
      </c>
      <c r="E299" s="38">
        <f t="shared" si="24"/>
        <v>6.1427538461538465</v>
      </c>
      <c r="F299" s="39">
        <f t="shared" si="25"/>
        <v>162.79343516688832</v>
      </c>
      <c r="G299" s="37">
        <f>table36Bws!D295</f>
        <v>1</v>
      </c>
      <c r="H299" s="38">
        <f t="shared" si="26"/>
        <v>399.279</v>
      </c>
      <c r="I299" s="40">
        <f t="shared" si="27"/>
        <v>2.5045143871828972</v>
      </c>
      <c r="J299" s="37">
        <f>table38Bws!D295</f>
        <v>31.66</v>
      </c>
      <c r="K299" s="38">
        <f t="shared" si="28"/>
        <v>12.611465571699306</v>
      </c>
      <c r="L299" s="39">
        <f t="shared" si="29"/>
        <v>79.292925498210522</v>
      </c>
    </row>
    <row r="300" spans="1:12">
      <c r="A300" s="34">
        <v>38126</v>
      </c>
      <c r="B300" s="35" t="s">
        <v>372</v>
      </c>
      <c r="C300" s="36">
        <f>enrollextractws!G298</f>
        <v>75.584000000000003</v>
      </c>
      <c r="D300" s="37">
        <f>table34Bws!D296</f>
        <v>14.24</v>
      </c>
      <c r="E300" s="38">
        <f t="shared" si="24"/>
        <v>5.3078651685393261</v>
      </c>
      <c r="F300" s="39">
        <f t="shared" si="25"/>
        <v>188.39966130397968</v>
      </c>
      <c r="G300" s="37">
        <f>table36Bws!D296</f>
        <v>2.33</v>
      </c>
      <c r="H300" s="38">
        <f t="shared" si="26"/>
        <v>32.439484978540776</v>
      </c>
      <c r="I300" s="40">
        <f t="shared" si="27"/>
        <v>30.8266299745978</v>
      </c>
      <c r="J300" s="37">
        <f>table38Bws!D296</f>
        <v>7.03</v>
      </c>
      <c r="K300" s="38">
        <f t="shared" si="28"/>
        <v>10.751635846372688</v>
      </c>
      <c r="L300" s="39">
        <f t="shared" si="29"/>
        <v>93.009102455546156</v>
      </c>
    </row>
    <row r="301" spans="1:12">
      <c r="A301" s="34">
        <v>38264</v>
      </c>
      <c r="B301" s="35" t="s">
        <v>373</v>
      </c>
      <c r="C301" s="36">
        <f>enrollextractws!G299</f>
        <v>24.2</v>
      </c>
      <c r="D301" s="37">
        <f>table34Bws!D297</f>
        <v>4</v>
      </c>
      <c r="E301" s="38">
        <f t="shared" si="24"/>
        <v>6.05</v>
      </c>
      <c r="F301" s="39">
        <f t="shared" si="25"/>
        <v>165.28925619834712</v>
      </c>
      <c r="G301" s="37">
        <f>table36Bws!D297</f>
        <v>1</v>
      </c>
      <c r="H301" s="38">
        <f t="shared" si="26"/>
        <v>24.2</v>
      </c>
      <c r="I301" s="40">
        <f t="shared" si="27"/>
        <v>41.32231404958678</v>
      </c>
      <c r="J301" s="37">
        <f>table38Bws!D297</f>
        <v>2.06</v>
      </c>
      <c r="K301" s="38">
        <f t="shared" si="28"/>
        <v>11.74757281553398</v>
      </c>
      <c r="L301" s="39">
        <f t="shared" si="29"/>
        <v>85.123966942148769</v>
      </c>
    </row>
    <row r="302" spans="1:12">
      <c r="A302" s="34">
        <v>38265</v>
      </c>
      <c r="B302" s="35" t="s">
        <v>374</v>
      </c>
      <c r="C302" s="36">
        <f>enrollextractws!G300</f>
        <v>192.042</v>
      </c>
      <c r="D302" s="37">
        <f>table34Bws!D298</f>
        <v>18.12</v>
      </c>
      <c r="E302" s="38">
        <f t="shared" si="24"/>
        <v>10.598344370860927</v>
      </c>
      <c r="F302" s="39">
        <f t="shared" si="25"/>
        <v>94.354359983753568</v>
      </c>
      <c r="G302" s="37">
        <f>table36Bws!D298</f>
        <v>1.64</v>
      </c>
      <c r="H302" s="38">
        <f t="shared" si="26"/>
        <v>117.09878048780489</v>
      </c>
      <c r="I302" s="40">
        <f t="shared" si="27"/>
        <v>8.5397985857260377</v>
      </c>
      <c r="J302" s="37">
        <f>table38Bws!D298</f>
        <v>12.71</v>
      </c>
      <c r="K302" s="38">
        <f t="shared" si="28"/>
        <v>15.109520062942565</v>
      </c>
      <c r="L302" s="39">
        <f t="shared" si="29"/>
        <v>66.183439039376808</v>
      </c>
    </row>
    <row r="303" spans="1:12">
      <c r="A303" s="34">
        <v>38267</v>
      </c>
      <c r="B303" s="35" t="s">
        <v>375</v>
      </c>
      <c r="C303" s="36">
        <f>enrollextractws!G301</f>
        <v>2576.1900000000005</v>
      </c>
      <c r="D303" s="37">
        <f>table34Bws!D299</f>
        <v>197.23</v>
      </c>
      <c r="E303" s="38">
        <f t="shared" si="24"/>
        <v>13.061856715509814</v>
      </c>
      <c r="F303" s="39">
        <f t="shared" si="25"/>
        <v>76.558794188316838</v>
      </c>
      <c r="G303" s="37">
        <f>table36Bws!D299</f>
        <v>16.37</v>
      </c>
      <c r="H303" s="38">
        <f t="shared" si="26"/>
        <v>157.37263286499697</v>
      </c>
      <c r="I303" s="40">
        <f t="shared" si="27"/>
        <v>6.3543449823188496</v>
      </c>
      <c r="J303" s="37">
        <f>table38Bws!D299</f>
        <v>107.61</v>
      </c>
      <c r="K303" s="38">
        <f t="shared" si="28"/>
        <v>23.940061332589913</v>
      </c>
      <c r="L303" s="39">
        <f t="shared" si="29"/>
        <v>41.770987388352559</v>
      </c>
    </row>
    <row r="304" spans="1:12">
      <c r="A304" s="34">
        <v>38300</v>
      </c>
      <c r="B304" s="35" t="s">
        <v>376</v>
      </c>
      <c r="C304" s="36">
        <f>enrollextractws!G302</f>
        <v>525.51</v>
      </c>
      <c r="D304" s="37">
        <f>table34Bws!D300</f>
        <v>38.17</v>
      </c>
      <c r="E304" s="38">
        <f t="shared" si="24"/>
        <v>13.767618548598374</v>
      </c>
      <c r="F304" s="39">
        <f t="shared" si="25"/>
        <v>72.634202964739018</v>
      </c>
      <c r="G304" s="37">
        <f>table36Bws!D300</f>
        <v>3</v>
      </c>
      <c r="H304" s="38">
        <f t="shared" si="26"/>
        <v>175.17</v>
      </c>
      <c r="I304" s="40">
        <f t="shared" si="27"/>
        <v>5.7087400810641089</v>
      </c>
      <c r="J304" s="37">
        <f>table38Bws!D300</f>
        <v>24.8</v>
      </c>
      <c r="K304" s="38">
        <f t="shared" si="28"/>
        <v>21.189919354838707</v>
      </c>
      <c r="L304" s="39">
        <f t="shared" si="29"/>
        <v>47.192251336796637</v>
      </c>
    </row>
    <row r="305" spans="1:12">
      <c r="A305" s="34">
        <v>38301</v>
      </c>
      <c r="B305" s="35" t="s">
        <v>377</v>
      </c>
      <c r="C305" s="36">
        <f>enrollextractws!G303</f>
        <v>167.80300000000003</v>
      </c>
      <c r="D305" s="37">
        <f>table34Bws!D301</f>
        <v>17.350000000000001</v>
      </c>
      <c r="E305" s="38">
        <f t="shared" si="24"/>
        <v>9.6716426512968301</v>
      </c>
      <c r="F305" s="39">
        <f t="shared" si="25"/>
        <v>103.39505253183792</v>
      </c>
      <c r="G305" s="37">
        <f>table36Bws!D301</f>
        <v>2</v>
      </c>
      <c r="H305" s="38">
        <f t="shared" si="26"/>
        <v>83.901500000000013</v>
      </c>
      <c r="I305" s="40">
        <f t="shared" si="27"/>
        <v>11.918738044015898</v>
      </c>
      <c r="J305" s="37">
        <f>table38Bws!D301</f>
        <v>8.76</v>
      </c>
      <c r="K305" s="38">
        <f t="shared" si="28"/>
        <v>19.155593607305939</v>
      </c>
      <c r="L305" s="39">
        <f t="shared" si="29"/>
        <v>52.204072632789632</v>
      </c>
    </row>
    <row r="306" spans="1:12">
      <c r="A306" s="34">
        <v>38302</v>
      </c>
      <c r="B306" s="35" t="s">
        <v>378</v>
      </c>
      <c r="C306" s="36">
        <f>enrollextractws!G304</f>
        <v>109.86500000000001</v>
      </c>
      <c r="D306" s="37">
        <f>table34Bws!D302</f>
        <v>12.85</v>
      </c>
      <c r="E306" s="38">
        <f t="shared" si="24"/>
        <v>8.5498054474708187</v>
      </c>
      <c r="F306" s="39">
        <f t="shared" si="25"/>
        <v>116.96172575433485</v>
      </c>
      <c r="G306" s="37">
        <f>table36Bws!D302</f>
        <v>1.1499999999999999</v>
      </c>
      <c r="H306" s="38">
        <f t="shared" si="26"/>
        <v>95.534782608695664</v>
      </c>
      <c r="I306" s="40">
        <f t="shared" si="27"/>
        <v>10.467391799026077</v>
      </c>
      <c r="J306" s="37">
        <f>table38Bws!D302</f>
        <v>11.18</v>
      </c>
      <c r="K306" s="38">
        <f t="shared" si="28"/>
        <v>9.8269230769230784</v>
      </c>
      <c r="L306" s="39">
        <f t="shared" si="29"/>
        <v>101.76125244618395</v>
      </c>
    </row>
    <row r="307" spans="1:12">
      <c r="A307" s="34">
        <v>38304</v>
      </c>
      <c r="B307" s="35" t="s">
        <v>379</v>
      </c>
      <c r="C307" s="36">
        <f>enrollextractws!G305</f>
        <v>30.3</v>
      </c>
      <c r="D307" s="37">
        <f>table34Bws!D303</f>
        <v>3.64</v>
      </c>
      <c r="E307" s="38">
        <f t="shared" si="24"/>
        <v>8.3241758241758248</v>
      </c>
      <c r="F307" s="39">
        <f t="shared" si="25"/>
        <v>120.13201320132013</v>
      </c>
      <c r="G307" s="37">
        <f>table36Bws!D303</f>
        <v>0.36</v>
      </c>
      <c r="H307" s="38">
        <f t="shared" si="26"/>
        <v>84.166666666666671</v>
      </c>
      <c r="I307" s="40">
        <f t="shared" si="27"/>
        <v>11.881188118811881</v>
      </c>
      <c r="J307" s="37">
        <f>table38Bws!D303</f>
        <v>2.68</v>
      </c>
      <c r="K307" s="38">
        <f t="shared" si="28"/>
        <v>11.305970149253731</v>
      </c>
      <c r="L307" s="39">
        <f t="shared" si="29"/>
        <v>88.448844884488452</v>
      </c>
    </row>
    <row r="308" spans="1:12">
      <c r="A308" s="34">
        <v>38306</v>
      </c>
      <c r="B308" s="35" t="s">
        <v>380</v>
      </c>
      <c r="C308" s="36">
        <f>enrollextractws!G306</f>
        <v>142.03299999999999</v>
      </c>
      <c r="D308" s="37">
        <f>table34Bws!D304</f>
        <v>16.170000000000002</v>
      </c>
      <c r="E308" s="38">
        <f t="shared" si="24"/>
        <v>8.7837353123067388</v>
      </c>
      <c r="F308" s="39">
        <f t="shared" si="25"/>
        <v>113.84678208585331</v>
      </c>
      <c r="G308" s="37">
        <f>table36Bws!D304</f>
        <v>1.4</v>
      </c>
      <c r="H308" s="38">
        <f t="shared" si="26"/>
        <v>101.45214285714286</v>
      </c>
      <c r="I308" s="40">
        <f t="shared" si="27"/>
        <v>9.8568642498574288</v>
      </c>
      <c r="J308" s="37">
        <f>table38Bws!D304</f>
        <v>10.18</v>
      </c>
      <c r="K308" s="38">
        <f t="shared" si="28"/>
        <v>13.952161100196463</v>
      </c>
      <c r="L308" s="39">
        <f t="shared" si="29"/>
        <v>71.673484331106152</v>
      </c>
    </row>
    <row r="309" spans="1:12">
      <c r="A309" s="34">
        <v>38308</v>
      </c>
      <c r="B309" s="35" t="s">
        <v>381</v>
      </c>
      <c r="C309" s="36">
        <f>enrollextractws!G307</f>
        <v>76.728999999999999</v>
      </c>
      <c r="D309" s="37">
        <f>table34Bws!D305</f>
        <v>12.71</v>
      </c>
      <c r="E309" s="38">
        <f t="shared" si="24"/>
        <v>6.0369000786782054</v>
      </c>
      <c r="F309" s="39">
        <f t="shared" si="25"/>
        <v>165.64792972670048</v>
      </c>
      <c r="G309" s="37">
        <f>table36Bws!D305</f>
        <v>1</v>
      </c>
      <c r="H309" s="38">
        <f t="shared" si="26"/>
        <v>76.728999999999999</v>
      </c>
      <c r="I309" s="40">
        <f t="shared" si="27"/>
        <v>13.032881961188078</v>
      </c>
      <c r="J309" s="37">
        <f>table38Bws!D305</f>
        <v>8.35</v>
      </c>
      <c r="K309" s="38">
        <f t="shared" si="28"/>
        <v>9.1891017964071864</v>
      </c>
      <c r="L309" s="39">
        <f t="shared" si="29"/>
        <v>108.82456437592045</v>
      </c>
    </row>
    <row r="310" spans="1:12">
      <c r="A310" s="34">
        <v>38320</v>
      </c>
      <c r="B310" s="35" t="s">
        <v>382</v>
      </c>
      <c r="C310" s="36">
        <f>enrollextractws!G308</f>
        <v>145.03299999999999</v>
      </c>
      <c r="D310" s="37">
        <f>table34Bws!D306</f>
        <v>17.61</v>
      </c>
      <c r="E310" s="38">
        <f t="shared" si="24"/>
        <v>8.2358319136854057</v>
      </c>
      <c r="F310" s="39">
        <f t="shared" si="25"/>
        <v>121.42064219867203</v>
      </c>
      <c r="G310" s="37">
        <f>table36Bws!D306</f>
        <v>1.5</v>
      </c>
      <c r="H310" s="38">
        <f t="shared" si="26"/>
        <v>96.688666666666663</v>
      </c>
      <c r="I310" s="40">
        <f t="shared" si="27"/>
        <v>10.342473781828964</v>
      </c>
      <c r="J310" s="37">
        <f>table38Bws!D306</f>
        <v>13.53</v>
      </c>
      <c r="K310" s="38">
        <f t="shared" si="28"/>
        <v>10.719364375461936</v>
      </c>
      <c r="L310" s="39">
        <f t="shared" si="29"/>
        <v>93.289113512097245</v>
      </c>
    </row>
    <row r="311" spans="1:12">
      <c r="A311" s="34">
        <v>38322</v>
      </c>
      <c r="B311" s="35" t="s">
        <v>383</v>
      </c>
      <c r="C311" s="36">
        <f>enrollextractws!G309</f>
        <v>129.25500000000002</v>
      </c>
      <c r="D311" s="37">
        <f>table34Bws!D307</f>
        <v>15.81</v>
      </c>
      <c r="E311" s="38">
        <f t="shared" si="24"/>
        <v>8.1755218216318806</v>
      </c>
      <c r="F311" s="39">
        <f t="shared" si="25"/>
        <v>122.3163513983985</v>
      </c>
      <c r="G311" s="37">
        <f>table36Bws!D307</f>
        <v>1</v>
      </c>
      <c r="H311" s="38">
        <f t="shared" si="26"/>
        <v>129.25500000000002</v>
      </c>
      <c r="I311" s="40">
        <f t="shared" si="27"/>
        <v>7.7366446172295058</v>
      </c>
      <c r="J311" s="37">
        <f>table38Bws!D307</f>
        <v>9.32</v>
      </c>
      <c r="K311" s="38">
        <f t="shared" si="28"/>
        <v>13.868562231759659</v>
      </c>
      <c r="L311" s="39">
        <f t="shared" si="29"/>
        <v>72.105527832579</v>
      </c>
    </row>
    <row r="312" spans="1:12">
      <c r="A312" s="34">
        <v>38324</v>
      </c>
      <c r="B312" s="35" t="s">
        <v>384</v>
      </c>
      <c r="C312" s="36">
        <f>enrollextractws!G310</f>
        <v>147.55500000000001</v>
      </c>
      <c r="D312" s="37">
        <f>table34Bws!D308</f>
        <v>12.5</v>
      </c>
      <c r="E312" s="38">
        <f t="shared" si="24"/>
        <v>11.804400000000001</v>
      </c>
      <c r="F312" s="39">
        <f t="shared" si="25"/>
        <v>84.71417437565654</v>
      </c>
      <c r="G312" s="37">
        <f>table36Bws!D308</f>
        <v>1</v>
      </c>
      <c r="H312" s="38">
        <f t="shared" si="26"/>
        <v>147.55500000000001</v>
      </c>
      <c r="I312" s="40">
        <f t="shared" si="27"/>
        <v>6.7771339500525221</v>
      </c>
      <c r="J312" s="37">
        <f>table38Bws!D308</f>
        <v>12.17</v>
      </c>
      <c r="K312" s="38">
        <f t="shared" si="28"/>
        <v>12.124486442070666</v>
      </c>
      <c r="L312" s="39">
        <f t="shared" si="29"/>
        <v>82.4777201721392</v>
      </c>
    </row>
    <row r="313" spans="1:12">
      <c r="A313" s="34" t="s">
        <v>385</v>
      </c>
      <c r="B313" s="35" t="s">
        <v>386</v>
      </c>
      <c r="C313" s="36">
        <f>enrollextractws!G311</f>
        <v>102.4</v>
      </c>
      <c r="D313" s="37">
        <f>table34Bws!D309</f>
        <v>7.3</v>
      </c>
      <c r="E313" s="38">
        <f t="shared" si="24"/>
        <v>14.027397260273974</v>
      </c>
      <c r="F313" s="39">
        <f t="shared" si="25"/>
        <v>71.2890625</v>
      </c>
      <c r="G313" s="37">
        <f>table36Bws!D309</f>
        <v>1.5</v>
      </c>
      <c r="H313" s="38">
        <f t="shared" si="26"/>
        <v>68.266666666666666</v>
      </c>
      <c r="I313" s="40">
        <f t="shared" si="27"/>
        <v>14.6484375</v>
      </c>
      <c r="J313" s="37">
        <f>table38Bws!D309</f>
        <v>7.15</v>
      </c>
      <c r="K313" s="38">
        <f t="shared" si="28"/>
        <v>14.321678321678322</v>
      </c>
      <c r="L313" s="39">
        <f t="shared" si="29"/>
        <v>69.82421875</v>
      </c>
    </row>
    <row r="314" spans="1:12">
      <c r="A314" s="34">
        <v>39002</v>
      </c>
      <c r="B314" s="35" t="s">
        <v>387</v>
      </c>
      <c r="C314" s="36">
        <f>enrollextractws!G312</f>
        <v>560.5</v>
      </c>
      <c r="D314" s="37">
        <f>table34Bws!D310</f>
        <v>40.200000000000003</v>
      </c>
      <c r="E314" s="38">
        <f t="shared" si="24"/>
        <v>13.94278606965174</v>
      </c>
      <c r="F314" s="39">
        <f t="shared" si="25"/>
        <v>71.72167707404104</v>
      </c>
      <c r="G314" s="37">
        <f>table36Bws!D310</f>
        <v>2.8</v>
      </c>
      <c r="H314" s="38">
        <f t="shared" si="26"/>
        <v>200.17857142857144</v>
      </c>
      <c r="I314" s="40">
        <f t="shared" si="27"/>
        <v>4.9955396966993755</v>
      </c>
      <c r="J314" s="37">
        <f>table38Bws!D310</f>
        <v>29.05</v>
      </c>
      <c r="K314" s="38">
        <f t="shared" si="28"/>
        <v>19.294320137693632</v>
      </c>
      <c r="L314" s="39">
        <f t="shared" si="29"/>
        <v>51.828724353256021</v>
      </c>
    </row>
    <row r="315" spans="1:12">
      <c r="A315" s="34">
        <v>39003</v>
      </c>
      <c r="B315" s="35" t="s">
        <v>388</v>
      </c>
      <c r="C315" s="36">
        <f>enrollextractws!G313</f>
        <v>1277.9329999999998</v>
      </c>
      <c r="D315" s="37">
        <f>table34Bws!D311</f>
        <v>89.92</v>
      </c>
      <c r="E315" s="38">
        <f t="shared" si="24"/>
        <v>14.211888345195726</v>
      </c>
      <c r="F315" s="39">
        <f t="shared" si="25"/>
        <v>70.363626262096687</v>
      </c>
      <c r="G315" s="37">
        <f>table36Bws!D311</f>
        <v>8</v>
      </c>
      <c r="H315" s="38">
        <f t="shared" si="26"/>
        <v>159.74162499999997</v>
      </c>
      <c r="I315" s="40">
        <f t="shared" si="27"/>
        <v>6.2601090980513074</v>
      </c>
      <c r="J315" s="37">
        <f>table38Bws!D311</f>
        <v>60.33</v>
      </c>
      <c r="K315" s="38">
        <f t="shared" si="28"/>
        <v>21.182380242002317</v>
      </c>
      <c r="L315" s="39">
        <f t="shared" si="29"/>
        <v>47.209047735679427</v>
      </c>
    </row>
    <row r="316" spans="1:12">
      <c r="A316" s="34">
        <v>39007</v>
      </c>
      <c r="B316" s="35" t="s">
        <v>389</v>
      </c>
      <c r="C316" s="36">
        <f>enrollextractws!G314</f>
        <v>15100.807000000001</v>
      </c>
      <c r="D316" s="37">
        <f>table34Bws!D312</f>
        <v>1086.07</v>
      </c>
      <c r="E316" s="38">
        <f t="shared" si="24"/>
        <v>13.904082609776536</v>
      </c>
      <c r="F316" s="39">
        <f t="shared" si="25"/>
        <v>71.921321820747721</v>
      </c>
      <c r="G316" s="37">
        <f>table36Bws!D312</f>
        <v>80</v>
      </c>
      <c r="H316" s="38">
        <f t="shared" si="26"/>
        <v>188.7600875</v>
      </c>
      <c r="I316" s="40">
        <f t="shared" si="27"/>
        <v>5.2977301146885729</v>
      </c>
      <c r="J316" s="37">
        <f>table38Bws!D312</f>
        <v>752.58</v>
      </c>
      <c r="K316" s="38">
        <f t="shared" si="28"/>
        <v>20.065384410959631</v>
      </c>
      <c r="L316" s="39">
        <f t="shared" si="29"/>
        <v>49.837071621404078</v>
      </c>
    </row>
    <row r="317" spans="1:12">
      <c r="A317" s="34">
        <v>39090</v>
      </c>
      <c r="B317" s="35" t="s">
        <v>390</v>
      </c>
      <c r="C317" s="36">
        <f>enrollextractws!G315</f>
        <v>3316.5620000000004</v>
      </c>
      <c r="D317" s="37">
        <f>table34Bws!D313</f>
        <v>211.01</v>
      </c>
      <c r="E317" s="38">
        <f t="shared" si="24"/>
        <v>15.717558409554051</v>
      </c>
      <c r="F317" s="39">
        <f t="shared" si="25"/>
        <v>63.623113332420736</v>
      </c>
      <c r="G317" s="37">
        <f>table36Bws!D313</f>
        <v>18.5</v>
      </c>
      <c r="H317" s="38">
        <f t="shared" si="26"/>
        <v>179.27362162162163</v>
      </c>
      <c r="I317" s="40">
        <f t="shared" si="27"/>
        <v>5.5780654786492754</v>
      </c>
      <c r="J317" s="37">
        <f>table38Bws!D313</f>
        <v>126.28</v>
      </c>
      <c r="K317" s="38">
        <f t="shared" si="28"/>
        <v>26.263557174532785</v>
      </c>
      <c r="L317" s="39">
        <f t="shared" si="29"/>
        <v>38.075573440207052</v>
      </c>
    </row>
    <row r="318" spans="1:12">
      <c r="A318" s="34">
        <v>39119</v>
      </c>
      <c r="B318" s="35" t="s">
        <v>391</v>
      </c>
      <c r="C318" s="36">
        <f>enrollextractws!G316</f>
        <v>3638.732</v>
      </c>
      <c r="D318" s="37">
        <f>table34Bws!D314</f>
        <v>255.24</v>
      </c>
      <c r="E318" s="38">
        <f t="shared" si="24"/>
        <v>14.256119730449772</v>
      </c>
      <c r="F318" s="39">
        <f t="shared" si="25"/>
        <v>70.145314356759442</v>
      </c>
      <c r="G318" s="37">
        <f>table36Bws!D314</f>
        <v>23.06</v>
      </c>
      <c r="H318" s="38">
        <f t="shared" si="26"/>
        <v>157.79410234171726</v>
      </c>
      <c r="I318" s="40">
        <f t="shared" si="27"/>
        <v>6.3373724693107381</v>
      </c>
      <c r="J318" s="37">
        <f>table38Bws!D314</f>
        <v>154.54</v>
      </c>
      <c r="K318" s="38">
        <f t="shared" si="28"/>
        <v>23.545567490617316</v>
      </c>
      <c r="L318" s="39">
        <f t="shared" si="29"/>
        <v>42.470838742726862</v>
      </c>
    </row>
    <row r="319" spans="1:12">
      <c r="A319" s="34">
        <v>39120</v>
      </c>
      <c r="B319" s="35" t="s">
        <v>392</v>
      </c>
      <c r="C319" s="36">
        <f>enrollextractws!G317</f>
        <v>735.74099999999999</v>
      </c>
      <c r="D319" s="37">
        <f>table34Bws!D315</f>
        <v>49.34</v>
      </c>
      <c r="E319" s="38">
        <f t="shared" si="24"/>
        <v>14.911653830563436</v>
      </c>
      <c r="F319" s="39">
        <f t="shared" si="25"/>
        <v>67.06164261608366</v>
      </c>
      <c r="G319" s="37">
        <f>table36Bws!D315</f>
        <v>7</v>
      </c>
      <c r="H319" s="38">
        <f t="shared" si="26"/>
        <v>105.10585714285715</v>
      </c>
      <c r="I319" s="40">
        <f t="shared" si="27"/>
        <v>9.5142176390876685</v>
      </c>
      <c r="J319" s="37">
        <f>table38Bws!D315</f>
        <v>36.04</v>
      </c>
      <c r="K319" s="38">
        <f t="shared" si="28"/>
        <v>20.414567147613763</v>
      </c>
      <c r="L319" s="39">
        <f t="shared" si="29"/>
        <v>48.984629101817077</v>
      </c>
    </row>
    <row r="320" spans="1:12">
      <c r="A320" s="34">
        <v>39200</v>
      </c>
      <c r="B320" s="35" t="s">
        <v>393</v>
      </c>
      <c r="C320" s="36">
        <f>enrollextractws!G318</f>
        <v>3510.5650000000014</v>
      </c>
      <c r="D320" s="37">
        <f>table34Bws!D316</f>
        <v>238.01</v>
      </c>
      <c r="E320" s="38">
        <f t="shared" si="24"/>
        <v>14.749653375908581</v>
      </c>
      <c r="F320" s="39">
        <f t="shared" si="25"/>
        <v>67.798203423095686</v>
      </c>
      <c r="G320" s="37">
        <f>table36Bws!D316</f>
        <v>18.25</v>
      </c>
      <c r="H320" s="38">
        <f t="shared" si="26"/>
        <v>192.35972602739733</v>
      </c>
      <c r="I320" s="40">
        <f t="shared" si="27"/>
        <v>5.198593388813479</v>
      </c>
      <c r="J320" s="37">
        <f>table38Bws!D316</f>
        <v>177.7</v>
      </c>
      <c r="K320" s="38">
        <f t="shared" si="28"/>
        <v>19.755571187394494</v>
      </c>
      <c r="L320" s="39">
        <f t="shared" si="29"/>
        <v>50.61863261326878</v>
      </c>
    </row>
    <row r="321" spans="1:12">
      <c r="A321" s="34">
        <v>39201</v>
      </c>
      <c r="B321" s="35" t="s">
        <v>394</v>
      </c>
      <c r="C321" s="36">
        <f>enrollextractws!G319</f>
        <v>6014.8019999999997</v>
      </c>
      <c r="D321" s="37">
        <f>table34Bws!D317</f>
        <v>404.09</v>
      </c>
      <c r="E321" s="38">
        <f t="shared" si="24"/>
        <v>14.884807839837659</v>
      </c>
      <c r="F321" s="39">
        <f t="shared" si="25"/>
        <v>67.182593874245569</v>
      </c>
      <c r="G321" s="37">
        <f>table36Bws!D317</f>
        <v>31</v>
      </c>
      <c r="H321" s="38">
        <f t="shared" si="26"/>
        <v>194.02587096774192</v>
      </c>
      <c r="I321" s="40">
        <f t="shared" si="27"/>
        <v>5.1539518674097664</v>
      </c>
      <c r="J321" s="37">
        <f>table38Bws!D317</f>
        <v>319.62</v>
      </c>
      <c r="K321" s="38">
        <f t="shared" si="28"/>
        <v>18.818603341467991</v>
      </c>
      <c r="L321" s="39">
        <f t="shared" si="29"/>
        <v>53.138906318113214</v>
      </c>
    </row>
    <row r="322" spans="1:12">
      <c r="A322" s="34">
        <v>39202</v>
      </c>
      <c r="B322" s="35" t="s">
        <v>395</v>
      </c>
      <c r="C322" s="36">
        <f>enrollextractws!G320</f>
        <v>3907.6740000000004</v>
      </c>
      <c r="D322" s="37">
        <f>table34Bws!D318</f>
        <v>229.46</v>
      </c>
      <c r="E322" s="38">
        <f t="shared" si="24"/>
        <v>17.02987012987013</v>
      </c>
      <c r="F322" s="39">
        <f t="shared" si="25"/>
        <v>58.720353847327075</v>
      </c>
      <c r="G322" s="37">
        <f>table36Bws!D318</f>
        <v>25.25</v>
      </c>
      <c r="H322" s="38">
        <f t="shared" si="26"/>
        <v>154.75936633663369</v>
      </c>
      <c r="I322" s="40">
        <f t="shared" si="27"/>
        <v>6.4616444462869715</v>
      </c>
      <c r="J322" s="37">
        <f>table38Bws!D318</f>
        <v>198.94</v>
      </c>
      <c r="K322" s="38">
        <f t="shared" si="28"/>
        <v>19.642475118126072</v>
      </c>
      <c r="L322" s="39">
        <f t="shared" si="29"/>
        <v>50.910081035419019</v>
      </c>
    </row>
    <row r="323" spans="1:12">
      <c r="A323" s="34">
        <v>39203</v>
      </c>
      <c r="B323" s="35" t="s">
        <v>396</v>
      </c>
      <c r="C323" s="36">
        <f>enrollextractws!G321</f>
        <v>1078.5240000000001</v>
      </c>
      <c r="D323" s="37">
        <f>table34Bws!D319</f>
        <v>65.8</v>
      </c>
      <c r="E323" s="38">
        <f t="shared" si="24"/>
        <v>16.390942249240123</v>
      </c>
      <c r="F323" s="39">
        <f t="shared" si="25"/>
        <v>61.009305309849374</v>
      </c>
      <c r="G323" s="37">
        <f>table36Bws!D319</f>
        <v>8.4499999999999993</v>
      </c>
      <c r="H323" s="38">
        <f t="shared" si="26"/>
        <v>127.63597633136096</v>
      </c>
      <c r="I323" s="40">
        <f t="shared" si="27"/>
        <v>7.8347816089396236</v>
      </c>
      <c r="J323" s="37">
        <f>table38Bws!D319</f>
        <v>55.06</v>
      </c>
      <c r="K323" s="38">
        <f t="shared" si="28"/>
        <v>19.588158372684347</v>
      </c>
      <c r="L323" s="39">
        <f t="shared" si="29"/>
        <v>51.05125152523263</v>
      </c>
    </row>
    <row r="324" spans="1:12">
      <c r="A324" s="34">
        <v>39204</v>
      </c>
      <c r="B324" s="35" t="s">
        <v>397</v>
      </c>
      <c r="C324" s="36">
        <f>enrollextractws!G322</f>
        <v>1355.6849999999999</v>
      </c>
      <c r="D324" s="37">
        <f>table34Bws!D320</f>
        <v>98.3</v>
      </c>
      <c r="E324" s="38">
        <f t="shared" si="24"/>
        <v>13.791302136317396</v>
      </c>
      <c r="F324" s="39">
        <f t="shared" si="25"/>
        <v>72.509469382636823</v>
      </c>
      <c r="G324" s="37">
        <f>table36Bws!D320</f>
        <v>10.61</v>
      </c>
      <c r="H324" s="38">
        <f t="shared" si="26"/>
        <v>127.77426955702168</v>
      </c>
      <c r="I324" s="40">
        <f t="shared" si="27"/>
        <v>7.8263018326528657</v>
      </c>
      <c r="J324" s="37">
        <f>table38Bws!D320</f>
        <v>79.55</v>
      </c>
      <c r="K324" s="38">
        <f t="shared" si="28"/>
        <v>17.041923318667504</v>
      </c>
      <c r="L324" s="39">
        <f t="shared" si="29"/>
        <v>58.678822882896839</v>
      </c>
    </row>
    <row r="325" spans="1:12">
      <c r="A325" s="34">
        <v>39205</v>
      </c>
      <c r="B325" s="35" t="s">
        <v>398</v>
      </c>
      <c r="C325" s="36">
        <f>enrollextractws!G323</f>
        <v>1321.0339999999999</v>
      </c>
      <c r="D325" s="37">
        <f>table34Bws!D321</f>
        <v>83.27</v>
      </c>
      <c r="E325" s="38">
        <f t="shared" si="24"/>
        <v>15.864464993394979</v>
      </c>
      <c r="F325" s="39">
        <f t="shared" si="25"/>
        <v>63.033956733891785</v>
      </c>
      <c r="G325" s="37">
        <f>table36Bws!D321</f>
        <v>8</v>
      </c>
      <c r="H325" s="38">
        <f t="shared" si="26"/>
        <v>165.12924999999998</v>
      </c>
      <c r="I325" s="40">
        <f t="shared" si="27"/>
        <v>6.055862301802982</v>
      </c>
      <c r="J325" s="37">
        <f>table38Bws!D321</f>
        <v>48.88</v>
      </c>
      <c r="K325" s="38">
        <f t="shared" si="28"/>
        <v>27.02606382978723</v>
      </c>
      <c r="L325" s="39">
        <f t="shared" si="29"/>
        <v>37.001318664016225</v>
      </c>
    </row>
    <row r="326" spans="1:12">
      <c r="A326" s="34">
        <v>39207</v>
      </c>
      <c r="B326" s="35" t="s">
        <v>399</v>
      </c>
      <c r="C326" s="36">
        <f>enrollextractws!G324</f>
        <v>3118.4950000000003</v>
      </c>
      <c r="D326" s="37">
        <f>table34Bws!D322</f>
        <v>219.95</v>
      </c>
      <c r="E326" s="38">
        <f t="shared" si="24"/>
        <v>14.178199590816098</v>
      </c>
      <c r="F326" s="39">
        <f t="shared" si="25"/>
        <v>70.530816948560116</v>
      </c>
      <c r="G326" s="37">
        <f>table36Bws!D322</f>
        <v>23</v>
      </c>
      <c r="H326" s="38">
        <f t="shared" si="26"/>
        <v>135.58673913043481</v>
      </c>
      <c r="I326" s="40">
        <f t="shared" si="27"/>
        <v>7.3753525338344286</v>
      </c>
      <c r="J326" s="37">
        <f>table38Bws!D322</f>
        <v>163.95</v>
      </c>
      <c r="K326" s="38">
        <f t="shared" si="28"/>
        <v>19.021012503812141</v>
      </c>
      <c r="L326" s="39">
        <f t="shared" si="29"/>
        <v>52.573436866180636</v>
      </c>
    </row>
    <row r="327" spans="1:12">
      <c r="A327" s="34">
        <v>39208</v>
      </c>
      <c r="B327" s="35" t="s">
        <v>400</v>
      </c>
      <c r="C327" s="36">
        <f>enrollextractws!G325</f>
        <v>5307.4270000000015</v>
      </c>
      <c r="D327" s="37">
        <f>table34Bws!D323</f>
        <v>316.83</v>
      </c>
      <c r="E327" s="38">
        <f t="shared" si="24"/>
        <v>16.751655461919647</v>
      </c>
      <c r="F327" s="39">
        <f t="shared" si="25"/>
        <v>59.695592610129147</v>
      </c>
      <c r="G327" s="37">
        <f>table36Bws!D323</f>
        <v>23</v>
      </c>
      <c r="H327" s="38">
        <f t="shared" si="26"/>
        <v>230.75769565217396</v>
      </c>
      <c r="I327" s="40">
        <f t="shared" si="27"/>
        <v>4.3335499480256612</v>
      </c>
      <c r="J327" s="37">
        <f>table38Bws!D323</f>
        <v>216.35</v>
      </c>
      <c r="K327" s="38">
        <f t="shared" si="28"/>
        <v>24.531670903628388</v>
      </c>
      <c r="L327" s="39">
        <f t="shared" si="29"/>
        <v>40.76363179371095</v>
      </c>
    </row>
    <row r="328" spans="1:12">
      <c r="A328" s="34">
        <v>39209</v>
      </c>
      <c r="B328" s="35" t="s">
        <v>401</v>
      </c>
      <c r="C328" s="36">
        <f>enrollextractws!G326</f>
        <v>870.59600000000012</v>
      </c>
      <c r="D328" s="37">
        <f>table34Bws!D324</f>
        <v>72.7</v>
      </c>
      <c r="E328" s="38">
        <f t="shared" si="24"/>
        <v>11.97518569463549</v>
      </c>
      <c r="F328" s="39">
        <f t="shared" si="25"/>
        <v>83.506011973406714</v>
      </c>
      <c r="G328" s="37">
        <f>table36Bws!D324</f>
        <v>8</v>
      </c>
      <c r="H328" s="38">
        <f t="shared" si="26"/>
        <v>108.82450000000001</v>
      </c>
      <c r="I328" s="40">
        <f t="shared" si="27"/>
        <v>9.1891072322868457</v>
      </c>
      <c r="J328" s="37">
        <f>table38Bws!D324</f>
        <v>54.85</v>
      </c>
      <c r="K328" s="38">
        <f t="shared" si="28"/>
        <v>15.872306289881497</v>
      </c>
      <c r="L328" s="39">
        <f t="shared" si="29"/>
        <v>63.002816461366685</v>
      </c>
    </row>
    <row r="329" spans="1:12">
      <c r="A329" s="34" t="s">
        <v>402</v>
      </c>
      <c r="B329" s="35" t="s">
        <v>403</v>
      </c>
      <c r="C329" s="36">
        <f>enrollextractws!G327</f>
        <v>138.6</v>
      </c>
      <c r="D329" s="37">
        <f>table34Bws!D325</f>
        <v>11</v>
      </c>
      <c r="E329" s="38">
        <f t="shared" si="24"/>
        <v>12.6</v>
      </c>
      <c r="F329" s="39">
        <f t="shared" si="25"/>
        <v>79.365079365079382</v>
      </c>
      <c r="G329" s="37">
        <f>table36Bws!D325</f>
        <v>2</v>
      </c>
      <c r="H329" s="38">
        <f t="shared" si="26"/>
        <v>69.3</v>
      </c>
      <c r="I329" s="40">
        <f t="shared" si="27"/>
        <v>14.430014430014429</v>
      </c>
      <c r="J329" s="37">
        <f>table38Bws!D325</f>
        <v>18</v>
      </c>
      <c r="K329" s="38">
        <f t="shared" si="28"/>
        <v>7.6999999999999993</v>
      </c>
      <c r="L329" s="39">
        <f t="shared" si="29"/>
        <v>129.87012987012989</v>
      </c>
    </row>
    <row r="331" spans="1:12">
      <c r="A331" s="3" t="s">
        <v>411</v>
      </c>
      <c r="J331" s="2"/>
      <c r="K331" s="2"/>
      <c r="L331" s="2"/>
    </row>
    <row r="332" spans="1:12">
      <c r="A332" s="3" t="s">
        <v>412</v>
      </c>
      <c r="J332" s="2"/>
      <c r="K332" s="2"/>
      <c r="L332" s="2"/>
    </row>
    <row r="333" spans="1:12">
      <c r="A333" s="3" t="s">
        <v>413</v>
      </c>
      <c r="J333" s="2"/>
      <c r="K333" s="2"/>
      <c r="L333" s="2"/>
    </row>
    <row r="334" spans="1:12">
      <c r="A334" s="3" t="s">
        <v>414</v>
      </c>
    </row>
  </sheetData>
  <autoFilter ref="A8:L329" xr:uid="{00000000-0009-0000-0000-000001000000}"/>
  <mergeCells count="3">
    <mergeCell ref="D3:F3"/>
    <mergeCell ref="G3:I3"/>
    <mergeCell ref="J3:L3"/>
  </mergeCells>
  <phoneticPr fontId="2" type="noConversion"/>
  <pageMargins left="0.75" right="0.75" top="1.25" bottom="1" header="0.5" footer="0.5"/>
  <pageSetup scale="95" orientation="landscape" r:id="rId1"/>
  <headerFooter alignWithMargins="0">
    <oddHeader>&amp;C&amp;"Segoe UI,Regular"&amp;9Washington State Superintendent of Public Instruction
School Apportionment and Financial Services
Staff Summary Profiles—2023–24 Final</oddHeader>
    <oddFooter>&amp;L&amp;"Segoe UI,Regular"&amp;9See introduction for explanation of column headings, glossary for explanation of terms, and appendix for explanation of duty codes.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26"/>
  <sheetViews>
    <sheetView workbookViewId="0">
      <pane ySplit="4" topLeftCell="A5" activePane="bottomLeft" state="frozen"/>
      <selection pane="bottomLeft"/>
    </sheetView>
  </sheetViews>
  <sheetFormatPr defaultColWidth="9.140625" defaultRowHeight="14.25"/>
  <cols>
    <col min="1" max="1" width="22.85546875" style="1" bestFit="1" customWidth="1"/>
    <col min="2" max="2" width="10.42578125" style="16" customWidth="1"/>
    <col min="3" max="3" width="9.140625" style="1" customWidth="1"/>
    <col min="4" max="4" width="9.42578125" style="15" customWidth="1"/>
    <col min="5" max="16384" width="9.140625" style="1"/>
  </cols>
  <sheetData>
    <row r="1" spans="1:4">
      <c r="A1" s="5"/>
      <c r="B1" s="6" t="s">
        <v>415</v>
      </c>
      <c r="D1" s="4"/>
    </row>
    <row r="2" spans="1:4">
      <c r="B2" s="5" t="s">
        <v>416</v>
      </c>
      <c r="D2" s="4"/>
    </row>
    <row r="3" spans="1:4" ht="15" thickBot="1">
      <c r="B3" s="5" t="s">
        <v>417</v>
      </c>
      <c r="D3" s="4" t="s">
        <v>418</v>
      </c>
    </row>
    <row r="4" spans="1:4" ht="15" thickBot="1">
      <c r="A4" s="7" t="s">
        <v>419</v>
      </c>
      <c r="B4" s="5" t="s">
        <v>420</v>
      </c>
      <c r="D4" s="8">
        <f>SUM(D5:D325)</f>
        <v>55464.04</v>
      </c>
    </row>
    <row r="5" spans="1:4">
      <c r="A5" s="9" t="s">
        <v>13</v>
      </c>
      <c r="B5" s="10" t="s">
        <v>12</v>
      </c>
      <c r="C5" s="11" t="s">
        <v>12</v>
      </c>
      <c r="D5" s="12">
        <v>9.1</v>
      </c>
    </row>
    <row r="6" spans="1:4">
      <c r="A6" s="9" t="s">
        <v>15</v>
      </c>
      <c r="B6" s="10" t="s">
        <v>14</v>
      </c>
      <c r="C6" s="11" t="s">
        <v>14</v>
      </c>
      <c r="D6" s="12">
        <v>2</v>
      </c>
    </row>
    <row r="7" spans="1:4">
      <c r="A7" s="9" t="s">
        <v>17</v>
      </c>
      <c r="B7" s="10" t="s">
        <v>16</v>
      </c>
      <c r="C7" s="11" t="s">
        <v>16</v>
      </c>
      <c r="D7" s="12">
        <v>216.58</v>
      </c>
    </row>
    <row r="8" spans="1:4">
      <c r="A8" s="9" t="s">
        <v>19</v>
      </c>
      <c r="B8" s="10" t="s">
        <v>18</v>
      </c>
      <c r="C8" s="11" t="s">
        <v>18</v>
      </c>
      <c r="D8" s="12">
        <v>14.33</v>
      </c>
    </row>
    <row r="9" spans="1:4">
      <c r="A9" s="9" t="s">
        <v>21</v>
      </c>
      <c r="B9" s="10" t="s">
        <v>20</v>
      </c>
      <c r="C9" s="11" t="s">
        <v>20</v>
      </c>
      <c r="D9" s="12">
        <v>20.94</v>
      </c>
    </row>
    <row r="10" spans="1:4">
      <c r="A10" s="9" t="s">
        <v>23</v>
      </c>
      <c r="B10" s="10" t="s">
        <v>22</v>
      </c>
      <c r="C10" s="11" t="s">
        <v>22</v>
      </c>
      <c r="D10" s="12">
        <v>124.9</v>
      </c>
    </row>
    <row r="11" spans="1:4">
      <c r="A11" s="9" t="s">
        <v>25</v>
      </c>
      <c r="B11" s="10" t="s">
        <v>24</v>
      </c>
      <c r="C11" s="11" t="s">
        <v>24</v>
      </c>
      <c r="D11" s="12">
        <v>32.119999999999997</v>
      </c>
    </row>
    <row r="12" spans="1:4">
      <c r="A12" s="9" t="s">
        <v>27</v>
      </c>
      <c r="B12" s="10" t="s">
        <v>26</v>
      </c>
      <c r="C12" s="11" t="s">
        <v>26</v>
      </c>
      <c r="D12" s="12">
        <v>885.6</v>
      </c>
    </row>
    <row r="13" spans="1:4">
      <c r="A13" s="9" t="s">
        <v>29</v>
      </c>
      <c r="B13" s="10" t="s">
        <v>28</v>
      </c>
      <c r="C13" s="11" t="s">
        <v>28</v>
      </c>
      <c r="D13" s="12">
        <v>10.96</v>
      </c>
    </row>
    <row r="14" spans="1:4">
      <c r="A14" s="9" t="s">
        <v>421</v>
      </c>
      <c r="B14" s="10" t="s">
        <v>30</v>
      </c>
      <c r="C14" s="11" t="s">
        <v>30</v>
      </c>
      <c r="D14" s="12">
        <v>71.53</v>
      </c>
    </row>
    <row r="15" spans="1:4">
      <c r="A15" s="9" t="s">
        <v>33</v>
      </c>
      <c r="B15" s="10" t="s">
        <v>32</v>
      </c>
      <c r="C15" s="11" t="s">
        <v>32</v>
      </c>
      <c r="D15" s="12">
        <v>44.6</v>
      </c>
    </row>
    <row r="16" spans="1:4">
      <c r="A16" s="9" t="s">
        <v>35</v>
      </c>
      <c r="B16" s="10" t="s">
        <v>34</v>
      </c>
      <c r="C16" s="11" t="s">
        <v>34</v>
      </c>
      <c r="D16" s="12">
        <v>124.77</v>
      </c>
    </row>
    <row r="17" spans="1:4">
      <c r="A17" s="9" t="s">
        <v>37</v>
      </c>
      <c r="B17" s="10" t="s">
        <v>36</v>
      </c>
      <c r="C17" s="11" t="s">
        <v>36</v>
      </c>
      <c r="D17" s="12">
        <v>717.1</v>
      </c>
    </row>
    <row r="18" spans="1:4">
      <c r="A18" s="9" t="s">
        <v>39</v>
      </c>
      <c r="B18" s="10" t="s">
        <v>38</v>
      </c>
      <c r="C18" s="11" t="s">
        <v>38</v>
      </c>
      <c r="D18" s="12">
        <v>37.61</v>
      </c>
    </row>
    <row r="19" spans="1:4">
      <c r="A19" s="9" t="s">
        <v>41</v>
      </c>
      <c r="B19" s="10" t="s">
        <v>40</v>
      </c>
      <c r="C19" s="11" t="s">
        <v>40</v>
      </c>
      <c r="D19" s="12">
        <v>2</v>
      </c>
    </row>
    <row r="20" spans="1:4">
      <c r="A20" s="9" t="s">
        <v>43</v>
      </c>
      <c r="B20" s="10" t="s">
        <v>42</v>
      </c>
      <c r="C20" s="11" t="s">
        <v>42</v>
      </c>
      <c r="D20" s="12">
        <v>22.83</v>
      </c>
    </row>
    <row r="21" spans="1:4">
      <c r="A21" s="9" t="s">
        <v>45</v>
      </c>
      <c r="B21" s="10" t="s">
        <v>44</v>
      </c>
      <c r="C21" s="11" t="s">
        <v>44</v>
      </c>
      <c r="D21" s="12">
        <v>76.38</v>
      </c>
    </row>
    <row r="22" spans="1:4">
      <c r="A22" s="9" t="s">
        <v>47</v>
      </c>
      <c r="B22" s="10" t="s">
        <v>46</v>
      </c>
      <c r="C22" s="11" t="s">
        <v>46</v>
      </c>
      <c r="D22" s="12">
        <v>87.27</v>
      </c>
    </row>
    <row r="23" spans="1:4">
      <c r="A23" s="9" t="s">
        <v>49</v>
      </c>
      <c r="B23" s="10" t="s">
        <v>48</v>
      </c>
      <c r="C23" s="11" t="s">
        <v>48</v>
      </c>
      <c r="D23" s="12">
        <v>71.77</v>
      </c>
    </row>
    <row r="24" spans="1:4">
      <c r="A24" s="9" t="s">
        <v>51</v>
      </c>
      <c r="B24" s="10" t="s">
        <v>50</v>
      </c>
      <c r="C24" s="11" t="s">
        <v>50</v>
      </c>
      <c r="D24" s="12">
        <v>370.52</v>
      </c>
    </row>
    <row r="25" spans="1:4">
      <c r="A25" s="9" t="s">
        <v>53</v>
      </c>
      <c r="B25" s="10" t="s">
        <v>52</v>
      </c>
      <c r="C25" s="11" t="s">
        <v>52</v>
      </c>
      <c r="D25" s="12">
        <v>10.16</v>
      </c>
    </row>
    <row r="26" spans="1:4">
      <c r="A26" s="9" t="s">
        <v>55</v>
      </c>
      <c r="B26" s="10" t="s">
        <v>54</v>
      </c>
      <c r="C26" s="11" t="s">
        <v>54</v>
      </c>
      <c r="D26" s="12">
        <v>179.73</v>
      </c>
    </row>
    <row r="27" spans="1:4">
      <c r="A27" s="9" t="s">
        <v>57</v>
      </c>
      <c r="B27" s="10" t="s">
        <v>56</v>
      </c>
      <c r="C27" s="11" t="s">
        <v>56</v>
      </c>
      <c r="D27" s="12">
        <v>20.82</v>
      </c>
    </row>
    <row r="28" spans="1:4">
      <c r="A28" s="9" t="s">
        <v>59</v>
      </c>
      <c r="B28" s="10" t="s">
        <v>58</v>
      </c>
      <c r="C28" s="11" t="s">
        <v>58</v>
      </c>
      <c r="D28" s="12">
        <v>132.79</v>
      </c>
    </row>
    <row r="29" spans="1:4">
      <c r="A29" s="13" t="s">
        <v>61</v>
      </c>
      <c r="B29" s="10" t="s">
        <v>60</v>
      </c>
      <c r="C29" s="11" t="s">
        <v>60</v>
      </c>
      <c r="D29" s="12">
        <v>35.94</v>
      </c>
    </row>
    <row r="30" spans="1:4">
      <c r="A30" s="13" t="s">
        <v>63</v>
      </c>
      <c r="B30" s="10" t="s">
        <v>62</v>
      </c>
      <c r="C30" s="11" t="s">
        <v>62</v>
      </c>
      <c r="D30" s="12">
        <v>118.11</v>
      </c>
    </row>
    <row r="31" spans="1:4">
      <c r="A31" s="13" t="s">
        <v>65</v>
      </c>
      <c r="B31" s="10" t="s">
        <v>64</v>
      </c>
      <c r="C31" s="11" t="s">
        <v>64</v>
      </c>
      <c r="D31" s="12">
        <v>9.25</v>
      </c>
    </row>
    <row r="32" spans="1:4">
      <c r="A32" s="13" t="s">
        <v>67</v>
      </c>
      <c r="B32" s="10" t="s">
        <v>66</v>
      </c>
      <c r="C32" s="11" t="s">
        <v>66</v>
      </c>
      <c r="D32" s="12">
        <v>1139.3699999999999</v>
      </c>
    </row>
    <row r="33" spans="1:4">
      <c r="A33" s="13" t="s">
        <v>69</v>
      </c>
      <c r="B33" s="10" t="s">
        <v>68</v>
      </c>
      <c r="C33" s="11" t="s">
        <v>68</v>
      </c>
      <c r="D33" s="12">
        <v>96.56</v>
      </c>
    </row>
    <row r="34" spans="1:4">
      <c r="A34" s="13" t="s">
        <v>422</v>
      </c>
      <c r="B34" s="10" t="s">
        <v>70</v>
      </c>
      <c r="C34" s="11" t="s">
        <v>70</v>
      </c>
      <c r="D34" s="12">
        <v>91.57</v>
      </c>
    </row>
    <row r="35" spans="1:4">
      <c r="A35" s="13" t="s">
        <v>73</v>
      </c>
      <c r="B35" s="10" t="s">
        <v>72</v>
      </c>
      <c r="C35" s="11" t="s">
        <v>72</v>
      </c>
      <c r="D35" s="12">
        <v>10.46</v>
      </c>
    </row>
    <row r="36" spans="1:4">
      <c r="A36" s="13" t="s">
        <v>75</v>
      </c>
      <c r="B36" s="10" t="s">
        <v>74</v>
      </c>
      <c r="C36" s="11" t="s">
        <v>74</v>
      </c>
      <c r="D36" s="12">
        <v>136.63999999999999</v>
      </c>
    </row>
    <row r="37" spans="1:4">
      <c r="A37" s="13" t="s">
        <v>77</v>
      </c>
      <c r="B37" s="10" t="s">
        <v>76</v>
      </c>
      <c r="C37" s="11" t="s">
        <v>76</v>
      </c>
      <c r="D37" s="12">
        <v>1100.1500000000001</v>
      </c>
    </row>
    <row r="38" spans="1:4">
      <c r="A38" s="13" t="s">
        <v>79</v>
      </c>
      <c r="B38" s="10" t="s">
        <v>78</v>
      </c>
      <c r="C38" s="11" t="s">
        <v>78</v>
      </c>
      <c r="D38" s="12">
        <v>357.83</v>
      </c>
    </row>
    <row r="39" spans="1:4">
      <c r="A39" s="13" t="s">
        <v>81</v>
      </c>
      <c r="B39" s="10" t="s">
        <v>80</v>
      </c>
      <c r="C39" s="11" t="s">
        <v>80</v>
      </c>
      <c r="D39" s="12">
        <v>636.38</v>
      </c>
    </row>
    <row r="40" spans="1:4">
      <c r="A40" s="13" t="s">
        <v>83</v>
      </c>
      <c r="B40" s="10" t="s">
        <v>82</v>
      </c>
      <c r="C40" s="11" t="s">
        <v>82</v>
      </c>
      <c r="D40" s="12">
        <v>207.36</v>
      </c>
    </row>
    <row r="41" spans="1:4">
      <c r="A41" s="13" t="s">
        <v>423</v>
      </c>
      <c r="B41" s="10" t="s">
        <v>84</v>
      </c>
      <c r="C41" s="11" t="s">
        <v>84</v>
      </c>
      <c r="D41" s="12">
        <v>2.87</v>
      </c>
    </row>
    <row r="42" spans="1:4">
      <c r="A42" s="13" t="s">
        <v>87</v>
      </c>
      <c r="B42" s="10" t="s">
        <v>86</v>
      </c>
      <c r="C42" s="11" t="s">
        <v>86</v>
      </c>
      <c r="D42" s="12">
        <v>27.2</v>
      </c>
    </row>
    <row r="43" spans="1:4">
      <c r="A43" s="13" t="s">
        <v>89</v>
      </c>
      <c r="B43" s="10" t="s">
        <v>88</v>
      </c>
      <c r="C43" s="11" t="s">
        <v>88</v>
      </c>
      <c r="D43" s="12">
        <v>1.79</v>
      </c>
    </row>
    <row r="44" spans="1:4">
      <c r="A44" s="13" t="s">
        <v>91</v>
      </c>
      <c r="B44" s="10" t="s">
        <v>90</v>
      </c>
      <c r="C44" s="11" t="s">
        <v>90</v>
      </c>
      <c r="D44" s="12">
        <v>325.14999999999998</v>
      </c>
    </row>
    <row r="45" spans="1:4">
      <c r="A45" s="13" t="s">
        <v>93</v>
      </c>
      <c r="B45" s="10" t="s">
        <v>92</v>
      </c>
      <c r="C45" s="11" t="s">
        <v>92</v>
      </c>
      <c r="D45" s="12">
        <v>38</v>
      </c>
    </row>
    <row r="46" spans="1:4">
      <c r="A46" s="13" t="s">
        <v>95</v>
      </c>
      <c r="B46" s="10" t="s">
        <v>94</v>
      </c>
      <c r="C46" s="11" t="s">
        <v>94</v>
      </c>
      <c r="D46" s="12">
        <v>74.66</v>
      </c>
    </row>
    <row r="47" spans="1:4">
      <c r="A47" s="13" t="s">
        <v>97</v>
      </c>
      <c r="B47" s="10" t="s">
        <v>96</v>
      </c>
      <c r="C47" s="11" t="s">
        <v>96</v>
      </c>
      <c r="D47" s="12">
        <v>63.09</v>
      </c>
    </row>
    <row r="48" spans="1:4">
      <c r="A48" s="13" t="s">
        <v>99</v>
      </c>
      <c r="B48" s="10" t="s">
        <v>98</v>
      </c>
      <c r="C48" s="11" t="s">
        <v>98</v>
      </c>
      <c r="D48" s="12">
        <v>119.88</v>
      </c>
    </row>
    <row r="49" spans="1:4">
      <c r="A49" s="13" t="s">
        <v>101</v>
      </c>
      <c r="B49" s="10" t="s">
        <v>100</v>
      </c>
      <c r="C49" s="11" t="s">
        <v>100</v>
      </c>
      <c r="D49" s="12">
        <v>271.39</v>
      </c>
    </row>
    <row r="50" spans="1:4">
      <c r="A50" s="13" t="s">
        <v>103</v>
      </c>
      <c r="B50" s="10" t="s">
        <v>102</v>
      </c>
      <c r="C50" s="11" t="s">
        <v>102</v>
      </c>
      <c r="D50" s="12">
        <v>8.5399999999999991</v>
      </c>
    </row>
    <row r="51" spans="1:4">
      <c r="A51" s="13" t="s">
        <v>105</v>
      </c>
      <c r="B51" s="10" t="s">
        <v>104</v>
      </c>
      <c r="C51" s="11" t="s">
        <v>104</v>
      </c>
      <c r="D51" s="12">
        <v>40.81</v>
      </c>
    </row>
    <row r="52" spans="1:4">
      <c r="A52" s="13" t="s">
        <v>107</v>
      </c>
      <c r="B52" s="10" t="s">
        <v>106</v>
      </c>
      <c r="C52" s="11" t="s">
        <v>106</v>
      </c>
      <c r="D52" s="12">
        <v>2.16</v>
      </c>
    </row>
    <row r="53" spans="1:4">
      <c r="A53" s="13" t="s">
        <v>109</v>
      </c>
      <c r="B53" s="10" t="s">
        <v>108</v>
      </c>
      <c r="C53" s="11" t="s">
        <v>108</v>
      </c>
      <c r="D53" s="12">
        <v>292.95999999999998</v>
      </c>
    </row>
    <row r="54" spans="1:4">
      <c r="A54" s="13" t="s">
        <v>111</v>
      </c>
      <c r="B54" s="10" t="s">
        <v>110</v>
      </c>
      <c r="C54" s="11" t="s">
        <v>110</v>
      </c>
      <c r="D54" s="12">
        <v>12.02</v>
      </c>
    </row>
    <row r="55" spans="1:4">
      <c r="A55" s="13" t="s">
        <v>113</v>
      </c>
      <c r="B55" s="10" t="s">
        <v>112</v>
      </c>
      <c r="C55" s="11" t="s">
        <v>112</v>
      </c>
      <c r="D55" s="12">
        <v>17.18</v>
      </c>
    </row>
    <row r="56" spans="1:4">
      <c r="A56" s="13" t="s">
        <v>114</v>
      </c>
      <c r="B56" s="10" t="s">
        <v>424</v>
      </c>
      <c r="C56" s="11" t="s">
        <v>424</v>
      </c>
      <c r="D56" s="12">
        <v>1.9</v>
      </c>
    </row>
    <row r="57" spans="1:4">
      <c r="A57" s="13" t="s">
        <v>115</v>
      </c>
      <c r="B57" s="10" t="s">
        <v>425</v>
      </c>
      <c r="C57" s="11" t="s">
        <v>425</v>
      </c>
      <c r="D57" s="12">
        <v>15.33</v>
      </c>
    </row>
    <row r="58" spans="1:4">
      <c r="A58" s="13" t="s">
        <v>116</v>
      </c>
      <c r="B58" s="10" t="s">
        <v>426</v>
      </c>
      <c r="C58" s="11" t="s">
        <v>426</v>
      </c>
      <c r="D58" s="12">
        <v>2.85</v>
      </c>
    </row>
    <row r="59" spans="1:4">
      <c r="A59" s="13" t="s">
        <v>117</v>
      </c>
      <c r="B59" s="10" t="s">
        <v>427</v>
      </c>
      <c r="C59" s="11" t="s">
        <v>427</v>
      </c>
      <c r="D59" s="12">
        <v>14.12</v>
      </c>
    </row>
    <row r="60" spans="1:4">
      <c r="A60" s="13" t="s">
        <v>118</v>
      </c>
      <c r="B60" s="10" t="s">
        <v>428</v>
      </c>
      <c r="C60" s="11" t="s">
        <v>428</v>
      </c>
      <c r="D60" s="12">
        <v>19.71</v>
      </c>
    </row>
    <row r="61" spans="1:4">
      <c r="A61" s="13" t="s">
        <v>119</v>
      </c>
      <c r="B61" s="10" t="s">
        <v>429</v>
      </c>
      <c r="C61" s="11" t="s">
        <v>429</v>
      </c>
      <c r="D61" s="12">
        <v>982.51</v>
      </c>
    </row>
    <row r="62" spans="1:4">
      <c r="A62" s="13" t="s">
        <v>120</v>
      </c>
      <c r="B62" s="10" t="s">
        <v>430</v>
      </c>
      <c r="C62" s="11" t="s">
        <v>430</v>
      </c>
      <c r="D62" s="12">
        <v>104.73</v>
      </c>
    </row>
    <row r="63" spans="1:4">
      <c r="A63" s="13" t="s">
        <v>121</v>
      </c>
      <c r="B63" s="10" t="s">
        <v>431</v>
      </c>
      <c r="C63" s="11" t="s">
        <v>431</v>
      </c>
      <c r="D63" s="12">
        <v>2</v>
      </c>
    </row>
    <row r="64" spans="1:4">
      <c r="A64" s="13" t="s">
        <v>122</v>
      </c>
      <c r="B64" s="10" t="s">
        <v>432</v>
      </c>
      <c r="C64" s="11" t="s">
        <v>432</v>
      </c>
      <c r="D64" s="12">
        <v>9.4499999999999993</v>
      </c>
    </row>
    <row r="65" spans="1:4">
      <c r="A65" s="13" t="s">
        <v>123</v>
      </c>
      <c r="B65" s="10" t="s">
        <v>433</v>
      </c>
      <c r="C65" s="11" t="s">
        <v>433</v>
      </c>
      <c r="D65" s="12">
        <v>21.45</v>
      </c>
    </row>
    <row r="66" spans="1:4">
      <c r="A66" s="13" t="s">
        <v>124</v>
      </c>
      <c r="B66" s="10" t="s">
        <v>434</v>
      </c>
      <c r="C66" s="11" t="s">
        <v>434</v>
      </c>
      <c r="D66" s="12">
        <v>117.27</v>
      </c>
    </row>
    <row r="67" spans="1:4">
      <c r="A67" s="13" t="s">
        <v>125</v>
      </c>
      <c r="B67" s="10" t="s">
        <v>435</v>
      </c>
      <c r="C67" s="11" t="s">
        <v>435</v>
      </c>
      <c r="D67" s="12">
        <v>175.36</v>
      </c>
    </row>
    <row r="68" spans="1:4">
      <c r="A68" s="13" t="s">
        <v>126</v>
      </c>
      <c r="B68" s="10" t="s">
        <v>436</v>
      </c>
      <c r="C68" s="11" t="s">
        <v>436</v>
      </c>
      <c r="D68" s="12">
        <v>47</v>
      </c>
    </row>
    <row r="69" spans="1:4">
      <c r="A69" s="13" t="s">
        <v>437</v>
      </c>
      <c r="B69" s="10" t="s">
        <v>438</v>
      </c>
      <c r="C69" s="11" t="s">
        <v>438</v>
      </c>
      <c r="D69" s="12">
        <v>14.71</v>
      </c>
    </row>
    <row r="70" spans="1:4">
      <c r="A70" s="13" t="s">
        <v>128</v>
      </c>
      <c r="B70" s="10" t="s">
        <v>439</v>
      </c>
      <c r="C70" s="11" t="s">
        <v>439</v>
      </c>
      <c r="D70" s="12">
        <v>27.71</v>
      </c>
    </row>
    <row r="71" spans="1:4">
      <c r="A71" s="13" t="s">
        <v>129</v>
      </c>
      <c r="B71" s="10" t="s">
        <v>440</v>
      </c>
      <c r="C71" s="11" t="s">
        <v>440</v>
      </c>
      <c r="D71" s="12">
        <v>86.99</v>
      </c>
    </row>
    <row r="72" spans="1:4">
      <c r="A72" s="13" t="s">
        <v>130</v>
      </c>
      <c r="B72" s="10" t="s">
        <v>441</v>
      </c>
      <c r="C72" s="11" t="s">
        <v>441</v>
      </c>
      <c r="D72" s="12">
        <v>444.66</v>
      </c>
    </row>
    <row r="73" spans="1:4">
      <c r="A73" s="13" t="s">
        <v>131</v>
      </c>
      <c r="B73" s="10" t="s">
        <v>442</v>
      </c>
      <c r="C73" s="11" t="s">
        <v>442</v>
      </c>
      <c r="D73" s="12">
        <v>137.16</v>
      </c>
    </row>
    <row r="74" spans="1:4">
      <c r="A74" s="13" t="s">
        <v>132</v>
      </c>
      <c r="B74" s="10" t="s">
        <v>443</v>
      </c>
      <c r="C74" s="11" t="s">
        <v>443</v>
      </c>
      <c r="D74" s="12">
        <v>11.55</v>
      </c>
    </row>
    <row r="75" spans="1:4">
      <c r="A75" s="13" t="s">
        <v>133</v>
      </c>
      <c r="B75" s="10" t="s">
        <v>444</v>
      </c>
      <c r="C75" s="11" t="s">
        <v>444</v>
      </c>
      <c r="D75" s="12">
        <v>40.64</v>
      </c>
    </row>
    <row r="76" spans="1:4">
      <c r="A76" s="13" t="s">
        <v>134</v>
      </c>
      <c r="B76" s="10" t="s">
        <v>445</v>
      </c>
      <c r="C76" s="11" t="s">
        <v>445</v>
      </c>
      <c r="D76" s="12">
        <v>131.47</v>
      </c>
    </row>
    <row r="77" spans="1:4">
      <c r="A77" s="13" t="s">
        <v>135</v>
      </c>
      <c r="B77" s="10" t="s">
        <v>446</v>
      </c>
      <c r="C77" s="11" t="s">
        <v>446</v>
      </c>
      <c r="D77" s="12">
        <v>78.3</v>
      </c>
    </row>
    <row r="78" spans="1:4">
      <c r="A78" s="13" t="s">
        <v>136</v>
      </c>
      <c r="B78" s="10" t="s">
        <v>447</v>
      </c>
      <c r="C78" s="11" t="s">
        <v>447</v>
      </c>
      <c r="D78" s="12">
        <v>37.54</v>
      </c>
    </row>
    <row r="79" spans="1:4">
      <c r="A79" s="13" t="s">
        <v>448</v>
      </c>
      <c r="B79" s="10" t="s">
        <v>449</v>
      </c>
      <c r="C79" s="11" t="s">
        <v>449</v>
      </c>
      <c r="D79" s="12">
        <v>18.32</v>
      </c>
    </row>
    <row r="80" spans="1:4">
      <c r="A80" s="13" t="s">
        <v>138</v>
      </c>
      <c r="B80" s="10" t="s">
        <v>450</v>
      </c>
      <c r="C80" s="11" t="s">
        <v>450</v>
      </c>
      <c r="D80" s="12">
        <v>71.08</v>
      </c>
    </row>
    <row r="81" spans="1:4">
      <c r="A81" s="13" t="s">
        <v>139</v>
      </c>
      <c r="B81" s="10" t="s">
        <v>451</v>
      </c>
      <c r="C81" s="11" t="s">
        <v>451</v>
      </c>
      <c r="D81" s="12">
        <v>79.2</v>
      </c>
    </row>
    <row r="82" spans="1:4">
      <c r="A82" s="13" t="s">
        <v>140</v>
      </c>
      <c r="B82" s="10" t="s">
        <v>452</v>
      </c>
      <c r="C82" s="11" t="s">
        <v>452</v>
      </c>
      <c r="D82" s="12">
        <v>14.65</v>
      </c>
    </row>
    <row r="83" spans="1:4">
      <c r="A83" s="13" t="s">
        <v>453</v>
      </c>
      <c r="B83" s="10" t="s">
        <v>454</v>
      </c>
      <c r="C83" s="11" t="s">
        <v>454</v>
      </c>
      <c r="D83" s="12">
        <v>14.32</v>
      </c>
    </row>
    <row r="84" spans="1:4">
      <c r="A84" s="13" t="s">
        <v>142</v>
      </c>
      <c r="B84" s="10" t="s">
        <v>455</v>
      </c>
      <c r="C84" s="11" t="s">
        <v>455</v>
      </c>
      <c r="D84" s="12">
        <v>12.65</v>
      </c>
    </row>
    <row r="85" spans="1:4">
      <c r="A85" s="13" t="s">
        <v>143</v>
      </c>
      <c r="B85" s="10" t="s">
        <v>456</v>
      </c>
      <c r="C85" s="11" t="s">
        <v>456</v>
      </c>
      <c r="D85" s="12">
        <v>3.1</v>
      </c>
    </row>
    <row r="86" spans="1:4">
      <c r="A86" s="13" t="s">
        <v>144</v>
      </c>
      <c r="B86" s="10" t="s">
        <v>457</v>
      </c>
      <c r="C86" s="11" t="s">
        <v>457</v>
      </c>
      <c r="D86" s="12">
        <v>15.5</v>
      </c>
    </row>
    <row r="87" spans="1:4">
      <c r="A87" s="13" t="s">
        <v>145</v>
      </c>
      <c r="B87" s="10" t="s">
        <v>458</v>
      </c>
      <c r="C87" s="11" t="s">
        <v>458</v>
      </c>
      <c r="D87" s="12">
        <v>35.28</v>
      </c>
    </row>
    <row r="88" spans="1:4">
      <c r="A88" s="13" t="s">
        <v>146</v>
      </c>
      <c r="B88" s="10" t="s">
        <v>459</v>
      </c>
      <c r="C88" s="11" t="s">
        <v>459</v>
      </c>
      <c r="D88" s="12">
        <v>19.91</v>
      </c>
    </row>
    <row r="89" spans="1:4">
      <c r="A89" s="13" t="s">
        <v>147</v>
      </c>
      <c r="B89" s="10" t="s">
        <v>460</v>
      </c>
      <c r="C89" s="11" t="s">
        <v>460</v>
      </c>
      <c r="D89" s="12">
        <v>287.52</v>
      </c>
    </row>
    <row r="90" spans="1:4">
      <c r="A90" s="13" t="s">
        <v>148</v>
      </c>
      <c r="B90" s="10" t="s">
        <v>461</v>
      </c>
      <c r="C90" s="11" t="s">
        <v>461</v>
      </c>
      <c r="D90" s="12">
        <v>51.58</v>
      </c>
    </row>
    <row r="91" spans="1:4">
      <c r="A91" s="13" t="s">
        <v>149</v>
      </c>
      <c r="B91" s="10" t="s">
        <v>462</v>
      </c>
      <c r="C91" s="11" t="s">
        <v>462</v>
      </c>
      <c r="D91" s="12">
        <v>57.9</v>
      </c>
    </row>
    <row r="92" spans="1:4">
      <c r="A92" s="13" t="s">
        <v>150</v>
      </c>
      <c r="B92" s="10" t="s">
        <v>463</v>
      </c>
      <c r="C92" s="11" t="s">
        <v>463</v>
      </c>
      <c r="D92" s="12">
        <v>2.35</v>
      </c>
    </row>
    <row r="93" spans="1:4">
      <c r="A93" s="13" t="s">
        <v>151</v>
      </c>
      <c r="B93" s="10" t="s">
        <v>464</v>
      </c>
      <c r="C93" s="11" t="s">
        <v>464</v>
      </c>
      <c r="D93" s="12">
        <v>3.45</v>
      </c>
    </row>
    <row r="94" spans="1:4">
      <c r="A94" s="13" t="s">
        <v>152</v>
      </c>
      <c r="B94" s="10" t="s">
        <v>465</v>
      </c>
      <c r="C94" s="11" t="s">
        <v>465</v>
      </c>
      <c r="D94" s="12">
        <v>27.68</v>
      </c>
    </row>
    <row r="95" spans="1:4">
      <c r="A95" s="13" t="s">
        <v>153</v>
      </c>
      <c r="B95" s="10" t="s">
        <v>466</v>
      </c>
      <c r="C95" s="11" t="s">
        <v>466</v>
      </c>
      <c r="D95" s="12">
        <v>38.15</v>
      </c>
    </row>
    <row r="96" spans="1:4">
      <c r="A96" s="13" t="s">
        <v>154</v>
      </c>
      <c r="B96" s="10" t="s">
        <v>467</v>
      </c>
      <c r="C96" s="11" t="s">
        <v>467</v>
      </c>
      <c r="D96" s="12">
        <v>61.95</v>
      </c>
    </row>
    <row r="97" spans="1:4">
      <c r="A97" s="13" t="s">
        <v>155</v>
      </c>
      <c r="B97" s="10" t="s">
        <v>468</v>
      </c>
      <c r="C97" s="11" t="s">
        <v>468</v>
      </c>
      <c r="D97" s="12">
        <v>2505.27</v>
      </c>
    </row>
    <row r="98" spans="1:4">
      <c r="A98" s="13" t="s">
        <v>156</v>
      </c>
      <c r="B98" s="10" t="s">
        <v>469</v>
      </c>
      <c r="C98" s="11" t="s">
        <v>469</v>
      </c>
      <c r="D98" s="12">
        <v>1028.82</v>
      </c>
    </row>
    <row r="99" spans="1:4">
      <c r="A99" s="13" t="s">
        <v>157</v>
      </c>
      <c r="B99" s="10" t="s">
        <v>470</v>
      </c>
      <c r="C99" s="11" t="s">
        <v>470</v>
      </c>
      <c r="D99" s="12">
        <v>213.31</v>
      </c>
    </row>
    <row r="100" spans="1:4">
      <c r="A100" s="13" t="s">
        <v>158</v>
      </c>
      <c r="B100" s="10" t="s">
        <v>471</v>
      </c>
      <c r="C100" s="11" t="s">
        <v>471</v>
      </c>
      <c r="D100" s="12">
        <v>219.1</v>
      </c>
    </row>
    <row r="101" spans="1:4">
      <c r="A101" s="13" t="s">
        <v>159</v>
      </c>
      <c r="B101" s="10" t="s">
        <v>472</v>
      </c>
      <c r="C101" s="11" t="s">
        <v>472</v>
      </c>
      <c r="D101" s="12">
        <v>964.8</v>
      </c>
    </row>
    <row r="102" spans="1:4">
      <c r="A102" s="13" t="s">
        <v>160</v>
      </c>
      <c r="B102" s="10" t="s">
        <v>473</v>
      </c>
      <c r="C102" s="11" t="s">
        <v>473</v>
      </c>
      <c r="D102" s="12">
        <v>74.19</v>
      </c>
    </row>
    <row r="103" spans="1:4">
      <c r="A103" s="13" t="s">
        <v>161</v>
      </c>
      <c r="B103" s="10" t="s">
        <v>474</v>
      </c>
      <c r="C103" s="11" t="s">
        <v>474</v>
      </c>
      <c r="D103" s="12">
        <v>741.66</v>
      </c>
    </row>
    <row r="104" spans="1:4">
      <c r="A104" s="13" t="s">
        <v>162</v>
      </c>
      <c r="B104" s="10" t="s">
        <v>475</v>
      </c>
      <c r="C104" s="11" t="s">
        <v>475</v>
      </c>
      <c r="D104" s="12">
        <v>9</v>
      </c>
    </row>
    <row r="105" spans="1:4">
      <c r="A105" s="13" t="s">
        <v>163</v>
      </c>
      <c r="B105" s="10" t="s">
        <v>476</v>
      </c>
      <c r="C105" s="11" t="s">
        <v>476</v>
      </c>
      <c r="D105" s="12">
        <v>1048.53</v>
      </c>
    </row>
    <row r="106" spans="1:4">
      <c r="A106" s="13" t="s">
        <v>164</v>
      </c>
      <c r="B106" s="10" t="s">
        <v>477</v>
      </c>
      <c r="C106" s="11" t="s">
        <v>477</v>
      </c>
      <c r="D106" s="12">
        <v>141.86000000000001</v>
      </c>
    </row>
    <row r="107" spans="1:4">
      <c r="A107" s="13" t="s">
        <v>165</v>
      </c>
      <c r="B107" s="10" t="s">
        <v>478</v>
      </c>
      <c r="C107" s="11" t="s">
        <v>478</v>
      </c>
      <c r="D107" s="12">
        <v>164.52</v>
      </c>
    </row>
    <row r="108" spans="1:4">
      <c r="A108" s="13" t="s">
        <v>166</v>
      </c>
      <c r="B108" s="10" t="s">
        <v>479</v>
      </c>
      <c r="C108" s="11" t="s">
        <v>479</v>
      </c>
      <c r="D108" s="12">
        <v>935.18</v>
      </c>
    </row>
    <row r="109" spans="1:4">
      <c r="A109" s="13" t="s">
        <v>167</v>
      </c>
      <c r="B109" s="10" t="s">
        <v>480</v>
      </c>
      <c r="C109" s="11" t="s">
        <v>480</v>
      </c>
      <c r="D109" s="12">
        <v>464.29</v>
      </c>
    </row>
    <row r="110" spans="1:4">
      <c r="A110" s="13" t="s">
        <v>168</v>
      </c>
      <c r="B110" s="10" t="s">
        <v>481</v>
      </c>
      <c r="C110" s="11" t="s">
        <v>481</v>
      </c>
      <c r="D110" s="12">
        <v>386.95</v>
      </c>
    </row>
    <row r="111" spans="1:4">
      <c r="A111" s="13" t="s">
        <v>169</v>
      </c>
      <c r="B111" s="10" t="s">
        <v>482</v>
      </c>
      <c r="C111" s="11" t="s">
        <v>482</v>
      </c>
      <c r="D111" s="12">
        <v>984.25</v>
      </c>
    </row>
    <row r="112" spans="1:4">
      <c r="A112" s="13" t="s">
        <v>170</v>
      </c>
      <c r="B112" s="10" t="s">
        <v>483</v>
      </c>
      <c r="C112" s="11" t="s">
        <v>483</v>
      </c>
      <c r="D112" s="12">
        <v>464.65</v>
      </c>
    </row>
    <row r="113" spans="1:4">
      <c r="A113" s="13" t="s">
        <v>171</v>
      </c>
      <c r="B113" s="10" t="s">
        <v>484</v>
      </c>
      <c r="C113" s="11" t="s">
        <v>484</v>
      </c>
      <c r="D113" s="12">
        <v>1739.36</v>
      </c>
    </row>
    <row r="114" spans="1:4">
      <c r="A114" s="13" t="s">
        <v>172</v>
      </c>
      <c r="B114" s="10" t="s">
        <v>485</v>
      </c>
      <c r="C114" s="11" t="s">
        <v>485</v>
      </c>
      <c r="D114" s="12">
        <v>1350.71</v>
      </c>
    </row>
    <row r="115" spans="1:4">
      <c r="A115" s="13" t="s">
        <v>173</v>
      </c>
      <c r="B115" s="10" t="s">
        <v>486</v>
      </c>
      <c r="C115" s="11" t="s">
        <v>486</v>
      </c>
      <c r="D115" s="12">
        <v>1152.93</v>
      </c>
    </row>
    <row r="116" spans="1:4">
      <c r="A116" s="13" t="s">
        <v>487</v>
      </c>
      <c r="B116" s="10" t="s">
        <v>174</v>
      </c>
      <c r="C116" s="11" t="s">
        <v>174</v>
      </c>
      <c r="D116" s="12">
        <v>9.65</v>
      </c>
    </row>
    <row r="117" spans="1:4">
      <c r="A117" s="13" t="s">
        <v>177</v>
      </c>
      <c r="B117" s="10" t="s">
        <v>176</v>
      </c>
      <c r="C117" s="11" t="s">
        <v>176</v>
      </c>
      <c r="D117" s="12">
        <v>48.76</v>
      </c>
    </row>
    <row r="118" spans="1:4">
      <c r="A118" s="13" t="s">
        <v>488</v>
      </c>
      <c r="B118" s="10" t="s">
        <v>178</v>
      </c>
      <c r="C118" s="11" t="s">
        <v>178</v>
      </c>
      <c r="D118" s="12">
        <v>22.65</v>
      </c>
    </row>
    <row r="119" spans="1:4">
      <c r="A119" s="13" t="s">
        <v>489</v>
      </c>
      <c r="B119" s="10" t="s">
        <v>180</v>
      </c>
      <c r="C119" s="11" t="s">
        <v>180</v>
      </c>
      <c r="D119" s="12">
        <v>20</v>
      </c>
    </row>
    <row r="120" spans="1:4">
      <c r="A120" s="13" t="s">
        <v>490</v>
      </c>
      <c r="B120" s="10" t="s">
        <v>182</v>
      </c>
      <c r="C120" s="11" t="s">
        <v>182</v>
      </c>
      <c r="D120" s="12">
        <v>9.06</v>
      </c>
    </row>
    <row r="121" spans="1:4">
      <c r="A121" s="13" t="s">
        <v>491</v>
      </c>
      <c r="B121" s="10" t="s">
        <v>184</v>
      </c>
      <c r="C121" s="11" t="s">
        <v>184</v>
      </c>
      <c r="D121" s="12">
        <v>28.14</v>
      </c>
    </row>
    <row r="122" spans="1:4">
      <c r="A122" s="13" t="s">
        <v>492</v>
      </c>
      <c r="B122" s="10" t="s">
        <v>186</v>
      </c>
      <c r="C122" s="11" t="s">
        <v>186</v>
      </c>
      <c r="D122" s="12">
        <v>19.43</v>
      </c>
    </row>
    <row r="123" spans="1:4">
      <c r="A123" s="13" t="s">
        <v>189</v>
      </c>
      <c r="B123" s="10" t="s">
        <v>188</v>
      </c>
      <c r="C123" s="11" t="s">
        <v>188</v>
      </c>
      <c r="D123" s="12">
        <v>6.1</v>
      </c>
    </row>
    <row r="124" spans="1:4">
      <c r="A124" s="13" t="s">
        <v>191</v>
      </c>
      <c r="B124" s="10" t="s">
        <v>190</v>
      </c>
      <c r="C124" s="11" t="s">
        <v>190</v>
      </c>
      <c r="D124" s="12">
        <v>8.8800000000000008</v>
      </c>
    </row>
    <row r="125" spans="1:4">
      <c r="A125" s="13" t="s">
        <v>192</v>
      </c>
      <c r="B125" s="10" t="s">
        <v>493</v>
      </c>
      <c r="C125" s="11" t="s">
        <v>493</v>
      </c>
      <c r="D125" s="12">
        <v>226.88</v>
      </c>
    </row>
    <row r="126" spans="1:4">
      <c r="A126" s="13" t="s">
        <v>494</v>
      </c>
      <c r="B126" s="10" t="s">
        <v>495</v>
      </c>
      <c r="C126" s="11" t="s">
        <v>495</v>
      </c>
      <c r="D126" s="12">
        <v>191.88</v>
      </c>
    </row>
    <row r="127" spans="1:4">
      <c r="A127" s="13" t="s">
        <v>194</v>
      </c>
      <c r="B127" s="10" t="s">
        <v>496</v>
      </c>
      <c r="C127" s="11" t="s">
        <v>496</v>
      </c>
      <c r="D127" s="12">
        <v>261.06</v>
      </c>
    </row>
    <row r="128" spans="1:4">
      <c r="A128" s="13" t="s">
        <v>195</v>
      </c>
      <c r="B128" s="10" t="s">
        <v>497</v>
      </c>
      <c r="C128" s="11" t="s">
        <v>497</v>
      </c>
      <c r="D128" s="12">
        <v>560.73</v>
      </c>
    </row>
    <row r="129" spans="1:4">
      <c r="A129" s="13" t="s">
        <v>196</v>
      </c>
      <c r="B129" s="10" t="s">
        <v>498</v>
      </c>
      <c r="C129" s="11" t="s">
        <v>498</v>
      </c>
      <c r="D129" s="12">
        <v>515.54</v>
      </c>
    </row>
    <row r="130" spans="1:4">
      <c r="A130" s="13" t="s">
        <v>499</v>
      </c>
      <c r="B130" s="10" t="s">
        <v>197</v>
      </c>
      <c r="C130" s="11" t="s">
        <v>197</v>
      </c>
      <c r="D130" s="12">
        <v>29.02</v>
      </c>
    </row>
    <row r="131" spans="1:4">
      <c r="A131" s="13" t="s">
        <v>199</v>
      </c>
      <c r="B131" s="10" t="s">
        <v>500</v>
      </c>
      <c r="C131" s="11" t="s">
        <v>500</v>
      </c>
      <c r="D131" s="12">
        <v>11</v>
      </c>
    </row>
    <row r="132" spans="1:4">
      <c r="A132" s="13" t="s">
        <v>200</v>
      </c>
      <c r="B132" s="10" t="s">
        <v>501</v>
      </c>
      <c r="C132" s="11" t="s">
        <v>501</v>
      </c>
      <c r="D132" s="12">
        <v>2.5499999999999998</v>
      </c>
    </row>
    <row r="133" spans="1:4">
      <c r="A133" s="13" t="s">
        <v>201</v>
      </c>
      <c r="B133" s="10" t="s">
        <v>502</v>
      </c>
      <c r="C133" s="11" t="s">
        <v>502</v>
      </c>
      <c r="D133" s="12">
        <v>9.25</v>
      </c>
    </row>
    <row r="134" spans="1:4">
      <c r="A134" s="13" t="s">
        <v>202</v>
      </c>
      <c r="B134" s="10" t="s">
        <v>503</v>
      </c>
      <c r="C134" s="11" t="s">
        <v>503</v>
      </c>
      <c r="D134" s="12">
        <v>18.8</v>
      </c>
    </row>
    <row r="135" spans="1:4">
      <c r="A135" s="13" t="s">
        <v>203</v>
      </c>
      <c r="B135" s="10" t="s">
        <v>504</v>
      </c>
      <c r="C135" s="11" t="s">
        <v>504</v>
      </c>
      <c r="D135" s="12">
        <v>169.43</v>
      </c>
    </row>
    <row r="136" spans="1:4">
      <c r="A136" s="13" t="s">
        <v>204</v>
      </c>
      <c r="B136" s="10" t="s">
        <v>505</v>
      </c>
      <c r="C136" s="11" t="s">
        <v>505</v>
      </c>
      <c r="D136" s="12">
        <v>30.89</v>
      </c>
    </row>
    <row r="137" spans="1:4">
      <c r="A137" s="13" t="s">
        <v>205</v>
      </c>
      <c r="B137" s="10" t="s">
        <v>506</v>
      </c>
      <c r="C137" s="11" t="s">
        <v>506</v>
      </c>
      <c r="D137" s="12">
        <v>52.01</v>
      </c>
    </row>
    <row r="138" spans="1:4">
      <c r="A138" s="13" t="s">
        <v>206</v>
      </c>
      <c r="B138" s="10" t="s">
        <v>507</v>
      </c>
      <c r="C138" s="11" t="s">
        <v>507</v>
      </c>
      <c r="D138" s="12">
        <v>8.5</v>
      </c>
    </row>
    <row r="139" spans="1:4">
      <c r="A139" s="13" t="s">
        <v>207</v>
      </c>
      <c r="B139" s="10" t="s">
        <v>508</v>
      </c>
      <c r="C139" s="11" t="s">
        <v>508</v>
      </c>
      <c r="D139" s="12">
        <v>12</v>
      </c>
    </row>
    <row r="140" spans="1:4">
      <c r="A140" s="13" t="s">
        <v>208</v>
      </c>
      <c r="B140" s="10" t="s">
        <v>509</v>
      </c>
      <c r="C140" s="11" t="s">
        <v>509</v>
      </c>
      <c r="D140" s="12">
        <v>5</v>
      </c>
    </row>
    <row r="141" spans="1:4">
      <c r="A141" s="13" t="s">
        <v>209</v>
      </c>
      <c r="B141" s="10" t="s">
        <v>510</v>
      </c>
      <c r="C141" s="11" t="s">
        <v>510</v>
      </c>
      <c r="D141" s="12">
        <v>15.19</v>
      </c>
    </row>
    <row r="142" spans="1:4">
      <c r="A142" s="13" t="s">
        <v>210</v>
      </c>
      <c r="B142" s="10" t="s">
        <v>511</v>
      </c>
      <c r="C142" s="11" t="s">
        <v>511</v>
      </c>
      <c r="D142" s="12">
        <v>11</v>
      </c>
    </row>
    <row r="143" spans="1:4">
      <c r="A143" s="13" t="s">
        <v>211</v>
      </c>
      <c r="B143" s="10" t="s">
        <v>512</v>
      </c>
      <c r="C143" s="11" t="s">
        <v>512</v>
      </c>
      <c r="D143" s="12">
        <v>8.5</v>
      </c>
    </row>
    <row r="144" spans="1:4">
      <c r="A144" s="13" t="s">
        <v>212</v>
      </c>
      <c r="B144" s="10" t="s">
        <v>513</v>
      </c>
      <c r="C144" s="11" t="s">
        <v>513</v>
      </c>
      <c r="D144" s="12">
        <v>2.6</v>
      </c>
    </row>
    <row r="145" spans="1:4">
      <c r="A145" s="13" t="s">
        <v>213</v>
      </c>
      <c r="B145" s="10" t="s">
        <v>514</v>
      </c>
      <c r="C145" s="11" t="s">
        <v>514</v>
      </c>
      <c r="D145" s="12">
        <v>119.29</v>
      </c>
    </row>
    <row r="146" spans="1:4">
      <c r="A146" s="13" t="s">
        <v>214</v>
      </c>
      <c r="B146" s="10" t="s">
        <v>515</v>
      </c>
      <c r="C146" s="11" t="s">
        <v>515</v>
      </c>
      <c r="D146" s="12">
        <v>58.09</v>
      </c>
    </row>
    <row r="147" spans="1:4">
      <c r="A147" s="13" t="s">
        <v>215</v>
      </c>
      <c r="B147" s="10" t="s">
        <v>516</v>
      </c>
      <c r="C147" s="11" t="s">
        <v>516</v>
      </c>
      <c r="D147" s="12">
        <v>15.71</v>
      </c>
    </row>
    <row r="148" spans="1:4">
      <c r="A148" s="13" t="s">
        <v>216</v>
      </c>
      <c r="B148" s="10" t="s">
        <v>517</v>
      </c>
      <c r="C148" s="11" t="s">
        <v>517</v>
      </c>
      <c r="D148" s="12">
        <v>42.88</v>
      </c>
    </row>
    <row r="149" spans="1:4">
      <c r="A149" s="13" t="s">
        <v>217</v>
      </c>
      <c r="B149" s="10" t="s">
        <v>518</v>
      </c>
      <c r="C149" s="11" t="s">
        <v>518</v>
      </c>
      <c r="D149" s="12">
        <v>2.63</v>
      </c>
    </row>
    <row r="150" spans="1:4">
      <c r="A150" s="13" t="s">
        <v>218</v>
      </c>
      <c r="B150" s="10" t="s">
        <v>519</v>
      </c>
      <c r="C150" s="11" t="s">
        <v>519</v>
      </c>
      <c r="D150" s="12">
        <v>30.09</v>
      </c>
    </row>
    <row r="151" spans="1:4">
      <c r="A151" s="13" t="s">
        <v>219</v>
      </c>
      <c r="B151" s="10" t="s">
        <v>520</v>
      </c>
      <c r="C151" s="11" t="s">
        <v>520</v>
      </c>
      <c r="D151" s="12">
        <v>20.88</v>
      </c>
    </row>
    <row r="152" spans="1:4">
      <c r="A152" s="13" t="s">
        <v>220</v>
      </c>
      <c r="B152" s="10" t="s">
        <v>521</v>
      </c>
      <c r="C152" s="11" t="s">
        <v>521</v>
      </c>
      <c r="D152" s="12">
        <v>30.59</v>
      </c>
    </row>
    <row r="153" spans="1:4">
      <c r="A153" s="13" t="s">
        <v>221</v>
      </c>
      <c r="B153" s="10" t="s">
        <v>522</v>
      </c>
      <c r="C153" s="11" t="s">
        <v>522</v>
      </c>
      <c r="D153" s="12">
        <v>41.31</v>
      </c>
    </row>
    <row r="154" spans="1:4">
      <c r="A154" s="13" t="s">
        <v>222</v>
      </c>
      <c r="B154" s="10" t="s">
        <v>523</v>
      </c>
      <c r="C154" s="11" t="s">
        <v>523</v>
      </c>
      <c r="D154" s="12">
        <v>3.4</v>
      </c>
    </row>
    <row r="155" spans="1:4">
      <c r="A155" s="13" t="s">
        <v>223</v>
      </c>
      <c r="B155" s="10" t="s">
        <v>524</v>
      </c>
      <c r="C155" s="11" t="s">
        <v>524</v>
      </c>
      <c r="D155" s="12">
        <v>45.3</v>
      </c>
    </row>
    <row r="156" spans="1:4">
      <c r="A156" s="13" t="s">
        <v>224</v>
      </c>
      <c r="B156" s="10" t="s">
        <v>525</v>
      </c>
      <c r="C156" s="11" t="s">
        <v>525</v>
      </c>
      <c r="D156" s="12">
        <v>43.85</v>
      </c>
    </row>
    <row r="157" spans="1:4">
      <c r="A157" s="13" t="s">
        <v>225</v>
      </c>
      <c r="B157" s="10" t="s">
        <v>526</v>
      </c>
      <c r="C157" s="11" t="s">
        <v>526</v>
      </c>
      <c r="D157" s="12">
        <v>17.3</v>
      </c>
    </row>
    <row r="158" spans="1:4">
      <c r="A158" s="13" t="s">
        <v>226</v>
      </c>
      <c r="B158" s="10" t="s">
        <v>527</v>
      </c>
      <c r="C158" s="11" t="s">
        <v>527</v>
      </c>
      <c r="D158" s="12">
        <v>142.38</v>
      </c>
    </row>
    <row r="159" spans="1:4">
      <c r="A159" s="13" t="s">
        <v>227</v>
      </c>
      <c r="B159" s="10" t="s">
        <v>528</v>
      </c>
      <c r="C159" s="11" t="s">
        <v>528</v>
      </c>
      <c r="D159" s="12">
        <v>20.67</v>
      </c>
    </row>
    <row r="160" spans="1:4">
      <c r="A160" s="13" t="s">
        <v>228</v>
      </c>
      <c r="B160" s="10" t="s">
        <v>529</v>
      </c>
      <c r="C160" s="11" t="s">
        <v>529</v>
      </c>
      <c r="D160" s="12">
        <v>154.62</v>
      </c>
    </row>
    <row r="161" spans="1:4">
      <c r="A161" s="13" t="s">
        <v>229</v>
      </c>
      <c r="B161" s="10" t="s">
        <v>530</v>
      </c>
      <c r="C161" s="11" t="s">
        <v>530</v>
      </c>
      <c r="D161" s="12">
        <v>9.75</v>
      </c>
    </row>
    <row r="162" spans="1:4">
      <c r="A162" s="13" t="s">
        <v>531</v>
      </c>
      <c r="B162" s="10" t="s">
        <v>532</v>
      </c>
      <c r="C162" s="11" t="s">
        <v>532</v>
      </c>
      <c r="D162" s="12">
        <v>38.479999999999997</v>
      </c>
    </row>
    <row r="163" spans="1:4">
      <c r="A163" s="13" t="s">
        <v>231</v>
      </c>
      <c r="B163" s="10" t="s">
        <v>533</v>
      </c>
      <c r="C163" s="11" t="s">
        <v>533</v>
      </c>
      <c r="D163" s="12">
        <v>9.35</v>
      </c>
    </row>
    <row r="164" spans="1:4">
      <c r="A164" s="13" t="s">
        <v>232</v>
      </c>
      <c r="B164" s="10" t="s">
        <v>534</v>
      </c>
      <c r="C164" s="11" t="s">
        <v>534</v>
      </c>
      <c r="D164" s="12">
        <v>9.75</v>
      </c>
    </row>
    <row r="165" spans="1:4">
      <c r="A165" s="13" t="s">
        <v>233</v>
      </c>
      <c r="B165" s="10" t="s">
        <v>535</v>
      </c>
      <c r="C165" s="11" t="s">
        <v>535</v>
      </c>
      <c r="D165" s="12">
        <v>15.99</v>
      </c>
    </row>
    <row r="166" spans="1:4">
      <c r="A166" s="13" t="s">
        <v>234</v>
      </c>
      <c r="B166" s="10" t="s">
        <v>536</v>
      </c>
      <c r="C166" s="11" t="s">
        <v>536</v>
      </c>
      <c r="D166" s="12">
        <v>16.29</v>
      </c>
    </row>
    <row r="167" spans="1:4">
      <c r="A167" s="13" t="s">
        <v>235</v>
      </c>
      <c r="B167" s="10" t="s">
        <v>537</v>
      </c>
      <c r="C167" s="11" t="s">
        <v>537</v>
      </c>
      <c r="D167" s="12">
        <v>14.25</v>
      </c>
    </row>
    <row r="168" spans="1:4">
      <c r="A168" s="13" t="s">
        <v>236</v>
      </c>
      <c r="B168" s="10" t="s">
        <v>538</v>
      </c>
      <c r="C168" s="11" t="s">
        <v>538</v>
      </c>
      <c r="D168" s="12">
        <v>39.49</v>
      </c>
    </row>
    <row r="169" spans="1:4">
      <c r="A169" s="13" t="s">
        <v>237</v>
      </c>
      <c r="B169" s="10" t="s">
        <v>539</v>
      </c>
      <c r="C169" s="11" t="s">
        <v>539</v>
      </c>
      <c r="D169" s="12">
        <v>11.74</v>
      </c>
    </row>
    <row r="170" spans="1:4">
      <c r="A170" s="13" t="s">
        <v>238</v>
      </c>
      <c r="B170" s="10" t="s">
        <v>540</v>
      </c>
      <c r="C170" s="11" t="s">
        <v>540</v>
      </c>
      <c r="D170" s="12">
        <v>12.22</v>
      </c>
    </row>
    <row r="171" spans="1:4">
      <c r="A171" s="13" t="s">
        <v>239</v>
      </c>
      <c r="B171" s="10" t="s">
        <v>541</v>
      </c>
      <c r="C171" s="11" t="s">
        <v>541</v>
      </c>
      <c r="D171" s="12">
        <v>234.21</v>
      </c>
    </row>
    <row r="172" spans="1:4">
      <c r="A172" s="13" t="s">
        <v>542</v>
      </c>
      <c r="B172" s="10" t="s">
        <v>543</v>
      </c>
      <c r="C172" s="11" t="s">
        <v>543</v>
      </c>
      <c r="D172" s="12">
        <v>44.48</v>
      </c>
    </row>
    <row r="173" spans="1:4">
      <c r="A173" s="13" t="s">
        <v>241</v>
      </c>
      <c r="B173" s="10" t="s">
        <v>544</v>
      </c>
      <c r="C173" s="11" t="s">
        <v>544</v>
      </c>
      <c r="D173" s="12">
        <v>48</v>
      </c>
    </row>
    <row r="174" spans="1:4">
      <c r="A174" s="13" t="s">
        <v>242</v>
      </c>
      <c r="B174" s="10" t="s">
        <v>545</v>
      </c>
      <c r="C174" s="11" t="s">
        <v>545</v>
      </c>
      <c r="D174" s="12">
        <v>117.66</v>
      </c>
    </row>
    <row r="175" spans="1:4">
      <c r="A175" s="13" t="s">
        <v>243</v>
      </c>
      <c r="B175" s="10" t="s">
        <v>546</v>
      </c>
      <c r="C175" s="11" t="s">
        <v>546</v>
      </c>
      <c r="D175" s="12">
        <v>20.420000000000002</v>
      </c>
    </row>
    <row r="176" spans="1:4">
      <c r="A176" s="13" t="s">
        <v>244</v>
      </c>
      <c r="B176" s="10" t="s">
        <v>547</v>
      </c>
      <c r="C176" s="11" t="s">
        <v>547</v>
      </c>
      <c r="D176" s="12">
        <v>9.74</v>
      </c>
    </row>
    <row r="177" spans="1:4">
      <c r="A177" s="13" t="s">
        <v>245</v>
      </c>
      <c r="B177" s="10" t="s">
        <v>548</v>
      </c>
      <c r="C177" s="11" t="s">
        <v>548</v>
      </c>
      <c r="D177" s="12">
        <v>214.95</v>
      </c>
    </row>
    <row r="178" spans="1:4">
      <c r="A178" s="13" t="s">
        <v>246</v>
      </c>
      <c r="B178" s="10" t="s">
        <v>549</v>
      </c>
      <c r="C178" s="11" t="s">
        <v>549</v>
      </c>
      <c r="D178" s="12">
        <v>59.79</v>
      </c>
    </row>
    <row r="179" spans="1:4">
      <c r="A179" s="13" t="s">
        <v>247</v>
      </c>
      <c r="B179" s="10" t="s">
        <v>550</v>
      </c>
      <c r="C179" s="11" t="s">
        <v>550</v>
      </c>
      <c r="D179" s="12">
        <v>52.67</v>
      </c>
    </row>
    <row r="180" spans="1:4">
      <c r="A180" s="13" t="s">
        <v>248</v>
      </c>
      <c r="B180" s="10" t="s">
        <v>551</v>
      </c>
      <c r="C180" s="11" t="s">
        <v>551</v>
      </c>
      <c r="D180" s="12">
        <v>15.7</v>
      </c>
    </row>
    <row r="181" spans="1:4">
      <c r="A181" s="13" t="s">
        <v>249</v>
      </c>
      <c r="B181" s="10" t="s">
        <v>552</v>
      </c>
      <c r="C181" s="11" t="s">
        <v>552</v>
      </c>
      <c r="D181" s="12">
        <v>44.09</v>
      </c>
    </row>
    <row r="182" spans="1:4">
      <c r="A182" s="13" t="s">
        <v>250</v>
      </c>
      <c r="B182" s="10" t="s">
        <v>553</v>
      </c>
      <c r="C182" s="11" t="s">
        <v>553</v>
      </c>
      <c r="D182" s="12">
        <v>59.36</v>
      </c>
    </row>
    <row r="183" spans="1:4">
      <c r="A183" s="13" t="s">
        <v>251</v>
      </c>
      <c r="B183" s="10" t="s">
        <v>554</v>
      </c>
      <c r="C183" s="11" t="s">
        <v>554</v>
      </c>
      <c r="D183" s="12">
        <v>30.16</v>
      </c>
    </row>
    <row r="184" spans="1:4">
      <c r="A184" s="13" t="s">
        <v>253</v>
      </c>
      <c r="B184" s="10" t="s">
        <v>252</v>
      </c>
      <c r="C184" s="11" t="s">
        <v>252</v>
      </c>
      <c r="D184" s="12">
        <v>15</v>
      </c>
    </row>
    <row r="185" spans="1:4">
      <c r="A185" s="13" t="s">
        <v>254</v>
      </c>
      <c r="B185" s="10" t="s">
        <v>555</v>
      </c>
      <c r="C185" s="11" t="s">
        <v>555</v>
      </c>
      <c r="D185" s="12">
        <v>48.52</v>
      </c>
    </row>
    <row r="186" spans="1:4">
      <c r="A186" s="13" t="s">
        <v>255</v>
      </c>
      <c r="B186" s="10" t="s">
        <v>556</v>
      </c>
      <c r="C186" s="11" t="s">
        <v>556</v>
      </c>
      <c r="D186" s="12">
        <v>28.86</v>
      </c>
    </row>
    <row r="187" spans="1:4">
      <c r="A187" s="13" t="s">
        <v>256</v>
      </c>
      <c r="B187" s="10" t="s">
        <v>557</v>
      </c>
      <c r="C187" s="11" t="s">
        <v>557</v>
      </c>
      <c r="D187" s="12">
        <v>30.43</v>
      </c>
    </row>
    <row r="188" spans="1:4">
      <c r="A188" s="13" t="s">
        <v>558</v>
      </c>
      <c r="B188" s="10" t="s">
        <v>559</v>
      </c>
      <c r="C188" s="11" t="s">
        <v>559</v>
      </c>
      <c r="D188" s="12">
        <v>21.14</v>
      </c>
    </row>
    <row r="189" spans="1:4">
      <c r="A189" s="13" t="s">
        <v>258</v>
      </c>
      <c r="B189" s="10" t="s">
        <v>560</v>
      </c>
      <c r="C189" s="11" t="s">
        <v>560</v>
      </c>
      <c r="D189" s="12">
        <v>22.15</v>
      </c>
    </row>
    <row r="190" spans="1:4">
      <c r="A190" s="13" t="s">
        <v>259</v>
      </c>
      <c r="B190" s="10" t="s">
        <v>561</v>
      </c>
      <c r="C190" s="11" t="s">
        <v>561</v>
      </c>
      <c r="D190" s="12">
        <v>8.16</v>
      </c>
    </row>
    <row r="191" spans="1:4">
      <c r="A191" s="13" t="s">
        <v>260</v>
      </c>
      <c r="B191" s="10" t="s">
        <v>562</v>
      </c>
      <c r="C191" s="11" t="s">
        <v>562</v>
      </c>
      <c r="D191" s="12">
        <v>60.17</v>
      </c>
    </row>
    <row r="192" spans="1:4">
      <c r="A192" s="13" t="s">
        <v>261</v>
      </c>
      <c r="B192" s="10" t="s">
        <v>563</v>
      </c>
      <c r="C192" s="11" t="s">
        <v>563</v>
      </c>
      <c r="D192" s="12">
        <v>20.6</v>
      </c>
    </row>
    <row r="193" spans="1:4">
      <c r="A193" s="13" t="s">
        <v>262</v>
      </c>
      <c r="B193" s="10" t="s">
        <v>564</v>
      </c>
      <c r="C193" s="11" t="s">
        <v>564</v>
      </c>
      <c r="D193" s="12">
        <v>17.84</v>
      </c>
    </row>
    <row r="194" spans="1:4">
      <c r="A194" s="13" t="s">
        <v>263</v>
      </c>
      <c r="B194" s="10" t="s">
        <v>565</v>
      </c>
      <c r="C194" s="11" t="s">
        <v>565</v>
      </c>
      <c r="D194" s="12">
        <v>146.87</v>
      </c>
    </row>
    <row r="195" spans="1:4">
      <c r="A195" s="13" t="s">
        <v>264</v>
      </c>
      <c r="B195" s="10" t="s">
        <v>566</v>
      </c>
      <c r="C195" s="11" t="s">
        <v>566</v>
      </c>
      <c r="D195" s="12">
        <v>1130.08</v>
      </c>
    </row>
    <row r="196" spans="1:4">
      <c r="A196" s="13" t="s">
        <v>265</v>
      </c>
      <c r="B196" s="10" t="s">
        <v>567</v>
      </c>
      <c r="C196" s="11" t="s">
        <v>567</v>
      </c>
      <c r="D196" s="12">
        <v>1435.67</v>
      </c>
    </row>
    <row r="197" spans="1:4">
      <c r="A197" s="13" t="s">
        <v>266</v>
      </c>
      <c r="B197" s="10" t="s">
        <v>568</v>
      </c>
      <c r="C197" s="11" t="s">
        <v>568</v>
      </c>
      <c r="D197" s="12">
        <v>11.13</v>
      </c>
    </row>
    <row r="198" spans="1:4">
      <c r="A198" s="13" t="s">
        <v>267</v>
      </c>
      <c r="B198" s="10" t="s">
        <v>569</v>
      </c>
      <c r="C198" s="11" t="s">
        <v>569</v>
      </c>
      <c r="D198" s="12">
        <v>265.08</v>
      </c>
    </row>
    <row r="199" spans="1:4">
      <c r="A199" s="13" t="s">
        <v>268</v>
      </c>
      <c r="B199" s="10" t="s">
        <v>570</v>
      </c>
      <c r="C199" s="11" t="s">
        <v>570</v>
      </c>
      <c r="D199" s="12">
        <v>525.01</v>
      </c>
    </row>
    <row r="200" spans="1:4">
      <c r="A200" s="13" t="s">
        <v>269</v>
      </c>
      <c r="B200" s="10" t="s">
        <v>571</v>
      </c>
      <c r="C200" s="11" t="s">
        <v>571</v>
      </c>
      <c r="D200" s="12">
        <v>80.349999999999994</v>
      </c>
    </row>
    <row r="201" spans="1:4">
      <c r="A201" s="13" t="s">
        <v>270</v>
      </c>
      <c r="B201" s="10" t="s">
        <v>572</v>
      </c>
      <c r="C201" s="11" t="s">
        <v>572</v>
      </c>
      <c r="D201" s="12">
        <v>133.32</v>
      </c>
    </row>
    <row r="202" spans="1:4">
      <c r="A202" s="13" t="s">
        <v>271</v>
      </c>
      <c r="B202" s="10" t="s">
        <v>573</v>
      </c>
      <c r="C202" s="11" t="s">
        <v>573</v>
      </c>
      <c r="D202" s="12">
        <v>615.46</v>
      </c>
    </row>
    <row r="203" spans="1:4">
      <c r="A203" s="13" t="s">
        <v>272</v>
      </c>
      <c r="B203" s="10" t="s">
        <v>574</v>
      </c>
      <c r="C203" s="11" t="s">
        <v>574</v>
      </c>
      <c r="D203" s="12">
        <v>460.63</v>
      </c>
    </row>
    <row r="204" spans="1:4">
      <c r="A204" s="13" t="s">
        <v>273</v>
      </c>
      <c r="B204" s="10" t="s">
        <v>575</v>
      </c>
      <c r="C204" s="11" t="s">
        <v>575</v>
      </c>
      <c r="D204" s="12">
        <v>394.08</v>
      </c>
    </row>
    <row r="205" spans="1:4">
      <c r="A205" s="13" t="s">
        <v>274</v>
      </c>
      <c r="B205" s="10" t="s">
        <v>576</v>
      </c>
      <c r="C205" s="11" t="s">
        <v>576</v>
      </c>
      <c r="D205" s="12">
        <v>1031.3599999999999</v>
      </c>
    </row>
    <row r="206" spans="1:4">
      <c r="A206" s="13" t="s">
        <v>275</v>
      </c>
      <c r="B206" s="10" t="s">
        <v>577</v>
      </c>
      <c r="C206" s="11" t="s">
        <v>577</v>
      </c>
      <c r="D206" s="12">
        <v>102.69</v>
      </c>
    </row>
    <row r="207" spans="1:4">
      <c r="A207" s="13" t="s">
        <v>276</v>
      </c>
      <c r="B207" s="10" t="s">
        <v>578</v>
      </c>
      <c r="C207" s="11" t="s">
        <v>578</v>
      </c>
      <c r="D207" s="12">
        <v>212.35</v>
      </c>
    </row>
    <row r="208" spans="1:4">
      <c r="A208" s="13" t="s">
        <v>277</v>
      </c>
      <c r="B208" s="10" t="s">
        <v>579</v>
      </c>
      <c r="C208" s="11" t="s">
        <v>579</v>
      </c>
      <c r="D208" s="12">
        <v>193.33</v>
      </c>
    </row>
    <row r="209" spans="1:4">
      <c r="A209" s="13" t="s">
        <v>279</v>
      </c>
      <c r="B209" s="10" t="s">
        <v>278</v>
      </c>
      <c r="C209" s="11" t="s">
        <v>278</v>
      </c>
      <c r="D209" s="12">
        <v>49.7</v>
      </c>
    </row>
    <row r="210" spans="1:4">
      <c r="A210" s="13" t="s">
        <v>580</v>
      </c>
      <c r="B210" s="10" t="s">
        <v>280</v>
      </c>
      <c r="C210" s="11" t="s">
        <v>280</v>
      </c>
      <c r="D210" s="12">
        <v>18.89</v>
      </c>
    </row>
    <row r="211" spans="1:4">
      <c r="A211" s="13" t="s">
        <v>581</v>
      </c>
      <c r="B211" s="10" t="s">
        <v>282</v>
      </c>
      <c r="C211" s="11" t="s">
        <v>282</v>
      </c>
      <c r="D211" s="12">
        <v>8.27</v>
      </c>
    </row>
    <row r="212" spans="1:4">
      <c r="A212" s="13" t="s">
        <v>582</v>
      </c>
      <c r="B212" s="10" t="s">
        <v>583</v>
      </c>
      <c r="C212" s="11" t="s">
        <v>583</v>
      </c>
      <c r="D212" s="12">
        <v>2</v>
      </c>
    </row>
    <row r="213" spans="1:4">
      <c r="A213" s="13" t="s">
        <v>584</v>
      </c>
      <c r="B213" s="10" t="s">
        <v>585</v>
      </c>
      <c r="C213" s="11" t="s">
        <v>585</v>
      </c>
      <c r="D213" s="12">
        <v>35.21</v>
      </c>
    </row>
    <row r="214" spans="1:4">
      <c r="A214" s="13" t="s">
        <v>586</v>
      </c>
      <c r="B214" s="10" t="s">
        <v>587</v>
      </c>
      <c r="C214" s="11" t="s">
        <v>587</v>
      </c>
      <c r="D214" s="12">
        <v>14.65</v>
      </c>
    </row>
    <row r="215" spans="1:4">
      <c r="A215" s="13" t="s">
        <v>588</v>
      </c>
      <c r="B215" s="10" t="s">
        <v>589</v>
      </c>
      <c r="C215" s="11" t="s">
        <v>589</v>
      </c>
      <c r="D215" s="12">
        <v>39.89</v>
      </c>
    </row>
    <row r="216" spans="1:4">
      <c r="A216" s="13" t="s">
        <v>288</v>
      </c>
      <c r="B216" s="10" t="s">
        <v>590</v>
      </c>
      <c r="C216" s="11" t="s">
        <v>590</v>
      </c>
      <c r="D216" s="12">
        <v>23.2</v>
      </c>
    </row>
    <row r="217" spans="1:4">
      <c r="A217" s="13" t="s">
        <v>591</v>
      </c>
      <c r="B217" s="10" t="s">
        <v>592</v>
      </c>
      <c r="C217" s="11" t="s">
        <v>592</v>
      </c>
      <c r="D217" s="12">
        <v>179.77</v>
      </c>
    </row>
    <row r="218" spans="1:4">
      <c r="A218" s="13" t="s">
        <v>593</v>
      </c>
      <c r="B218" s="10" t="s">
        <v>594</v>
      </c>
      <c r="C218" s="11" t="s">
        <v>594</v>
      </c>
      <c r="D218" s="12">
        <v>215.77</v>
      </c>
    </row>
    <row r="219" spans="1:4">
      <c r="A219" s="13" t="s">
        <v>291</v>
      </c>
      <c r="B219" s="10" t="s">
        <v>595</v>
      </c>
      <c r="C219" s="11" t="s">
        <v>595</v>
      </c>
      <c r="D219" s="12">
        <v>135.18</v>
      </c>
    </row>
    <row r="220" spans="1:4">
      <c r="A220" s="13" t="s">
        <v>292</v>
      </c>
      <c r="B220" s="10" t="s">
        <v>596</v>
      </c>
      <c r="C220" s="11" t="s">
        <v>596</v>
      </c>
      <c r="D220" s="12">
        <v>30.39</v>
      </c>
    </row>
    <row r="221" spans="1:4">
      <c r="A221" s="13" t="s">
        <v>293</v>
      </c>
      <c r="B221" s="10" t="s">
        <v>597</v>
      </c>
      <c r="C221" s="11" t="s">
        <v>597</v>
      </c>
      <c r="D221" s="12">
        <v>24.42</v>
      </c>
    </row>
    <row r="222" spans="1:4">
      <c r="A222" s="13" t="s">
        <v>598</v>
      </c>
      <c r="B222" s="10" t="s">
        <v>599</v>
      </c>
      <c r="C222" s="11" t="s">
        <v>599</v>
      </c>
      <c r="D222" s="12">
        <v>332.65</v>
      </c>
    </row>
    <row r="223" spans="1:4">
      <c r="A223" s="13" t="s">
        <v>295</v>
      </c>
      <c r="B223" s="10" t="s">
        <v>600</v>
      </c>
      <c r="C223" s="11" t="s">
        <v>600</v>
      </c>
      <c r="D223" s="12">
        <v>6.2</v>
      </c>
    </row>
    <row r="224" spans="1:4">
      <c r="A224" s="13" t="s">
        <v>296</v>
      </c>
      <c r="B224" s="10" t="s">
        <v>601</v>
      </c>
      <c r="C224" s="11" t="s">
        <v>601</v>
      </c>
      <c r="D224" s="12">
        <v>5.17</v>
      </c>
    </row>
    <row r="225" spans="1:4">
      <c r="A225" s="13" t="s">
        <v>297</v>
      </c>
      <c r="B225" s="10" t="s">
        <v>602</v>
      </c>
      <c r="C225" s="11" t="s">
        <v>602</v>
      </c>
      <c r="D225" s="12">
        <v>9.82</v>
      </c>
    </row>
    <row r="226" spans="1:4">
      <c r="A226" s="13" t="s">
        <v>298</v>
      </c>
      <c r="B226" s="10" t="s">
        <v>603</v>
      </c>
      <c r="C226" s="11" t="s">
        <v>603</v>
      </c>
      <c r="D226" s="12">
        <v>43.67</v>
      </c>
    </row>
    <row r="227" spans="1:4">
      <c r="A227" s="13" t="s">
        <v>299</v>
      </c>
      <c r="B227" s="10" t="s">
        <v>604</v>
      </c>
      <c r="C227" s="11" t="s">
        <v>604</v>
      </c>
      <c r="D227" s="12">
        <v>979.22</v>
      </c>
    </row>
    <row r="228" spans="1:4">
      <c r="A228" s="13" t="s">
        <v>300</v>
      </c>
      <c r="B228" s="10" t="s">
        <v>605</v>
      </c>
      <c r="C228" s="11" t="s">
        <v>605</v>
      </c>
      <c r="D228" s="12">
        <v>459.49</v>
      </c>
    </row>
    <row r="229" spans="1:4">
      <c r="A229" s="13" t="s">
        <v>301</v>
      </c>
      <c r="B229" s="10" t="s">
        <v>606</v>
      </c>
      <c r="C229" s="11" t="s">
        <v>606</v>
      </c>
      <c r="D229" s="12">
        <v>772.84</v>
      </c>
    </row>
    <row r="230" spans="1:4">
      <c r="A230" s="13" t="s">
        <v>302</v>
      </c>
      <c r="B230" s="10" t="s">
        <v>607</v>
      </c>
      <c r="C230" s="11" t="s">
        <v>607</v>
      </c>
      <c r="D230" s="12">
        <v>993.72</v>
      </c>
    </row>
    <row r="231" spans="1:4">
      <c r="A231" s="13" t="s">
        <v>303</v>
      </c>
      <c r="B231" s="10" t="s">
        <v>608</v>
      </c>
      <c r="C231" s="11" t="s">
        <v>608</v>
      </c>
      <c r="D231" s="12">
        <v>267.11</v>
      </c>
    </row>
    <row r="232" spans="1:4">
      <c r="A232" s="13" t="s">
        <v>304</v>
      </c>
      <c r="B232" s="10" t="s">
        <v>609</v>
      </c>
      <c r="C232" s="11" t="s">
        <v>609</v>
      </c>
      <c r="D232" s="12">
        <v>467.32</v>
      </c>
    </row>
    <row r="233" spans="1:4">
      <c r="A233" s="13" t="s">
        <v>305</v>
      </c>
      <c r="B233" s="10" t="s">
        <v>610</v>
      </c>
      <c r="C233" s="11" t="s">
        <v>610</v>
      </c>
      <c r="D233" s="12">
        <v>2.2799999999999998</v>
      </c>
    </row>
    <row r="234" spans="1:4">
      <c r="A234" s="13" t="s">
        <v>306</v>
      </c>
      <c r="B234" s="10" t="s">
        <v>611</v>
      </c>
      <c r="C234" s="11" t="s">
        <v>611</v>
      </c>
      <c r="D234" s="12">
        <v>268.31</v>
      </c>
    </row>
    <row r="235" spans="1:4">
      <c r="A235" s="13" t="s">
        <v>307</v>
      </c>
      <c r="B235" s="10" t="s">
        <v>612</v>
      </c>
      <c r="C235" s="11" t="s">
        <v>612</v>
      </c>
      <c r="D235" s="12">
        <v>470.56</v>
      </c>
    </row>
    <row r="236" spans="1:4">
      <c r="A236" s="13" t="s">
        <v>308</v>
      </c>
      <c r="B236" s="10" t="s">
        <v>613</v>
      </c>
      <c r="C236" s="11" t="s">
        <v>613</v>
      </c>
      <c r="D236" s="12">
        <v>133.5</v>
      </c>
    </row>
    <row r="237" spans="1:4">
      <c r="A237" s="13" t="s">
        <v>309</v>
      </c>
      <c r="B237" s="10" t="s">
        <v>614</v>
      </c>
      <c r="C237" s="11" t="s">
        <v>614</v>
      </c>
      <c r="D237" s="12">
        <v>105.74</v>
      </c>
    </row>
    <row r="238" spans="1:4">
      <c r="A238" s="13" t="s">
        <v>310</v>
      </c>
      <c r="B238" s="10" t="s">
        <v>615</v>
      </c>
      <c r="C238" s="11" t="s">
        <v>615</v>
      </c>
      <c r="D238" s="12">
        <v>26.98</v>
      </c>
    </row>
    <row r="239" spans="1:4">
      <c r="A239" s="13" t="s">
        <v>311</v>
      </c>
      <c r="B239" s="10" t="s">
        <v>616</v>
      </c>
      <c r="C239" s="11" t="s">
        <v>616</v>
      </c>
      <c r="D239" s="12">
        <v>108.44</v>
      </c>
    </row>
    <row r="240" spans="1:4">
      <c r="A240" s="13" t="s">
        <v>617</v>
      </c>
      <c r="B240" s="10" t="s">
        <v>618</v>
      </c>
      <c r="C240" s="11" t="s">
        <v>618</v>
      </c>
      <c r="D240" s="12">
        <v>231.01</v>
      </c>
    </row>
    <row r="241" spans="1:4">
      <c r="A241" s="13" t="s">
        <v>313</v>
      </c>
      <c r="B241" s="10" t="s">
        <v>619</v>
      </c>
      <c r="C241" s="11" t="s">
        <v>619</v>
      </c>
      <c r="D241" s="12">
        <v>1601.04</v>
      </c>
    </row>
    <row r="242" spans="1:4">
      <c r="A242" s="13" t="s">
        <v>314</v>
      </c>
      <c r="B242" s="10" t="s">
        <v>620</v>
      </c>
      <c r="C242" s="11" t="s">
        <v>620</v>
      </c>
      <c r="D242" s="12">
        <v>5.62</v>
      </c>
    </row>
    <row r="243" spans="1:4">
      <c r="A243" s="13" t="s">
        <v>315</v>
      </c>
      <c r="B243" s="10" t="s">
        <v>621</v>
      </c>
      <c r="C243" s="11" t="s">
        <v>621</v>
      </c>
      <c r="D243" s="12">
        <v>3.41</v>
      </c>
    </row>
    <row r="244" spans="1:4">
      <c r="A244" s="13" t="s">
        <v>316</v>
      </c>
      <c r="B244" s="10" t="s">
        <v>622</v>
      </c>
      <c r="C244" s="11" t="s">
        <v>622</v>
      </c>
      <c r="D244" s="12">
        <v>80.41</v>
      </c>
    </row>
    <row r="245" spans="1:4">
      <c r="A245" s="13" t="s">
        <v>317</v>
      </c>
      <c r="B245" s="10" t="s">
        <v>623</v>
      </c>
      <c r="C245" s="11" t="s">
        <v>623</v>
      </c>
      <c r="D245" s="12">
        <v>103.88</v>
      </c>
    </row>
    <row r="246" spans="1:4">
      <c r="A246" s="13" t="s">
        <v>318</v>
      </c>
      <c r="B246" s="10" t="s">
        <v>624</v>
      </c>
      <c r="C246" s="11" t="s">
        <v>624</v>
      </c>
      <c r="D246" s="12">
        <v>503.85</v>
      </c>
    </row>
    <row r="247" spans="1:4">
      <c r="A247" s="13" t="s">
        <v>319</v>
      </c>
      <c r="B247" s="10" t="s">
        <v>625</v>
      </c>
      <c r="C247" s="11" t="s">
        <v>625</v>
      </c>
      <c r="D247" s="12">
        <v>730.21</v>
      </c>
    </row>
    <row r="248" spans="1:4">
      <c r="A248" s="13" t="s">
        <v>320</v>
      </c>
      <c r="B248" s="10" t="s">
        <v>626</v>
      </c>
      <c r="C248" s="11" t="s">
        <v>626</v>
      </c>
      <c r="D248" s="12">
        <v>51.04</v>
      </c>
    </row>
    <row r="249" spans="1:4">
      <c r="A249" s="13" t="s">
        <v>321</v>
      </c>
      <c r="B249" s="10" t="s">
        <v>627</v>
      </c>
      <c r="C249" s="11" t="s">
        <v>627</v>
      </c>
      <c r="D249" s="12">
        <v>281.73</v>
      </c>
    </row>
    <row r="250" spans="1:4">
      <c r="A250" s="13" t="s">
        <v>628</v>
      </c>
      <c r="B250" s="10" t="s">
        <v>629</v>
      </c>
      <c r="C250" s="11" t="s">
        <v>629</v>
      </c>
      <c r="D250" s="12">
        <v>176.1</v>
      </c>
    </row>
    <row r="251" spans="1:4">
      <c r="A251" s="13" t="s">
        <v>323</v>
      </c>
      <c r="B251" s="10" t="s">
        <v>630</v>
      </c>
      <c r="C251" s="11" t="s">
        <v>630</v>
      </c>
      <c r="D251" s="12">
        <v>35.03</v>
      </c>
    </row>
    <row r="252" spans="1:4">
      <c r="A252" s="13" t="s">
        <v>631</v>
      </c>
      <c r="B252" s="10" t="s">
        <v>632</v>
      </c>
      <c r="C252" s="11" t="s">
        <v>632</v>
      </c>
      <c r="D252" s="12">
        <v>174.55</v>
      </c>
    </row>
    <row r="253" spans="1:4">
      <c r="A253" s="13" t="s">
        <v>325</v>
      </c>
      <c r="B253" s="10" t="s">
        <v>633</v>
      </c>
      <c r="C253" s="11" t="s">
        <v>633</v>
      </c>
      <c r="D253" s="12">
        <v>129.12</v>
      </c>
    </row>
    <row r="254" spans="1:4">
      <c r="A254" s="13" t="s">
        <v>326</v>
      </c>
      <c r="B254" s="10" t="s">
        <v>634</v>
      </c>
      <c r="C254" s="11" t="s">
        <v>634</v>
      </c>
      <c r="D254" s="12">
        <v>78</v>
      </c>
    </row>
    <row r="255" spans="1:4">
      <c r="A255" s="13" t="s">
        <v>635</v>
      </c>
      <c r="B255" s="10" t="s">
        <v>327</v>
      </c>
      <c r="C255" s="11" t="s">
        <v>327</v>
      </c>
      <c r="D255" s="12">
        <v>49.13</v>
      </c>
    </row>
    <row r="256" spans="1:4">
      <c r="A256" s="13" t="s">
        <v>330</v>
      </c>
      <c r="B256" s="10" t="s">
        <v>329</v>
      </c>
      <c r="C256" s="11" t="s">
        <v>329</v>
      </c>
      <c r="D256" s="12">
        <v>4.93</v>
      </c>
    </row>
    <row r="257" spans="1:4">
      <c r="A257" s="13" t="s">
        <v>636</v>
      </c>
      <c r="B257" s="10" t="s">
        <v>331</v>
      </c>
      <c r="C257" s="11" t="s">
        <v>331</v>
      </c>
      <c r="D257" s="12">
        <v>20.8</v>
      </c>
    </row>
    <row r="258" spans="1:4">
      <c r="A258" s="13" t="s">
        <v>333</v>
      </c>
      <c r="B258" s="10" t="s">
        <v>637</v>
      </c>
      <c r="C258" s="11" t="s">
        <v>637</v>
      </c>
      <c r="D258" s="12">
        <v>3.7</v>
      </c>
    </row>
    <row r="259" spans="1:4">
      <c r="A259" s="13" t="s">
        <v>334</v>
      </c>
      <c r="B259" s="10" t="s">
        <v>638</v>
      </c>
      <c r="C259" s="11" t="s">
        <v>638</v>
      </c>
      <c r="D259" s="12">
        <v>40.57</v>
      </c>
    </row>
    <row r="260" spans="1:4">
      <c r="A260" s="13" t="s">
        <v>335</v>
      </c>
      <c r="B260" s="10" t="s">
        <v>639</v>
      </c>
      <c r="C260" s="11" t="s">
        <v>639</v>
      </c>
      <c r="D260" s="12">
        <v>34.21</v>
      </c>
    </row>
    <row r="261" spans="1:4">
      <c r="A261" s="13" t="s">
        <v>336</v>
      </c>
      <c r="B261" s="10" t="s">
        <v>640</v>
      </c>
      <c r="C261" s="11" t="s">
        <v>640</v>
      </c>
      <c r="D261" s="12">
        <v>46.4</v>
      </c>
    </row>
    <row r="262" spans="1:4">
      <c r="A262" s="13" t="s">
        <v>337</v>
      </c>
      <c r="B262" s="10" t="s">
        <v>641</v>
      </c>
      <c r="C262" s="11" t="s">
        <v>641</v>
      </c>
      <c r="D262" s="12">
        <v>82.96</v>
      </c>
    </row>
    <row r="263" spans="1:4">
      <c r="A263" s="13" t="s">
        <v>338</v>
      </c>
      <c r="B263" s="10" t="s">
        <v>642</v>
      </c>
      <c r="C263" s="11" t="s">
        <v>642</v>
      </c>
      <c r="D263" s="12">
        <v>10.38</v>
      </c>
    </row>
    <row r="264" spans="1:4">
      <c r="A264" s="13" t="s">
        <v>339</v>
      </c>
      <c r="B264" s="10" t="s">
        <v>643</v>
      </c>
      <c r="C264" s="11" t="s">
        <v>643</v>
      </c>
      <c r="D264" s="12">
        <v>5.55</v>
      </c>
    </row>
    <row r="265" spans="1:4">
      <c r="A265" s="13" t="s">
        <v>644</v>
      </c>
      <c r="B265" s="10" t="s">
        <v>645</v>
      </c>
      <c r="C265" s="11" t="s">
        <v>645</v>
      </c>
      <c r="D265" s="12">
        <v>2.54</v>
      </c>
    </row>
    <row r="266" spans="1:4">
      <c r="A266" s="13" t="s">
        <v>646</v>
      </c>
      <c r="B266" s="10" t="s">
        <v>647</v>
      </c>
      <c r="C266" s="11" t="s">
        <v>647</v>
      </c>
      <c r="D266" s="12">
        <v>12.28</v>
      </c>
    </row>
    <row r="267" spans="1:4">
      <c r="A267" s="13" t="s">
        <v>342</v>
      </c>
      <c r="B267" s="10" t="s">
        <v>648</v>
      </c>
      <c r="C267" s="11" t="s">
        <v>648</v>
      </c>
      <c r="D267" s="12">
        <v>26.53</v>
      </c>
    </row>
    <row r="268" spans="1:4">
      <c r="A268" s="13" t="s">
        <v>343</v>
      </c>
      <c r="B268" s="10" t="s">
        <v>649</v>
      </c>
      <c r="C268" s="11" t="s">
        <v>649</v>
      </c>
      <c r="D268" s="12">
        <v>17.84</v>
      </c>
    </row>
    <row r="269" spans="1:4">
      <c r="A269" s="13" t="s">
        <v>344</v>
      </c>
      <c r="B269" s="10" t="s">
        <v>650</v>
      </c>
      <c r="C269" s="11" t="s">
        <v>650</v>
      </c>
      <c r="D269" s="12">
        <v>52.7</v>
      </c>
    </row>
    <row r="270" spans="1:4">
      <c r="A270" s="13" t="s">
        <v>345</v>
      </c>
      <c r="B270" s="10" t="s">
        <v>651</v>
      </c>
      <c r="C270" s="11" t="s">
        <v>651</v>
      </c>
      <c r="D270" s="12">
        <v>287.44</v>
      </c>
    </row>
    <row r="271" spans="1:4">
      <c r="A271" s="13" t="s">
        <v>346</v>
      </c>
      <c r="B271" s="10" t="s">
        <v>652</v>
      </c>
      <c r="C271" s="11" t="s">
        <v>652</v>
      </c>
      <c r="D271" s="12">
        <v>773.56</v>
      </c>
    </row>
    <row r="272" spans="1:4">
      <c r="A272" s="13" t="s">
        <v>347</v>
      </c>
      <c r="B272" s="10" t="s">
        <v>653</v>
      </c>
      <c r="C272" s="11" t="s">
        <v>653</v>
      </c>
      <c r="D272" s="12">
        <v>313.55</v>
      </c>
    </row>
    <row r="273" spans="1:4">
      <c r="A273" s="13" t="s">
        <v>348</v>
      </c>
      <c r="B273" s="10" t="s">
        <v>654</v>
      </c>
      <c r="C273" s="11" t="s">
        <v>654</v>
      </c>
      <c r="D273" s="12">
        <v>469.68</v>
      </c>
    </row>
    <row r="274" spans="1:4">
      <c r="A274" s="13" t="s">
        <v>349</v>
      </c>
      <c r="B274" s="10" t="s">
        <v>655</v>
      </c>
      <c r="C274" s="11" t="s">
        <v>655</v>
      </c>
      <c r="D274" s="12">
        <v>54</v>
      </c>
    </row>
    <row r="275" spans="1:4">
      <c r="A275" s="13" t="s">
        <v>350</v>
      </c>
      <c r="B275" s="10" t="s">
        <v>656</v>
      </c>
      <c r="C275" s="11" t="s">
        <v>656</v>
      </c>
      <c r="D275" s="12">
        <v>33.64</v>
      </c>
    </row>
    <row r="276" spans="1:4">
      <c r="A276" s="13" t="s">
        <v>351</v>
      </c>
      <c r="B276" s="10" t="s">
        <v>657</v>
      </c>
      <c r="C276" s="11" t="s">
        <v>657</v>
      </c>
      <c r="D276" s="12">
        <v>103.79</v>
      </c>
    </row>
    <row r="277" spans="1:4">
      <c r="A277" s="13" t="s">
        <v>352</v>
      </c>
      <c r="B277" s="10" t="s">
        <v>658</v>
      </c>
      <c r="C277" s="11" t="s">
        <v>658</v>
      </c>
      <c r="D277" s="12">
        <v>64.099999999999994</v>
      </c>
    </row>
    <row r="278" spans="1:4">
      <c r="A278" s="13" t="s">
        <v>353</v>
      </c>
      <c r="B278" s="10" t="s">
        <v>659</v>
      </c>
      <c r="C278" s="11" t="s">
        <v>659</v>
      </c>
      <c r="D278" s="12">
        <v>9.9700000000000006</v>
      </c>
    </row>
    <row r="279" spans="1:4">
      <c r="A279" s="13" t="s">
        <v>354</v>
      </c>
      <c r="B279" s="10" t="s">
        <v>660</v>
      </c>
      <c r="C279" s="11" t="s">
        <v>660</v>
      </c>
      <c r="D279" s="12">
        <v>20.8</v>
      </c>
    </row>
    <row r="280" spans="1:4">
      <c r="A280" s="13" t="s">
        <v>355</v>
      </c>
      <c r="B280" s="10" t="s">
        <v>661</v>
      </c>
      <c r="C280" s="11" t="s">
        <v>661</v>
      </c>
      <c r="D280" s="12">
        <v>1.8</v>
      </c>
    </row>
    <row r="281" spans="1:4">
      <c r="A281" s="13" t="s">
        <v>356</v>
      </c>
      <c r="B281" s="10" t="s">
        <v>662</v>
      </c>
      <c r="C281" s="11" t="s">
        <v>662</v>
      </c>
      <c r="D281" s="12">
        <v>267.20999999999998</v>
      </c>
    </row>
    <row r="282" spans="1:4">
      <c r="A282" s="13" t="s">
        <v>357</v>
      </c>
      <c r="B282" s="10" t="s">
        <v>663</v>
      </c>
      <c r="C282" s="11" t="s">
        <v>663</v>
      </c>
      <c r="D282" s="12">
        <v>85.19</v>
      </c>
    </row>
    <row r="283" spans="1:4">
      <c r="A283" s="13" t="s">
        <v>358</v>
      </c>
      <c r="B283" s="10" t="s">
        <v>664</v>
      </c>
      <c r="C283" s="11" t="s">
        <v>664</v>
      </c>
      <c r="D283" s="12">
        <v>20.8</v>
      </c>
    </row>
    <row r="284" spans="1:4">
      <c r="A284" s="13" t="s">
        <v>665</v>
      </c>
      <c r="B284" s="10" t="s">
        <v>666</v>
      </c>
      <c r="C284" s="11" t="s">
        <v>666</v>
      </c>
      <c r="D284" s="12">
        <v>41.17</v>
      </c>
    </row>
    <row r="285" spans="1:4">
      <c r="A285" s="13" t="s">
        <v>360</v>
      </c>
      <c r="B285" s="10" t="s">
        <v>667</v>
      </c>
      <c r="C285" s="11" t="s">
        <v>667</v>
      </c>
      <c r="D285" s="12">
        <v>19</v>
      </c>
    </row>
    <row r="286" spans="1:4">
      <c r="A286" s="13" t="s">
        <v>361</v>
      </c>
      <c r="B286" s="10" t="s">
        <v>668</v>
      </c>
      <c r="C286" s="11" t="s">
        <v>668</v>
      </c>
      <c r="D286" s="12">
        <v>19.55</v>
      </c>
    </row>
    <row r="287" spans="1:4">
      <c r="A287" s="13" t="s">
        <v>362</v>
      </c>
      <c r="B287" s="10" t="s">
        <v>669</v>
      </c>
      <c r="C287" s="11" t="s">
        <v>669</v>
      </c>
      <c r="D287" s="12">
        <v>576.54999999999995</v>
      </c>
    </row>
    <row r="288" spans="1:4">
      <c r="A288" s="13" t="s">
        <v>363</v>
      </c>
      <c r="B288" s="10" t="s">
        <v>670</v>
      </c>
      <c r="C288" s="11" t="s">
        <v>670</v>
      </c>
      <c r="D288" s="12">
        <v>236.48</v>
      </c>
    </row>
    <row r="289" spans="1:4">
      <c r="A289" s="13" t="s">
        <v>364</v>
      </c>
      <c r="B289" s="10" t="s">
        <v>671</v>
      </c>
      <c r="C289" s="11" t="s">
        <v>671</v>
      </c>
      <c r="D289" s="12">
        <v>100.81</v>
      </c>
    </row>
    <row r="290" spans="1:4">
      <c r="A290" s="13" t="s">
        <v>365</v>
      </c>
      <c r="B290" s="10" t="s">
        <v>672</v>
      </c>
      <c r="C290" s="11" t="s">
        <v>672</v>
      </c>
      <c r="D290" s="12">
        <v>162.88999999999999</v>
      </c>
    </row>
    <row r="291" spans="1:4">
      <c r="A291" s="13" t="s">
        <v>366</v>
      </c>
      <c r="B291" s="10" t="s">
        <v>673</v>
      </c>
      <c r="C291" s="11" t="s">
        <v>673</v>
      </c>
      <c r="D291" s="12">
        <v>95.67</v>
      </c>
    </row>
    <row r="292" spans="1:4">
      <c r="A292" s="13" t="s">
        <v>367</v>
      </c>
      <c r="B292" s="10" t="s">
        <v>674</v>
      </c>
      <c r="C292" s="11" t="s">
        <v>674</v>
      </c>
      <c r="D292" s="12">
        <v>97.65</v>
      </c>
    </row>
    <row r="293" spans="1:4">
      <c r="A293" s="13" t="s">
        <v>368</v>
      </c>
      <c r="B293" s="10" t="s">
        <v>675</v>
      </c>
      <c r="C293" s="11" t="s">
        <v>675</v>
      </c>
      <c r="D293" s="12">
        <v>81.64</v>
      </c>
    </row>
    <row r="294" spans="1:4">
      <c r="A294" s="13" t="s">
        <v>370</v>
      </c>
      <c r="B294" s="10" t="s">
        <v>369</v>
      </c>
      <c r="C294" s="11" t="s">
        <v>369</v>
      </c>
      <c r="D294" s="12">
        <v>4.82</v>
      </c>
    </row>
    <row r="295" spans="1:4">
      <c r="A295" s="13" t="s">
        <v>371</v>
      </c>
      <c r="B295" s="10" t="s">
        <v>676</v>
      </c>
      <c r="C295" s="11" t="s">
        <v>676</v>
      </c>
      <c r="D295" s="12">
        <v>50</v>
      </c>
    </row>
    <row r="296" spans="1:4">
      <c r="A296" s="13" t="s">
        <v>677</v>
      </c>
      <c r="B296" s="10" t="s">
        <v>678</v>
      </c>
      <c r="C296" s="11" t="s">
        <v>678</v>
      </c>
      <c r="D296" s="12">
        <v>12.24</v>
      </c>
    </row>
    <row r="297" spans="1:4">
      <c r="A297" s="13" t="s">
        <v>373</v>
      </c>
      <c r="B297" s="10" t="s">
        <v>679</v>
      </c>
      <c r="C297" s="11" t="s">
        <v>679</v>
      </c>
      <c r="D297" s="12">
        <v>3.19</v>
      </c>
    </row>
    <row r="298" spans="1:4">
      <c r="A298" s="13" t="s">
        <v>374</v>
      </c>
      <c r="B298" s="10" t="s">
        <v>680</v>
      </c>
      <c r="C298" s="11" t="s">
        <v>680</v>
      </c>
      <c r="D298" s="12">
        <v>14.96</v>
      </c>
    </row>
    <row r="299" spans="1:4">
      <c r="A299" s="13" t="s">
        <v>375</v>
      </c>
      <c r="B299" s="10" t="s">
        <v>681</v>
      </c>
      <c r="C299" s="11" t="s">
        <v>681</v>
      </c>
      <c r="D299" s="12">
        <v>155.26</v>
      </c>
    </row>
    <row r="300" spans="1:4">
      <c r="A300" s="13" t="s">
        <v>376</v>
      </c>
      <c r="B300" s="10" t="s">
        <v>682</v>
      </c>
      <c r="C300" s="11" t="s">
        <v>682</v>
      </c>
      <c r="D300" s="12">
        <v>30.83</v>
      </c>
    </row>
    <row r="301" spans="1:4">
      <c r="A301" s="13" t="s">
        <v>377</v>
      </c>
      <c r="B301" s="10" t="s">
        <v>683</v>
      </c>
      <c r="C301" s="11" t="s">
        <v>683</v>
      </c>
      <c r="D301" s="12">
        <v>13.85</v>
      </c>
    </row>
    <row r="302" spans="1:4">
      <c r="A302" s="13" t="s">
        <v>378</v>
      </c>
      <c r="B302" s="10" t="s">
        <v>684</v>
      </c>
      <c r="C302" s="11" t="s">
        <v>684</v>
      </c>
      <c r="D302" s="12">
        <v>9.75</v>
      </c>
    </row>
    <row r="303" spans="1:4">
      <c r="A303" s="13" t="s">
        <v>379</v>
      </c>
      <c r="B303" s="10" t="s">
        <v>685</v>
      </c>
      <c r="C303" s="11" t="s">
        <v>685</v>
      </c>
      <c r="D303" s="12">
        <v>2.98</v>
      </c>
    </row>
    <row r="304" spans="1:4">
      <c r="A304" s="13" t="s">
        <v>380</v>
      </c>
      <c r="B304" s="10" t="s">
        <v>686</v>
      </c>
      <c r="C304" s="11" t="s">
        <v>686</v>
      </c>
      <c r="D304" s="12">
        <v>13.52</v>
      </c>
    </row>
    <row r="305" spans="1:4">
      <c r="A305" s="13" t="s">
        <v>381</v>
      </c>
      <c r="B305" s="10" t="s">
        <v>687</v>
      </c>
      <c r="C305" s="11" t="s">
        <v>687</v>
      </c>
      <c r="D305" s="12">
        <v>11.08</v>
      </c>
    </row>
    <row r="306" spans="1:4">
      <c r="A306" s="13" t="s">
        <v>382</v>
      </c>
      <c r="B306" s="10" t="s">
        <v>688</v>
      </c>
      <c r="C306" s="11" t="s">
        <v>688</v>
      </c>
      <c r="D306" s="12">
        <v>15.28</v>
      </c>
    </row>
    <row r="307" spans="1:4">
      <c r="A307" s="13" t="s">
        <v>689</v>
      </c>
      <c r="B307" s="10" t="s">
        <v>690</v>
      </c>
      <c r="C307" s="11" t="s">
        <v>690</v>
      </c>
      <c r="D307" s="12">
        <v>12.81</v>
      </c>
    </row>
    <row r="308" spans="1:4">
      <c r="A308" s="13" t="s">
        <v>384</v>
      </c>
      <c r="B308" s="10" t="s">
        <v>691</v>
      </c>
      <c r="C308" s="11" t="s">
        <v>691</v>
      </c>
      <c r="D308" s="12">
        <v>11.5</v>
      </c>
    </row>
    <row r="309" spans="1:4">
      <c r="A309" s="13" t="s">
        <v>386</v>
      </c>
      <c r="B309" s="10" t="s">
        <v>385</v>
      </c>
      <c r="C309" s="11" t="s">
        <v>385</v>
      </c>
      <c r="D309" s="12">
        <v>4.8</v>
      </c>
    </row>
    <row r="310" spans="1:4">
      <c r="A310" s="13" t="s">
        <v>387</v>
      </c>
      <c r="B310" s="10" t="s">
        <v>692</v>
      </c>
      <c r="C310" s="11" t="s">
        <v>692</v>
      </c>
      <c r="D310" s="12">
        <v>30.74</v>
      </c>
    </row>
    <row r="311" spans="1:4">
      <c r="A311" s="13" t="s">
        <v>388</v>
      </c>
      <c r="B311" s="10" t="s">
        <v>693</v>
      </c>
      <c r="C311" s="11" t="s">
        <v>693</v>
      </c>
      <c r="D311" s="12">
        <v>70.98</v>
      </c>
    </row>
    <row r="312" spans="1:4">
      <c r="A312" s="13" t="s">
        <v>389</v>
      </c>
      <c r="B312" s="10" t="s">
        <v>694</v>
      </c>
      <c r="C312" s="11" t="s">
        <v>694</v>
      </c>
      <c r="D312" s="12">
        <v>799.57</v>
      </c>
    </row>
    <row r="313" spans="1:4">
      <c r="A313" s="13" t="s">
        <v>390</v>
      </c>
      <c r="B313" s="10" t="s">
        <v>695</v>
      </c>
      <c r="C313" s="11" t="s">
        <v>695</v>
      </c>
      <c r="D313" s="12">
        <v>164.46</v>
      </c>
    </row>
    <row r="314" spans="1:4">
      <c r="A314" s="13" t="s">
        <v>391</v>
      </c>
      <c r="B314" s="10" t="s">
        <v>696</v>
      </c>
      <c r="C314" s="11" t="s">
        <v>696</v>
      </c>
      <c r="D314" s="12">
        <v>197.2</v>
      </c>
    </row>
    <row r="315" spans="1:4">
      <c r="A315" s="13" t="s">
        <v>392</v>
      </c>
      <c r="B315" s="10" t="s">
        <v>697</v>
      </c>
      <c r="C315" s="11" t="s">
        <v>697</v>
      </c>
      <c r="D315" s="12">
        <v>39.92</v>
      </c>
    </row>
    <row r="316" spans="1:4">
      <c r="A316" s="13" t="s">
        <v>393</v>
      </c>
      <c r="B316" s="10" t="s">
        <v>698</v>
      </c>
      <c r="C316" s="11" t="s">
        <v>698</v>
      </c>
      <c r="D316" s="12">
        <v>174.49</v>
      </c>
    </row>
    <row r="317" spans="1:4">
      <c r="A317" s="13" t="s">
        <v>394</v>
      </c>
      <c r="B317" s="10" t="s">
        <v>699</v>
      </c>
      <c r="C317" s="11" t="s">
        <v>699</v>
      </c>
      <c r="D317" s="12">
        <v>314.18</v>
      </c>
    </row>
    <row r="318" spans="1:4">
      <c r="A318" s="13" t="s">
        <v>395</v>
      </c>
      <c r="B318" s="10" t="s">
        <v>700</v>
      </c>
      <c r="C318" s="11" t="s">
        <v>700</v>
      </c>
      <c r="D318" s="12">
        <v>175.54</v>
      </c>
    </row>
    <row r="319" spans="1:4">
      <c r="A319" s="13" t="s">
        <v>396</v>
      </c>
      <c r="B319" s="10" t="s">
        <v>701</v>
      </c>
      <c r="C319" s="11" t="s">
        <v>701</v>
      </c>
      <c r="D319" s="12">
        <v>49.6</v>
      </c>
    </row>
    <row r="320" spans="1:4">
      <c r="A320" s="13" t="s">
        <v>397</v>
      </c>
      <c r="B320" s="10" t="s">
        <v>702</v>
      </c>
      <c r="C320" s="11" t="s">
        <v>702</v>
      </c>
      <c r="D320" s="12">
        <v>81.569999999999993</v>
      </c>
    </row>
    <row r="321" spans="1:4">
      <c r="A321" s="13" t="s">
        <v>398</v>
      </c>
      <c r="B321" s="10" t="s">
        <v>703</v>
      </c>
      <c r="C321" s="11" t="s">
        <v>703</v>
      </c>
      <c r="D321" s="12">
        <v>67.47</v>
      </c>
    </row>
    <row r="322" spans="1:4">
      <c r="A322" s="13" t="s">
        <v>399</v>
      </c>
      <c r="B322" s="10" t="s">
        <v>704</v>
      </c>
      <c r="C322" s="11" t="s">
        <v>704</v>
      </c>
      <c r="D322" s="12">
        <v>161.37</v>
      </c>
    </row>
    <row r="323" spans="1:4">
      <c r="A323" s="13" t="s">
        <v>400</v>
      </c>
      <c r="B323" s="10" t="s">
        <v>705</v>
      </c>
      <c r="C323" s="14" t="s">
        <v>705</v>
      </c>
      <c r="D323" s="12">
        <v>250.54</v>
      </c>
    </row>
    <row r="324" spans="1:4">
      <c r="A324" s="13" t="s">
        <v>401</v>
      </c>
      <c r="B324" s="10" t="s">
        <v>706</v>
      </c>
      <c r="C324" s="14" t="s">
        <v>706</v>
      </c>
      <c r="D324" s="12">
        <v>53.3</v>
      </c>
    </row>
    <row r="325" spans="1:4">
      <c r="A325" s="13" t="s">
        <v>707</v>
      </c>
      <c r="B325" s="10" t="s">
        <v>402</v>
      </c>
      <c r="C325" s="14" t="s">
        <v>402</v>
      </c>
      <c r="D325" s="12">
        <v>9</v>
      </c>
    </row>
    <row r="326" spans="1:4">
      <c r="A326" s="13"/>
      <c r="B326" s="10"/>
    </row>
  </sheetData>
  <autoFilter ref="A4:D4" xr:uid="{00000000-0001-0000-02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5"/>
  <sheetViews>
    <sheetView workbookViewId="0">
      <pane ySplit="4" topLeftCell="A5" activePane="bottomLeft" state="frozen"/>
      <selection pane="bottomLeft" activeCell="A2" sqref="A2"/>
    </sheetView>
  </sheetViews>
  <sheetFormatPr defaultColWidth="9.140625" defaultRowHeight="14.25"/>
  <cols>
    <col min="1" max="1" width="22.85546875" style="1" bestFit="1" customWidth="1"/>
    <col min="2" max="2" width="10.42578125" style="16" bestFit="1" customWidth="1"/>
    <col min="3" max="3" width="8.7109375" style="1" customWidth="1"/>
    <col min="4" max="4" width="9.42578125" style="15" customWidth="1"/>
    <col min="5" max="16384" width="9.140625" style="1"/>
  </cols>
  <sheetData>
    <row r="1" spans="1:4">
      <c r="A1" s="5"/>
      <c r="B1" s="6" t="s">
        <v>708</v>
      </c>
      <c r="D1" s="4"/>
    </row>
    <row r="2" spans="1:4">
      <c r="B2" s="5" t="s">
        <v>416</v>
      </c>
      <c r="D2" s="4"/>
    </row>
    <row r="3" spans="1:4" ht="15" thickBot="1">
      <c r="B3" s="5" t="s">
        <v>417</v>
      </c>
      <c r="D3" s="4" t="s">
        <v>418</v>
      </c>
    </row>
    <row r="4" spans="1:4" ht="15" thickBot="1">
      <c r="A4" s="7" t="s">
        <v>419</v>
      </c>
      <c r="B4" s="5" t="s">
        <v>420</v>
      </c>
      <c r="D4" s="8">
        <f>SUM(D5:D325)</f>
        <v>73639.690000000046</v>
      </c>
    </row>
    <row r="5" spans="1:4">
      <c r="A5" s="9" t="s">
        <v>13</v>
      </c>
      <c r="B5" s="10" t="s">
        <v>12</v>
      </c>
      <c r="C5" s="11" t="s">
        <v>12</v>
      </c>
      <c r="D5" s="12">
        <v>10.1</v>
      </c>
    </row>
    <row r="6" spans="1:4">
      <c r="A6" s="9" t="s">
        <v>15</v>
      </c>
      <c r="B6" s="10" t="s">
        <v>14</v>
      </c>
      <c r="C6" s="11" t="s">
        <v>14</v>
      </c>
      <c r="D6" s="12">
        <v>2</v>
      </c>
    </row>
    <row r="7" spans="1:4">
      <c r="A7" s="9" t="s">
        <v>17</v>
      </c>
      <c r="B7" s="10" t="s">
        <v>16</v>
      </c>
      <c r="C7" s="11" t="s">
        <v>16</v>
      </c>
      <c r="D7" s="12">
        <v>295.3</v>
      </c>
    </row>
    <row r="8" spans="1:4">
      <c r="A8" s="9" t="s">
        <v>19</v>
      </c>
      <c r="B8" s="10" t="s">
        <v>18</v>
      </c>
      <c r="C8" s="11" t="s">
        <v>18</v>
      </c>
      <c r="D8" s="12">
        <v>20</v>
      </c>
    </row>
    <row r="9" spans="1:4">
      <c r="A9" s="9" t="s">
        <v>21</v>
      </c>
      <c r="B9" s="10" t="s">
        <v>20</v>
      </c>
      <c r="C9" s="11" t="s">
        <v>20</v>
      </c>
      <c r="D9" s="12">
        <v>25.38</v>
      </c>
    </row>
    <row r="10" spans="1:4">
      <c r="A10" s="9" t="s">
        <v>23</v>
      </c>
      <c r="B10" s="10" t="s">
        <v>22</v>
      </c>
      <c r="C10" s="11" t="s">
        <v>22</v>
      </c>
      <c r="D10" s="12">
        <v>163.6</v>
      </c>
    </row>
    <row r="11" spans="1:4">
      <c r="A11" s="9" t="s">
        <v>25</v>
      </c>
      <c r="B11" s="10" t="s">
        <v>24</v>
      </c>
      <c r="C11" s="11" t="s">
        <v>24</v>
      </c>
      <c r="D11" s="12">
        <v>42.42</v>
      </c>
    </row>
    <row r="12" spans="1:4">
      <c r="A12" s="9" t="s">
        <v>27</v>
      </c>
      <c r="B12" s="10" t="s">
        <v>26</v>
      </c>
      <c r="C12" s="11" t="s">
        <v>26</v>
      </c>
      <c r="D12" s="12">
        <v>1228.3599999999999</v>
      </c>
    </row>
    <row r="13" spans="1:4">
      <c r="A13" s="9" t="s">
        <v>29</v>
      </c>
      <c r="B13" s="10" t="s">
        <v>28</v>
      </c>
      <c r="C13" s="11" t="s">
        <v>28</v>
      </c>
      <c r="D13" s="12">
        <v>13.75</v>
      </c>
    </row>
    <row r="14" spans="1:4">
      <c r="A14" s="9" t="s">
        <v>421</v>
      </c>
      <c r="B14" s="10" t="s">
        <v>30</v>
      </c>
      <c r="C14" s="11" t="s">
        <v>30</v>
      </c>
      <c r="D14" s="12">
        <v>88.56</v>
      </c>
    </row>
    <row r="15" spans="1:4">
      <c r="A15" s="9" t="s">
        <v>33</v>
      </c>
      <c r="B15" s="10" t="s">
        <v>32</v>
      </c>
      <c r="C15" s="11" t="s">
        <v>32</v>
      </c>
      <c r="D15" s="12">
        <v>56.4</v>
      </c>
    </row>
    <row r="16" spans="1:4">
      <c r="A16" s="9" t="s">
        <v>35</v>
      </c>
      <c r="B16" s="10" t="s">
        <v>34</v>
      </c>
      <c r="C16" s="11" t="s">
        <v>34</v>
      </c>
      <c r="D16" s="12">
        <v>166.93</v>
      </c>
    </row>
    <row r="17" spans="1:4">
      <c r="A17" s="9" t="s">
        <v>37</v>
      </c>
      <c r="B17" s="10" t="s">
        <v>36</v>
      </c>
      <c r="C17" s="11" t="s">
        <v>36</v>
      </c>
      <c r="D17" s="12">
        <v>913.56</v>
      </c>
    </row>
    <row r="18" spans="1:4">
      <c r="A18" s="9" t="s">
        <v>39</v>
      </c>
      <c r="B18" s="10" t="s">
        <v>38</v>
      </c>
      <c r="C18" s="11" t="s">
        <v>38</v>
      </c>
      <c r="D18" s="12">
        <v>47.91</v>
      </c>
    </row>
    <row r="19" spans="1:4">
      <c r="A19" s="9" t="s">
        <v>41</v>
      </c>
      <c r="B19" s="10" t="s">
        <v>40</v>
      </c>
      <c r="C19" s="11" t="s">
        <v>40</v>
      </c>
      <c r="D19" s="12">
        <v>2</v>
      </c>
    </row>
    <row r="20" spans="1:4">
      <c r="A20" s="9" t="s">
        <v>43</v>
      </c>
      <c r="B20" s="10" t="s">
        <v>42</v>
      </c>
      <c r="C20" s="11" t="s">
        <v>42</v>
      </c>
      <c r="D20" s="12">
        <v>28.4</v>
      </c>
    </row>
    <row r="21" spans="1:4">
      <c r="A21" s="9" t="s">
        <v>45</v>
      </c>
      <c r="B21" s="10" t="s">
        <v>44</v>
      </c>
      <c r="C21" s="11" t="s">
        <v>44</v>
      </c>
      <c r="D21" s="12">
        <v>95.29</v>
      </c>
    </row>
    <row r="22" spans="1:4">
      <c r="A22" s="9" t="s">
        <v>47</v>
      </c>
      <c r="B22" s="10" t="s">
        <v>46</v>
      </c>
      <c r="C22" s="11" t="s">
        <v>46</v>
      </c>
      <c r="D22" s="12">
        <v>111.38</v>
      </c>
    </row>
    <row r="23" spans="1:4">
      <c r="A23" s="9" t="s">
        <v>49</v>
      </c>
      <c r="B23" s="10" t="s">
        <v>48</v>
      </c>
      <c r="C23" s="11" t="s">
        <v>48</v>
      </c>
      <c r="D23" s="12">
        <v>91.82</v>
      </c>
    </row>
    <row r="24" spans="1:4">
      <c r="A24" s="9" t="s">
        <v>51</v>
      </c>
      <c r="B24" s="10" t="s">
        <v>50</v>
      </c>
      <c r="C24" s="11" t="s">
        <v>50</v>
      </c>
      <c r="D24" s="12">
        <v>508.88</v>
      </c>
    </row>
    <row r="25" spans="1:4">
      <c r="A25" s="9" t="s">
        <v>53</v>
      </c>
      <c r="B25" s="10" t="s">
        <v>52</v>
      </c>
      <c r="C25" s="11" t="s">
        <v>52</v>
      </c>
      <c r="D25" s="12">
        <v>13.76</v>
      </c>
    </row>
    <row r="26" spans="1:4">
      <c r="A26" s="9" t="s">
        <v>55</v>
      </c>
      <c r="B26" s="10" t="s">
        <v>54</v>
      </c>
      <c r="C26" s="11" t="s">
        <v>54</v>
      </c>
      <c r="D26" s="12">
        <v>235.68</v>
      </c>
    </row>
    <row r="27" spans="1:4">
      <c r="A27" s="9" t="s">
        <v>57</v>
      </c>
      <c r="B27" s="10" t="s">
        <v>56</v>
      </c>
      <c r="C27" s="11" t="s">
        <v>56</v>
      </c>
      <c r="D27" s="12">
        <v>23.29</v>
      </c>
    </row>
    <row r="28" spans="1:4">
      <c r="A28" s="9" t="s">
        <v>59</v>
      </c>
      <c r="B28" s="10" t="s">
        <v>58</v>
      </c>
      <c r="C28" s="11" t="s">
        <v>58</v>
      </c>
      <c r="D28" s="12">
        <v>167.29</v>
      </c>
    </row>
    <row r="29" spans="1:4">
      <c r="A29" s="13" t="s">
        <v>61</v>
      </c>
      <c r="B29" s="10" t="s">
        <v>60</v>
      </c>
      <c r="C29" s="11" t="s">
        <v>60</v>
      </c>
      <c r="D29" s="12">
        <v>44</v>
      </c>
    </row>
    <row r="30" spans="1:4">
      <c r="A30" s="13" t="s">
        <v>63</v>
      </c>
      <c r="B30" s="10" t="s">
        <v>62</v>
      </c>
      <c r="C30" s="11" t="s">
        <v>62</v>
      </c>
      <c r="D30" s="12">
        <v>171.66</v>
      </c>
    </row>
    <row r="31" spans="1:4">
      <c r="A31" s="13" t="s">
        <v>65</v>
      </c>
      <c r="B31" s="10" t="s">
        <v>64</v>
      </c>
      <c r="C31" s="11" t="s">
        <v>64</v>
      </c>
      <c r="D31" s="12">
        <v>9.92</v>
      </c>
    </row>
    <row r="32" spans="1:4">
      <c r="A32" s="13" t="s">
        <v>67</v>
      </c>
      <c r="B32" s="10" t="s">
        <v>66</v>
      </c>
      <c r="C32" s="11" t="s">
        <v>66</v>
      </c>
      <c r="D32" s="12">
        <v>1598.89</v>
      </c>
    </row>
    <row r="33" spans="1:4">
      <c r="A33" s="13" t="s">
        <v>69</v>
      </c>
      <c r="B33" s="10" t="s">
        <v>68</v>
      </c>
      <c r="C33" s="11" t="s">
        <v>68</v>
      </c>
      <c r="D33" s="12">
        <v>118.37</v>
      </c>
    </row>
    <row r="34" spans="1:4">
      <c r="A34" s="13" t="s">
        <v>422</v>
      </c>
      <c r="B34" s="10" t="s">
        <v>70</v>
      </c>
      <c r="C34" s="11" t="s">
        <v>70</v>
      </c>
      <c r="D34" s="12">
        <v>111.67</v>
      </c>
    </row>
    <row r="35" spans="1:4">
      <c r="A35" s="13" t="s">
        <v>73</v>
      </c>
      <c r="B35" s="10" t="s">
        <v>72</v>
      </c>
      <c r="C35" s="11" t="s">
        <v>72</v>
      </c>
      <c r="D35" s="12">
        <v>11.3</v>
      </c>
    </row>
    <row r="36" spans="1:4">
      <c r="A36" s="13" t="s">
        <v>75</v>
      </c>
      <c r="B36" s="10" t="s">
        <v>74</v>
      </c>
      <c r="C36" s="11" t="s">
        <v>74</v>
      </c>
      <c r="D36" s="12">
        <v>176.34</v>
      </c>
    </row>
    <row r="37" spans="1:4">
      <c r="A37" s="13" t="s">
        <v>77</v>
      </c>
      <c r="B37" s="10" t="s">
        <v>76</v>
      </c>
      <c r="C37" s="11" t="s">
        <v>76</v>
      </c>
      <c r="D37" s="12">
        <v>1545.47</v>
      </c>
    </row>
    <row r="38" spans="1:4">
      <c r="A38" s="13" t="s">
        <v>79</v>
      </c>
      <c r="B38" s="10" t="s">
        <v>78</v>
      </c>
      <c r="C38" s="11" t="s">
        <v>78</v>
      </c>
      <c r="D38" s="12">
        <v>435.56</v>
      </c>
    </row>
    <row r="39" spans="1:4">
      <c r="A39" s="13" t="s">
        <v>81</v>
      </c>
      <c r="B39" s="10" t="s">
        <v>80</v>
      </c>
      <c r="C39" s="11" t="s">
        <v>80</v>
      </c>
      <c r="D39" s="12">
        <v>818.33</v>
      </c>
    </row>
    <row r="40" spans="1:4">
      <c r="A40" s="13" t="s">
        <v>83</v>
      </c>
      <c r="B40" s="10" t="s">
        <v>82</v>
      </c>
      <c r="C40" s="11" t="s">
        <v>82</v>
      </c>
      <c r="D40" s="12">
        <v>256.25</v>
      </c>
    </row>
    <row r="41" spans="1:4">
      <c r="A41" s="13" t="s">
        <v>423</v>
      </c>
      <c r="B41" s="10" t="s">
        <v>84</v>
      </c>
      <c r="C41" s="11" t="s">
        <v>84</v>
      </c>
      <c r="D41" s="12">
        <v>4.7</v>
      </c>
    </row>
    <row r="42" spans="1:4">
      <c r="A42" s="13" t="s">
        <v>87</v>
      </c>
      <c r="B42" s="10" t="s">
        <v>86</v>
      </c>
      <c r="C42" s="11" t="s">
        <v>86</v>
      </c>
      <c r="D42" s="12">
        <v>29.45</v>
      </c>
    </row>
    <row r="43" spans="1:4">
      <c r="A43" s="13" t="s">
        <v>89</v>
      </c>
      <c r="B43" s="10" t="s">
        <v>88</v>
      </c>
      <c r="C43" s="11" t="s">
        <v>88</v>
      </c>
      <c r="D43" s="12">
        <v>3</v>
      </c>
    </row>
    <row r="44" spans="1:4">
      <c r="A44" s="13" t="s">
        <v>91</v>
      </c>
      <c r="B44" s="10" t="s">
        <v>90</v>
      </c>
      <c r="C44" s="11" t="s">
        <v>90</v>
      </c>
      <c r="D44" s="12">
        <v>428.05</v>
      </c>
    </row>
    <row r="45" spans="1:4">
      <c r="A45" s="13" t="s">
        <v>93</v>
      </c>
      <c r="B45" s="10" t="s">
        <v>92</v>
      </c>
      <c r="C45" s="11" t="s">
        <v>92</v>
      </c>
      <c r="D45" s="12">
        <v>39</v>
      </c>
    </row>
    <row r="46" spans="1:4">
      <c r="A46" s="13" t="s">
        <v>95</v>
      </c>
      <c r="B46" s="10" t="s">
        <v>94</v>
      </c>
      <c r="C46" s="11" t="s">
        <v>94</v>
      </c>
      <c r="D46" s="12">
        <v>92.35</v>
      </c>
    </row>
    <row r="47" spans="1:4">
      <c r="A47" s="13" t="s">
        <v>97</v>
      </c>
      <c r="B47" s="10" t="s">
        <v>96</v>
      </c>
      <c r="C47" s="11" t="s">
        <v>96</v>
      </c>
      <c r="D47" s="12">
        <v>65.06</v>
      </c>
    </row>
    <row r="48" spans="1:4">
      <c r="A48" s="13" t="s">
        <v>99</v>
      </c>
      <c r="B48" s="10" t="s">
        <v>98</v>
      </c>
      <c r="C48" s="11" t="s">
        <v>98</v>
      </c>
      <c r="D48" s="12">
        <v>153.72</v>
      </c>
    </row>
    <row r="49" spans="1:4">
      <c r="A49" s="13" t="s">
        <v>101</v>
      </c>
      <c r="B49" s="10" t="s">
        <v>100</v>
      </c>
      <c r="C49" s="11" t="s">
        <v>100</v>
      </c>
      <c r="D49" s="12">
        <v>359.39</v>
      </c>
    </row>
    <row r="50" spans="1:4">
      <c r="A50" s="13" t="s">
        <v>103</v>
      </c>
      <c r="B50" s="10" t="s">
        <v>102</v>
      </c>
      <c r="C50" s="11" t="s">
        <v>102</v>
      </c>
      <c r="D50" s="12">
        <v>10.48</v>
      </c>
    </row>
    <row r="51" spans="1:4">
      <c r="A51" s="13" t="s">
        <v>105</v>
      </c>
      <c r="B51" s="10" t="s">
        <v>104</v>
      </c>
      <c r="C51" s="11" t="s">
        <v>104</v>
      </c>
      <c r="D51" s="12">
        <v>53.74</v>
      </c>
    </row>
    <row r="52" spans="1:4">
      <c r="A52" s="13" t="s">
        <v>107</v>
      </c>
      <c r="B52" s="10" t="s">
        <v>106</v>
      </c>
      <c r="C52" s="11" t="s">
        <v>106</v>
      </c>
      <c r="D52" s="12">
        <v>3</v>
      </c>
    </row>
    <row r="53" spans="1:4">
      <c r="A53" s="13" t="s">
        <v>109</v>
      </c>
      <c r="B53" s="10" t="s">
        <v>108</v>
      </c>
      <c r="C53" s="11" t="s">
        <v>108</v>
      </c>
      <c r="D53" s="12">
        <v>402.08</v>
      </c>
    </row>
    <row r="54" spans="1:4">
      <c r="A54" s="13" t="s">
        <v>111</v>
      </c>
      <c r="B54" s="10" t="s">
        <v>110</v>
      </c>
      <c r="C54" s="11" t="s">
        <v>110</v>
      </c>
      <c r="D54" s="12">
        <v>12.02</v>
      </c>
    </row>
    <row r="55" spans="1:4">
      <c r="A55" s="13" t="s">
        <v>113</v>
      </c>
      <c r="B55" s="10" t="s">
        <v>112</v>
      </c>
      <c r="C55" s="11" t="s">
        <v>112</v>
      </c>
      <c r="D55" s="12">
        <v>20.84</v>
      </c>
    </row>
    <row r="56" spans="1:4">
      <c r="A56" s="13" t="s">
        <v>114</v>
      </c>
      <c r="B56" s="10" t="s">
        <v>424</v>
      </c>
      <c r="C56" s="11" t="s">
        <v>424</v>
      </c>
      <c r="D56" s="12">
        <v>3</v>
      </c>
    </row>
    <row r="57" spans="1:4">
      <c r="A57" s="13" t="s">
        <v>115</v>
      </c>
      <c r="B57" s="10" t="s">
        <v>425</v>
      </c>
      <c r="C57" s="11" t="s">
        <v>425</v>
      </c>
      <c r="D57" s="12">
        <v>19.329999999999998</v>
      </c>
    </row>
    <row r="58" spans="1:4">
      <c r="A58" s="13" t="s">
        <v>116</v>
      </c>
      <c r="B58" s="10" t="s">
        <v>426</v>
      </c>
      <c r="C58" s="11" t="s">
        <v>426</v>
      </c>
      <c r="D58" s="12">
        <v>4.5</v>
      </c>
    </row>
    <row r="59" spans="1:4">
      <c r="A59" s="13" t="s">
        <v>117</v>
      </c>
      <c r="B59" s="10" t="s">
        <v>427</v>
      </c>
      <c r="C59" s="11" t="s">
        <v>427</v>
      </c>
      <c r="D59" s="12">
        <v>20.72</v>
      </c>
    </row>
    <row r="60" spans="1:4">
      <c r="A60" s="13" t="s">
        <v>118</v>
      </c>
      <c r="B60" s="10" t="s">
        <v>428</v>
      </c>
      <c r="C60" s="11" t="s">
        <v>428</v>
      </c>
      <c r="D60" s="12">
        <v>25.68</v>
      </c>
    </row>
    <row r="61" spans="1:4">
      <c r="A61" s="13" t="s">
        <v>119</v>
      </c>
      <c r="B61" s="10" t="s">
        <v>429</v>
      </c>
      <c r="C61" s="11" t="s">
        <v>429</v>
      </c>
      <c r="D61" s="12">
        <v>1268.6500000000001</v>
      </c>
    </row>
    <row r="62" spans="1:4">
      <c r="A62" s="13" t="s">
        <v>120</v>
      </c>
      <c r="B62" s="10" t="s">
        <v>430</v>
      </c>
      <c r="C62" s="11" t="s">
        <v>430</v>
      </c>
      <c r="D62" s="12">
        <v>147.35</v>
      </c>
    </row>
    <row r="63" spans="1:4">
      <c r="A63" s="13" t="s">
        <v>121</v>
      </c>
      <c r="B63" s="10" t="s">
        <v>431</v>
      </c>
      <c r="C63" s="11" t="s">
        <v>431</v>
      </c>
      <c r="D63" s="12">
        <v>2</v>
      </c>
    </row>
    <row r="64" spans="1:4">
      <c r="A64" s="13" t="s">
        <v>122</v>
      </c>
      <c r="B64" s="10" t="s">
        <v>432</v>
      </c>
      <c r="C64" s="11" t="s">
        <v>432</v>
      </c>
      <c r="D64" s="12">
        <v>9.9499999999999993</v>
      </c>
    </row>
    <row r="65" spans="1:4">
      <c r="A65" s="13" t="s">
        <v>123</v>
      </c>
      <c r="B65" s="10" t="s">
        <v>433</v>
      </c>
      <c r="C65" s="11" t="s">
        <v>433</v>
      </c>
      <c r="D65" s="12">
        <v>25.69</v>
      </c>
    </row>
    <row r="66" spans="1:4">
      <c r="A66" s="13" t="s">
        <v>124</v>
      </c>
      <c r="B66" s="10" t="s">
        <v>434</v>
      </c>
      <c r="C66" s="11" t="s">
        <v>434</v>
      </c>
      <c r="D66" s="12">
        <v>164.1</v>
      </c>
    </row>
    <row r="67" spans="1:4">
      <c r="A67" s="13" t="s">
        <v>125</v>
      </c>
      <c r="B67" s="10" t="s">
        <v>435</v>
      </c>
      <c r="C67" s="11" t="s">
        <v>435</v>
      </c>
      <c r="D67" s="12">
        <v>240.27</v>
      </c>
    </row>
    <row r="68" spans="1:4">
      <c r="A68" s="13" t="s">
        <v>126</v>
      </c>
      <c r="B68" s="10" t="s">
        <v>436</v>
      </c>
      <c r="C68" s="11" t="s">
        <v>436</v>
      </c>
      <c r="D68" s="12">
        <v>62.1</v>
      </c>
    </row>
    <row r="69" spans="1:4">
      <c r="A69" s="13" t="s">
        <v>437</v>
      </c>
      <c r="B69" s="10" t="s">
        <v>438</v>
      </c>
      <c r="C69" s="11" t="s">
        <v>438</v>
      </c>
      <c r="D69" s="12">
        <v>17.73</v>
      </c>
    </row>
    <row r="70" spans="1:4">
      <c r="A70" s="13" t="s">
        <v>128</v>
      </c>
      <c r="B70" s="10" t="s">
        <v>439</v>
      </c>
      <c r="C70" s="11" t="s">
        <v>439</v>
      </c>
      <c r="D70" s="12">
        <v>36.590000000000003</v>
      </c>
    </row>
    <row r="71" spans="1:4">
      <c r="A71" s="13" t="s">
        <v>129</v>
      </c>
      <c r="B71" s="10" t="s">
        <v>440</v>
      </c>
      <c r="C71" s="11" t="s">
        <v>440</v>
      </c>
      <c r="D71" s="12">
        <v>108.98</v>
      </c>
    </row>
    <row r="72" spans="1:4">
      <c r="A72" s="13" t="s">
        <v>130</v>
      </c>
      <c r="B72" s="10" t="s">
        <v>441</v>
      </c>
      <c r="C72" s="11" t="s">
        <v>441</v>
      </c>
      <c r="D72" s="12">
        <v>582.20000000000005</v>
      </c>
    </row>
    <row r="73" spans="1:4">
      <c r="A73" s="13" t="s">
        <v>131</v>
      </c>
      <c r="B73" s="10" t="s">
        <v>442</v>
      </c>
      <c r="C73" s="11" t="s">
        <v>442</v>
      </c>
      <c r="D73" s="12">
        <v>169.78</v>
      </c>
    </row>
    <row r="74" spans="1:4">
      <c r="A74" s="13" t="s">
        <v>132</v>
      </c>
      <c r="B74" s="10" t="s">
        <v>443</v>
      </c>
      <c r="C74" s="11" t="s">
        <v>443</v>
      </c>
      <c r="D74" s="12">
        <v>14.08</v>
      </c>
    </row>
    <row r="75" spans="1:4">
      <c r="A75" s="13" t="s">
        <v>133</v>
      </c>
      <c r="B75" s="10" t="s">
        <v>444</v>
      </c>
      <c r="C75" s="11" t="s">
        <v>444</v>
      </c>
      <c r="D75" s="12">
        <v>47.59</v>
      </c>
    </row>
    <row r="76" spans="1:4">
      <c r="A76" s="13" t="s">
        <v>134</v>
      </c>
      <c r="B76" s="10" t="s">
        <v>445</v>
      </c>
      <c r="C76" s="11" t="s">
        <v>445</v>
      </c>
      <c r="D76" s="12">
        <v>217.04</v>
      </c>
    </row>
    <row r="77" spans="1:4">
      <c r="A77" s="13" t="s">
        <v>135</v>
      </c>
      <c r="B77" s="10" t="s">
        <v>446</v>
      </c>
      <c r="C77" s="11" t="s">
        <v>446</v>
      </c>
      <c r="D77" s="12">
        <v>113.5</v>
      </c>
    </row>
    <row r="78" spans="1:4">
      <c r="A78" s="13" t="s">
        <v>136</v>
      </c>
      <c r="B78" s="10" t="s">
        <v>447</v>
      </c>
      <c r="C78" s="11" t="s">
        <v>447</v>
      </c>
      <c r="D78" s="12">
        <v>50.79</v>
      </c>
    </row>
    <row r="79" spans="1:4">
      <c r="A79" s="13" t="s">
        <v>448</v>
      </c>
      <c r="B79" s="10" t="s">
        <v>449</v>
      </c>
      <c r="C79" s="11" t="s">
        <v>449</v>
      </c>
      <c r="D79" s="12">
        <v>23.84</v>
      </c>
    </row>
    <row r="80" spans="1:4">
      <c r="A80" s="13" t="s">
        <v>138</v>
      </c>
      <c r="B80" s="10" t="s">
        <v>450</v>
      </c>
      <c r="C80" s="11" t="s">
        <v>450</v>
      </c>
      <c r="D80" s="12">
        <v>91.52</v>
      </c>
    </row>
    <row r="81" spans="1:4">
      <c r="A81" s="13" t="s">
        <v>139</v>
      </c>
      <c r="B81" s="10" t="s">
        <v>451</v>
      </c>
      <c r="C81" s="11" t="s">
        <v>451</v>
      </c>
      <c r="D81" s="12">
        <v>98.62</v>
      </c>
    </row>
    <row r="82" spans="1:4">
      <c r="A82" s="13" t="s">
        <v>140</v>
      </c>
      <c r="B82" s="10" t="s">
        <v>452</v>
      </c>
      <c r="C82" s="11" t="s">
        <v>452</v>
      </c>
      <c r="D82" s="12">
        <v>19.8</v>
      </c>
    </row>
    <row r="83" spans="1:4">
      <c r="A83" s="13" t="s">
        <v>453</v>
      </c>
      <c r="B83" s="10" t="s">
        <v>454</v>
      </c>
      <c r="C83" s="11" t="s">
        <v>454</v>
      </c>
      <c r="D83" s="12">
        <v>16.41</v>
      </c>
    </row>
    <row r="84" spans="1:4">
      <c r="A84" s="13" t="s">
        <v>142</v>
      </c>
      <c r="B84" s="10" t="s">
        <v>455</v>
      </c>
      <c r="C84" s="11" t="s">
        <v>455</v>
      </c>
      <c r="D84" s="12">
        <v>16.03</v>
      </c>
    </row>
    <row r="85" spans="1:4">
      <c r="A85" s="13" t="s">
        <v>143</v>
      </c>
      <c r="B85" s="10" t="s">
        <v>456</v>
      </c>
      <c r="C85" s="11" t="s">
        <v>456</v>
      </c>
      <c r="D85" s="12">
        <v>3.61</v>
      </c>
    </row>
    <row r="86" spans="1:4">
      <c r="A86" s="13" t="s">
        <v>144</v>
      </c>
      <c r="B86" s="10" t="s">
        <v>457</v>
      </c>
      <c r="C86" s="11" t="s">
        <v>457</v>
      </c>
      <c r="D86" s="12">
        <v>17.5</v>
      </c>
    </row>
    <row r="87" spans="1:4">
      <c r="A87" s="13" t="s">
        <v>145</v>
      </c>
      <c r="B87" s="10" t="s">
        <v>458</v>
      </c>
      <c r="C87" s="11" t="s">
        <v>458</v>
      </c>
      <c r="D87" s="12">
        <v>46.1</v>
      </c>
    </row>
    <row r="88" spans="1:4">
      <c r="A88" s="13" t="s">
        <v>146</v>
      </c>
      <c r="B88" s="10" t="s">
        <v>459</v>
      </c>
      <c r="C88" s="11" t="s">
        <v>459</v>
      </c>
      <c r="D88" s="12">
        <v>25.93</v>
      </c>
    </row>
    <row r="89" spans="1:4">
      <c r="A89" s="13" t="s">
        <v>147</v>
      </c>
      <c r="B89" s="10" t="s">
        <v>460</v>
      </c>
      <c r="C89" s="11" t="s">
        <v>460</v>
      </c>
      <c r="D89" s="12">
        <v>396.5</v>
      </c>
    </row>
    <row r="90" spans="1:4">
      <c r="A90" s="13" t="s">
        <v>148</v>
      </c>
      <c r="B90" s="10" t="s">
        <v>461</v>
      </c>
      <c r="C90" s="11" t="s">
        <v>461</v>
      </c>
      <c r="D90" s="12">
        <v>64.38</v>
      </c>
    </row>
    <row r="91" spans="1:4">
      <c r="A91" s="13" t="s">
        <v>149</v>
      </c>
      <c r="B91" s="10" t="s">
        <v>462</v>
      </c>
      <c r="C91" s="11" t="s">
        <v>462</v>
      </c>
      <c r="D91" s="12">
        <v>72.400000000000006</v>
      </c>
    </row>
    <row r="92" spans="1:4">
      <c r="A92" s="13" t="s">
        <v>150</v>
      </c>
      <c r="B92" s="10" t="s">
        <v>463</v>
      </c>
      <c r="C92" s="11" t="s">
        <v>463</v>
      </c>
      <c r="D92" s="12">
        <v>3.61</v>
      </c>
    </row>
    <row r="93" spans="1:4">
      <c r="A93" s="13" t="s">
        <v>151</v>
      </c>
      <c r="B93" s="10" t="s">
        <v>464</v>
      </c>
      <c r="C93" s="11" t="s">
        <v>464</v>
      </c>
      <c r="D93" s="12">
        <v>5.69</v>
      </c>
    </row>
    <row r="94" spans="1:4">
      <c r="A94" s="13" t="s">
        <v>152</v>
      </c>
      <c r="B94" s="10" t="s">
        <v>465</v>
      </c>
      <c r="C94" s="11" t="s">
        <v>465</v>
      </c>
      <c r="D94" s="12">
        <v>32.5</v>
      </c>
    </row>
    <row r="95" spans="1:4">
      <c r="A95" s="13" t="s">
        <v>153</v>
      </c>
      <c r="B95" s="10" t="s">
        <v>466</v>
      </c>
      <c r="C95" s="11" t="s">
        <v>466</v>
      </c>
      <c r="D95" s="12">
        <v>56.73</v>
      </c>
    </row>
    <row r="96" spans="1:4">
      <c r="A96" s="13" t="s">
        <v>154</v>
      </c>
      <c r="B96" s="10" t="s">
        <v>467</v>
      </c>
      <c r="C96" s="11" t="s">
        <v>467</v>
      </c>
      <c r="D96" s="12">
        <v>89.43</v>
      </c>
    </row>
    <row r="97" spans="1:4">
      <c r="A97" s="13" t="s">
        <v>155</v>
      </c>
      <c r="B97" s="10" t="s">
        <v>468</v>
      </c>
      <c r="C97" s="11" t="s">
        <v>468</v>
      </c>
      <c r="D97" s="12">
        <v>3699.03</v>
      </c>
    </row>
    <row r="98" spans="1:4">
      <c r="A98" s="13" t="s">
        <v>156</v>
      </c>
      <c r="B98" s="10" t="s">
        <v>469</v>
      </c>
      <c r="C98" s="11" t="s">
        <v>469</v>
      </c>
      <c r="D98" s="12">
        <v>1488.61</v>
      </c>
    </row>
    <row r="99" spans="1:4">
      <c r="A99" s="13" t="s">
        <v>157</v>
      </c>
      <c r="B99" s="10" t="s">
        <v>470</v>
      </c>
      <c r="C99" s="11" t="s">
        <v>470</v>
      </c>
      <c r="D99" s="12">
        <v>281.10000000000002</v>
      </c>
    </row>
    <row r="100" spans="1:4">
      <c r="A100" s="13" t="s">
        <v>158</v>
      </c>
      <c r="B100" s="10" t="s">
        <v>471</v>
      </c>
      <c r="C100" s="11" t="s">
        <v>471</v>
      </c>
      <c r="D100" s="12">
        <v>268.81</v>
      </c>
    </row>
    <row r="101" spans="1:4">
      <c r="A101" s="13" t="s">
        <v>159</v>
      </c>
      <c r="B101" s="10" t="s">
        <v>472</v>
      </c>
      <c r="C101" s="11" t="s">
        <v>472</v>
      </c>
      <c r="D101" s="12">
        <v>1358.38</v>
      </c>
    </row>
    <row r="102" spans="1:4">
      <c r="A102" s="13" t="s">
        <v>160</v>
      </c>
      <c r="B102" s="10" t="s">
        <v>473</v>
      </c>
      <c r="C102" s="11" t="s">
        <v>473</v>
      </c>
      <c r="D102" s="12">
        <v>88.55</v>
      </c>
    </row>
    <row r="103" spans="1:4">
      <c r="A103" s="13" t="s">
        <v>161</v>
      </c>
      <c r="B103" s="10" t="s">
        <v>474</v>
      </c>
      <c r="C103" s="11" t="s">
        <v>474</v>
      </c>
      <c r="D103" s="12">
        <v>1060.9000000000001</v>
      </c>
    </row>
    <row r="104" spans="1:4">
      <c r="A104" s="13" t="s">
        <v>162</v>
      </c>
      <c r="B104" s="10" t="s">
        <v>475</v>
      </c>
      <c r="C104" s="11" t="s">
        <v>475</v>
      </c>
      <c r="D104" s="12">
        <v>10</v>
      </c>
    </row>
    <row r="105" spans="1:4">
      <c r="A105" s="13" t="s">
        <v>163</v>
      </c>
      <c r="B105" s="10" t="s">
        <v>476</v>
      </c>
      <c r="C105" s="11" t="s">
        <v>476</v>
      </c>
      <c r="D105" s="12">
        <v>1388.48</v>
      </c>
    </row>
    <row r="106" spans="1:4">
      <c r="A106" s="13" t="s">
        <v>164</v>
      </c>
      <c r="B106" s="10" t="s">
        <v>477</v>
      </c>
      <c r="C106" s="11" t="s">
        <v>477</v>
      </c>
      <c r="D106" s="12">
        <v>190.47</v>
      </c>
    </row>
    <row r="107" spans="1:4">
      <c r="A107" s="13" t="s">
        <v>165</v>
      </c>
      <c r="B107" s="10" t="s">
        <v>478</v>
      </c>
      <c r="C107" s="11" t="s">
        <v>478</v>
      </c>
      <c r="D107" s="12">
        <v>196.7</v>
      </c>
    </row>
    <row r="108" spans="1:4">
      <c r="A108" s="13" t="s">
        <v>166</v>
      </c>
      <c r="B108" s="10" t="s">
        <v>479</v>
      </c>
      <c r="C108" s="11" t="s">
        <v>479</v>
      </c>
      <c r="D108" s="12">
        <v>1245.3800000000001</v>
      </c>
    </row>
    <row r="109" spans="1:4">
      <c r="A109" s="13" t="s">
        <v>167</v>
      </c>
      <c r="B109" s="10" t="s">
        <v>480</v>
      </c>
      <c r="C109" s="11" t="s">
        <v>480</v>
      </c>
      <c r="D109" s="12">
        <v>567.74</v>
      </c>
    </row>
    <row r="110" spans="1:4">
      <c r="A110" s="13" t="s">
        <v>168</v>
      </c>
      <c r="B110" s="10" t="s">
        <v>481</v>
      </c>
      <c r="C110" s="11" t="s">
        <v>481</v>
      </c>
      <c r="D110" s="12">
        <v>473.7</v>
      </c>
    </row>
    <row r="111" spans="1:4">
      <c r="A111" s="13" t="s">
        <v>169</v>
      </c>
      <c r="B111" s="10" t="s">
        <v>482</v>
      </c>
      <c r="C111" s="11" t="s">
        <v>482</v>
      </c>
      <c r="D111" s="12">
        <v>1234.03</v>
      </c>
    </row>
    <row r="112" spans="1:4">
      <c r="A112" s="13" t="s">
        <v>170</v>
      </c>
      <c r="B112" s="10" t="s">
        <v>483</v>
      </c>
      <c r="C112" s="11" t="s">
        <v>483</v>
      </c>
      <c r="D112" s="12">
        <v>585.54</v>
      </c>
    </row>
    <row r="113" spans="1:4">
      <c r="A113" s="13" t="s">
        <v>171</v>
      </c>
      <c r="B113" s="10" t="s">
        <v>484</v>
      </c>
      <c r="C113" s="11" t="s">
        <v>484</v>
      </c>
      <c r="D113" s="12">
        <v>2074.1999999999998</v>
      </c>
    </row>
    <row r="114" spans="1:4">
      <c r="A114" s="13" t="s">
        <v>172</v>
      </c>
      <c r="B114" s="10" t="s">
        <v>485</v>
      </c>
      <c r="C114" s="11" t="s">
        <v>485</v>
      </c>
      <c r="D114" s="12">
        <v>1873.81</v>
      </c>
    </row>
    <row r="115" spans="1:4">
      <c r="A115" s="13" t="s">
        <v>173</v>
      </c>
      <c r="B115" s="10" t="s">
        <v>486</v>
      </c>
      <c r="C115" s="11" t="s">
        <v>486</v>
      </c>
      <c r="D115" s="12">
        <v>1472.33</v>
      </c>
    </row>
    <row r="116" spans="1:4">
      <c r="A116" s="13" t="s">
        <v>487</v>
      </c>
      <c r="B116" s="10" t="s">
        <v>174</v>
      </c>
      <c r="C116" s="11" t="s">
        <v>174</v>
      </c>
      <c r="D116" s="12">
        <v>13.6</v>
      </c>
    </row>
    <row r="117" spans="1:4">
      <c r="A117" s="13" t="s">
        <v>177</v>
      </c>
      <c r="B117" s="10" t="s">
        <v>176</v>
      </c>
      <c r="C117" s="11" t="s">
        <v>176</v>
      </c>
      <c r="D117" s="12">
        <v>62.44</v>
      </c>
    </row>
    <row r="118" spans="1:4">
      <c r="A118" s="13" t="s">
        <v>488</v>
      </c>
      <c r="B118" s="10" t="s">
        <v>178</v>
      </c>
      <c r="C118" s="11" t="s">
        <v>178</v>
      </c>
      <c r="D118" s="12">
        <v>30</v>
      </c>
    </row>
    <row r="119" spans="1:4">
      <c r="A119" s="13" t="s">
        <v>489</v>
      </c>
      <c r="B119" s="10" t="s">
        <v>180</v>
      </c>
      <c r="C119" s="11" t="s">
        <v>180</v>
      </c>
      <c r="D119" s="12">
        <v>26.6</v>
      </c>
    </row>
    <row r="120" spans="1:4">
      <c r="A120" s="13" t="s">
        <v>490</v>
      </c>
      <c r="B120" s="10" t="s">
        <v>182</v>
      </c>
      <c r="C120" s="11" t="s">
        <v>182</v>
      </c>
      <c r="D120" s="12">
        <v>11.42</v>
      </c>
    </row>
    <row r="121" spans="1:4">
      <c r="A121" s="13" t="s">
        <v>491</v>
      </c>
      <c r="B121" s="10" t="s">
        <v>184</v>
      </c>
      <c r="C121" s="11" t="s">
        <v>184</v>
      </c>
      <c r="D121" s="12">
        <v>39.4</v>
      </c>
    </row>
    <row r="122" spans="1:4">
      <c r="A122" s="13" t="s">
        <v>492</v>
      </c>
      <c r="B122" s="10" t="s">
        <v>186</v>
      </c>
      <c r="C122" s="11" t="s">
        <v>186</v>
      </c>
      <c r="D122" s="12">
        <v>25.2</v>
      </c>
    </row>
    <row r="123" spans="1:4">
      <c r="A123" s="13" t="s">
        <v>189</v>
      </c>
      <c r="B123" s="10" t="s">
        <v>188</v>
      </c>
      <c r="C123" s="11" t="s">
        <v>188</v>
      </c>
      <c r="D123" s="12">
        <v>7</v>
      </c>
    </row>
    <row r="124" spans="1:4">
      <c r="A124" s="13" t="s">
        <v>191</v>
      </c>
      <c r="B124" s="10" t="s">
        <v>190</v>
      </c>
      <c r="C124" s="11" t="s">
        <v>190</v>
      </c>
      <c r="D124" s="12">
        <v>10.8</v>
      </c>
    </row>
    <row r="125" spans="1:4">
      <c r="A125" s="13" t="s">
        <v>192</v>
      </c>
      <c r="B125" s="10" t="s">
        <v>493</v>
      </c>
      <c r="C125" s="11" t="s">
        <v>493</v>
      </c>
      <c r="D125" s="12">
        <v>331.27</v>
      </c>
    </row>
    <row r="126" spans="1:4">
      <c r="A126" s="13" t="s">
        <v>494</v>
      </c>
      <c r="B126" s="10" t="s">
        <v>495</v>
      </c>
      <c r="C126" s="11" t="s">
        <v>495</v>
      </c>
      <c r="D126" s="12">
        <v>231.13</v>
      </c>
    </row>
    <row r="127" spans="1:4">
      <c r="A127" s="13" t="s">
        <v>194</v>
      </c>
      <c r="B127" s="10" t="s">
        <v>496</v>
      </c>
      <c r="C127" s="11" t="s">
        <v>496</v>
      </c>
      <c r="D127" s="12">
        <v>334.52</v>
      </c>
    </row>
    <row r="128" spans="1:4">
      <c r="A128" s="13" t="s">
        <v>195</v>
      </c>
      <c r="B128" s="10" t="s">
        <v>497</v>
      </c>
      <c r="C128" s="11" t="s">
        <v>497</v>
      </c>
      <c r="D128" s="12">
        <v>742.98</v>
      </c>
    </row>
    <row r="129" spans="1:4">
      <c r="A129" s="13" t="s">
        <v>196</v>
      </c>
      <c r="B129" s="10" t="s">
        <v>498</v>
      </c>
      <c r="C129" s="11" t="s">
        <v>498</v>
      </c>
      <c r="D129" s="12">
        <v>668.37</v>
      </c>
    </row>
    <row r="130" spans="1:4">
      <c r="A130" s="13" t="s">
        <v>499</v>
      </c>
      <c r="B130" s="10" t="s">
        <v>197</v>
      </c>
      <c r="C130" s="11" t="s">
        <v>197</v>
      </c>
      <c r="D130" s="12">
        <v>33.96</v>
      </c>
    </row>
    <row r="131" spans="1:4">
      <c r="A131" s="13" t="s">
        <v>199</v>
      </c>
      <c r="B131" s="10" t="s">
        <v>500</v>
      </c>
      <c r="C131" s="11" t="s">
        <v>500</v>
      </c>
      <c r="D131" s="12">
        <v>12</v>
      </c>
    </row>
    <row r="132" spans="1:4">
      <c r="A132" s="13" t="s">
        <v>200</v>
      </c>
      <c r="B132" s="10" t="s">
        <v>501</v>
      </c>
      <c r="C132" s="11" t="s">
        <v>501</v>
      </c>
      <c r="D132" s="12">
        <v>2.6</v>
      </c>
    </row>
    <row r="133" spans="1:4">
      <c r="A133" s="13" t="s">
        <v>201</v>
      </c>
      <c r="B133" s="10" t="s">
        <v>502</v>
      </c>
      <c r="C133" s="11" t="s">
        <v>502</v>
      </c>
      <c r="D133" s="12">
        <v>10.67</v>
      </c>
    </row>
    <row r="134" spans="1:4">
      <c r="A134" s="13" t="s">
        <v>202</v>
      </c>
      <c r="B134" s="10" t="s">
        <v>503</v>
      </c>
      <c r="C134" s="11" t="s">
        <v>503</v>
      </c>
      <c r="D134" s="12">
        <v>22.21</v>
      </c>
    </row>
    <row r="135" spans="1:4">
      <c r="A135" s="13" t="s">
        <v>203</v>
      </c>
      <c r="B135" s="10" t="s">
        <v>504</v>
      </c>
      <c r="C135" s="11" t="s">
        <v>504</v>
      </c>
      <c r="D135" s="12">
        <v>215.77</v>
      </c>
    </row>
    <row r="136" spans="1:4">
      <c r="A136" s="13" t="s">
        <v>204</v>
      </c>
      <c r="B136" s="10" t="s">
        <v>505</v>
      </c>
      <c r="C136" s="11" t="s">
        <v>505</v>
      </c>
      <c r="D136" s="12">
        <v>37.96</v>
      </c>
    </row>
    <row r="137" spans="1:4">
      <c r="A137" s="13" t="s">
        <v>205</v>
      </c>
      <c r="B137" s="10" t="s">
        <v>506</v>
      </c>
      <c r="C137" s="11" t="s">
        <v>506</v>
      </c>
      <c r="D137" s="12">
        <v>63.47</v>
      </c>
    </row>
    <row r="138" spans="1:4">
      <c r="A138" s="13" t="s">
        <v>206</v>
      </c>
      <c r="B138" s="10" t="s">
        <v>507</v>
      </c>
      <c r="C138" s="11" t="s">
        <v>507</v>
      </c>
      <c r="D138" s="12">
        <v>9</v>
      </c>
    </row>
    <row r="139" spans="1:4">
      <c r="A139" s="13" t="s">
        <v>207</v>
      </c>
      <c r="B139" s="10" t="s">
        <v>508</v>
      </c>
      <c r="C139" s="11" t="s">
        <v>508</v>
      </c>
      <c r="D139" s="12">
        <v>12</v>
      </c>
    </row>
    <row r="140" spans="1:4">
      <c r="A140" s="13" t="s">
        <v>208</v>
      </c>
      <c r="B140" s="10" t="s">
        <v>509</v>
      </c>
      <c r="C140" s="11" t="s">
        <v>509</v>
      </c>
      <c r="D140" s="12">
        <v>5</v>
      </c>
    </row>
    <row r="141" spans="1:4">
      <c r="A141" s="13" t="s">
        <v>209</v>
      </c>
      <c r="B141" s="10" t="s">
        <v>510</v>
      </c>
      <c r="C141" s="11" t="s">
        <v>510</v>
      </c>
      <c r="D141" s="12">
        <v>15.66</v>
      </c>
    </row>
    <row r="142" spans="1:4">
      <c r="A142" s="13" t="s">
        <v>210</v>
      </c>
      <c r="B142" s="10" t="s">
        <v>511</v>
      </c>
      <c r="C142" s="11" t="s">
        <v>511</v>
      </c>
      <c r="D142" s="12">
        <v>11</v>
      </c>
    </row>
    <row r="143" spans="1:4">
      <c r="A143" s="13" t="s">
        <v>211</v>
      </c>
      <c r="B143" s="10" t="s">
        <v>512</v>
      </c>
      <c r="C143" s="11" t="s">
        <v>512</v>
      </c>
      <c r="D143" s="12">
        <v>9</v>
      </c>
    </row>
    <row r="144" spans="1:4">
      <c r="A144" s="13" t="s">
        <v>212</v>
      </c>
      <c r="B144" s="10" t="s">
        <v>513</v>
      </c>
      <c r="C144" s="11" t="s">
        <v>513</v>
      </c>
      <c r="D144" s="12">
        <v>3</v>
      </c>
    </row>
    <row r="145" spans="1:4">
      <c r="A145" s="13" t="s">
        <v>213</v>
      </c>
      <c r="B145" s="10" t="s">
        <v>514</v>
      </c>
      <c r="C145" s="11" t="s">
        <v>514</v>
      </c>
      <c r="D145" s="12">
        <v>128.41999999999999</v>
      </c>
    </row>
    <row r="146" spans="1:4">
      <c r="A146" s="13" t="s">
        <v>214</v>
      </c>
      <c r="B146" s="10" t="s">
        <v>515</v>
      </c>
      <c r="C146" s="11" t="s">
        <v>515</v>
      </c>
      <c r="D146" s="12">
        <v>60.12</v>
      </c>
    </row>
    <row r="147" spans="1:4">
      <c r="A147" s="13" t="s">
        <v>215</v>
      </c>
      <c r="B147" s="10" t="s">
        <v>516</v>
      </c>
      <c r="C147" s="11" t="s">
        <v>516</v>
      </c>
      <c r="D147" s="12">
        <v>17.71</v>
      </c>
    </row>
    <row r="148" spans="1:4">
      <c r="A148" s="13" t="s">
        <v>216</v>
      </c>
      <c r="B148" s="10" t="s">
        <v>517</v>
      </c>
      <c r="C148" s="11" t="s">
        <v>517</v>
      </c>
      <c r="D148" s="12">
        <v>48.94</v>
      </c>
    </row>
    <row r="149" spans="1:4">
      <c r="A149" s="13" t="s">
        <v>217</v>
      </c>
      <c r="B149" s="10" t="s">
        <v>518</v>
      </c>
      <c r="C149" s="11" t="s">
        <v>518</v>
      </c>
      <c r="D149" s="12">
        <v>4.47</v>
      </c>
    </row>
    <row r="150" spans="1:4">
      <c r="A150" s="13" t="s">
        <v>218</v>
      </c>
      <c r="B150" s="10" t="s">
        <v>519</v>
      </c>
      <c r="C150" s="11" t="s">
        <v>519</v>
      </c>
      <c r="D150" s="12">
        <v>39.1</v>
      </c>
    </row>
    <row r="151" spans="1:4">
      <c r="A151" s="13" t="s">
        <v>219</v>
      </c>
      <c r="B151" s="10" t="s">
        <v>520</v>
      </c>
      <c r="C151" s="11" t="s">
        <v>520</v>
      </c>
      <c r="D151" s="12">
        <v>29.12</v>
      </c>
    </row>
    <row r="152" spans="1:4">
      <c r="A152" s="13" t="s">
        <v>220</v>
      </c>
      <c r="B152" s="10" t="s">
        <v>521</v>
      </c>
      <c r="C152" s="11" t="s">
        <v>521</v>
      </c>
      <c r="D152" s="12">
        <v>36.29</v>
      </c>
    </row>
    <row r="153" spans="1:4">
      <c r="A153" s="13" t="s">
        <v>221</v>
      </c>
      <c r="B153" s="10" t="s">
        <v>522</v>
      </c>
      <c r="C153" s="11" t="s">
        <v>522</v>
      </c>
      <c r="D153" s="12">
        <v>50.26</v>
      </c>
    </row>
    <row r="154" spans="1:4">
      <c r="A154" s="13" t="s">
        <v>222</v>
      </c>
      <c r="B154" s="10" t="s">
        <v>523</v>
      </c>
      <c r="C154" s="11" t="s">
        <v>523</v>
      </c>
      <c r="D154" s="12">
        <v>6</v>
      </c>
    </row>
    <row r="155" spans="1:4">
      <c r="A155" s="13" t="s">
        <v>223</v>
      </c>
      <c r="B155" s="10" t="s">
        <v>524</v>
      </c>
      <c r="C155" s="11" t="s">
        <v>524</v>
      </c>
      <c r="D155" s="12">
        <v>52</v>
      </c>
    </row>
    <row r="156" spans="1:4">
      <c r="A156" s="13" t="s">
        <v>224</v>
      </c>
      <c r="B156" s="10" t="s">
        <v>525</v>
      </c>
      <c r="C156" s="11" t="s">
        <v>525</v>
      </c>
      <c r="D156" s="12">
        <v>54</v>
      </c>
    </row>
    <row r="157" spans="1:4">
      <c r="A157" s="13" t="s">
        <v>225</v>
      </c>
      <c r="B157" s="10" t="s">
        <v>526</v>
      </c>
      <c r="C157" s="11" t="s">
        <v>526</v>
      </c>
      <c r="D157" s="12">
        <v>21.16</v>
      </c>
    </row>
    <row r="158" spans="1:4">
      <c r="A158" s="13" t="s">
        <v>226</v>
      </c>
      <c r="B158" s="10" t="s">
        <v>527</v>
      </c>
      <c r="C158" s="11" t="s">
        <v>527</v>
      </c>
      <c r="D158" s="12">
        <v>192.43</v>
      </c>
    </row>
    <row r="159" spans="1:4">
      <c r="A159" s="13" t="s">
        <v>227</v>
      </c>
      <c r="B159" s="10" t="s">
        <v>528</v>
      </c>
      <c r="C159" s="11" t="s">
        <v>528</v>
      </c>
      <c r="D159" s="12">
        <v>25.44</v>
      </c>
    </row>
    <row r="160" spans="1:4">
      <c r="A160" s="13" t="s">
        <v>228</v>
      </c>
      <c r="B160" s="10" t="s">
        <v>529</v>
      </c>
      <c r="C160" s="11" t="s">
        <v>529</v>
      </c>
      <c r="D160" s="12">
        <v>218.67</v>
      </c>
    </row>
    <row r="161" spans="1:4">
      <c r="A161" s="13" t="s">
        <v>229</v>
      </c>
      <c r="B161" s="10" t="s">
        <v>530</v>
      </c>
      <c r="C161" s="11" t="s">
        <v>530</v>
      </c>
      <c r="D161" s="12">
        <v>12</v>
      </c>
    </row>
    <row r="162" spans="1:4">
      <c r="A162" s="13" t="s">
        <v>531</v>
      </c>
      <c r="B162" s="10" t="s">
        <v>532</v>
      </c>
      <c r="C162" s="11" t="s">
        <v>532</v>
      </c>
      <c r="D162" s="12">
        <v>45.08</v>
      </c>
    </row>
    <row r="163" spans="1:4">
      <c r="A163" s="13" t="s">
        <v>231</v>
      </c>
      <c r="B163" s="10" t="s">
        <v>533</v>
      </c>
      <c r="C163" s="11" t="s">
        <v>533</v>
      </c>
      <c r="D163" s="12">
        <v>10.85</v>
      </c>
    </row>
    <row r="164" spans="1:4">
      <c r="A164" s="13" t="s">
        <v>232</v>
      </c>
      <c r="B164" s="10" t="s">
        <v>534</v>
      </c>
      <c r="C164" s="11" t="s">
        <v>534</v>
      </c>
      <c r="D164" s="12">
        <v>11</v>
      </c>
    </row>
    <row r="165" spans="1:4">
      <c r="A165" s="13" t="s">
        <v>233</v>
      </c>
      <c r="B165" s="10" t="s">
        <v>535</v>
      </c>
      <c r="C165" s="11" t="s">
        <v>535</v>
      </c>
      <c r="D165" s="12">
        <v>17.88</v>
      </c>
    </row>
    <row r="166" spans="1:4">
      <c r="A166" s="13" t="s">
        <v>234</v>
      </c>
      <c r="B166" s="10" t="s">
        <v>536</v>
      </c>
      <c r="C166" s="11" t="s">
        <v>536</v>
      </c>
      <c r="D166" s="12">
        <v>20.81</v>
      </c>
    </row>
    <row r="167" spans="1:4">
      <c r="A167" s="13" t="s">
        <v>235</v>
      </c>
      <c r="B167" s="10" t="s">
        <v>537</v>
      </c>
      <c r="C167" s="11" t="s">
        <v>537</v>
      </c>
      <c r="D167" s="12">
        <v>16.25</v>
      </c>
    </row>
    <row r="168" spans="1:4">
      <c r="A168" s="13" t="s">
        <v>236</v>
      </c>
      <c r="B168" s="10" t="s">
        <v>538</v>
      </c>
      <c r="C168" s="11" t="s">
        <v>538</v>
      </c>
      <c r="D168" s="12">
        <v>45.17</v>
      </c>
    </row>
    <row r="169" spans="1:4">
      <c r="A169" s="13" t="s">
        <v>237</v>
      </c>
      <c r="B169" s="10" t="s">
        <v>539</v>
      </c>
      <c r="C169" s="11" t="s">
        <v>539</v>
      </c>
      <c r="D169" s="12">
        <v>14.81</v>
      </c>
    </row>
    <row r="170" spans="1:4">
      <c r="A170" s="13" t="s">
        <v>238</v>
      </c>
      <c r="B170" s="10" t="s">
        <v>540</v>
      </c>
      <c r="C170" s="11" t="s">
        <v>540</v>
      </c>
      <c r="D170" s="12">
        <v>15.7</v>
      </c>
    </row>
    <row r="171" spans="1:4">
      <c r="A171" s="13" t="s">
        <v>239</v>
      </c>
      <c r="B171" s="10" t="s">
        <v>541</v>
      </c>
      <c r="C171" s="11" t="s">
        <v>541</v>
      </c>
      <c r="D171" s="12">
        <v>317.39999999999998</v>
      </c>
    </row>
    <row r="172" spans="1:4">
      <c r="A172" s="13" t="s">
        <v>542</v>
      </c>
      <c r="B172" s="10" t="s">
        <v>543</v>
      </c>
      <c r="C172" s="11" t="s">
        <v>543</v>
      </c>
      <c r="D172" s="12">
        <v>48</v>
      </c>
    </row>
    <row r="173" spans="1:4">
      <c r="A173" s="13" t="s">
        <v>241</v>
      </c>
      <c r="B173" s="10" t="s">
        <v>544</v>
      </c>
      <c r="C173" s="11" t="s">
        <v>544</v>
      </c>
      <c r="D173" s="12">
        <v>63</v>
      </c>
    </row>
    <row r="174" spans="1:4">
      <c r="A174" s="13" t="s">
        <v>242</v>
      </c>
      <c r="B174" s="10" t="s">
        <v>545</v>
      </c>
      <c r="C174" s="11" t="s">
        <v>545</v>
      </c>
      <c r="D174" s="12">
        <v>154.80000000000001</v>
      </c>
    </row>
    <row r="175" spans="1:4">
      <c r="A175" s="13" t="s">
        <v>243</v>
      </c>
      <c r="B175" s="10" t="s">
        <v>546</v>
      </c>
      <c r="C175" s="11" t="s">
        <v>546</v>
      </c>
      <c r="D175" s="12">
        <v>26.46</v>
      </c>
    </row>
    <row r="176" spans="1:4">
      <c r="A176" s="13" t="s">
        <v>244</v>
      </c>
      <c r="B176" s="10" t="s">
        <v>547</v>
      </c>
      <c r="C176" s="11" t="s">
        <v>547</v>
      </c>
      <c r="D176" s="12">
        <v>11.4</v>
      </c>
    </row>
    <row r="177" spans="1:4">
      <c r="A177" s="13" t="s">
        <v>245</v>
      </c>
      <c r="B177" s="10" t="s">
        <v>548</v>
      </c>
      <c r="C177" s="11" t="s">
        <v>548</v>
      </c>
      <c r="D177" s="12">
        <v>272.01</v>
      </c>
    </row>
    <row r="178" spans="1:4">
      <c r="A178" s="13" t="s">
        <v>246</v>
      </c>
      <c r="B178" s="10" t="s">
        <v>549</v>
      </c>
      <c r="C178" s="11" t="s">
        <v>549</v>
      </c>
      <c r="D178" s="12">
        <v>70.69</v>
      </c>
    </row>
    <row r="179" spans="1:4">
      <c r="A179" s="13" t="s">
        <v>247</v>
      </c>
      <c r="B179" s="10" t="s">
        <v>550</v>
      </c>
      <c r="C179" s="11" t="s">
        <v>550</v>
      </c>
      <c r="D179" s="12">
        <v>69.19</v>
      </c>
    </row>
    <row r="180" spans="1:4">
      <c r="A180" s="13" t="s">
        <v>248</v>
      </c>
      <c r="B180" s="10" t="s">
        <v>551</v>
      </c>
      <c r="C180" s="11" t="s">
        <v>551</v>
      </c>
      <c r="D180" s="12">
        <v>20</v>
      </c>
    </row>
    <row r="181" spans="1:4">
      <c r="A181" s="13" t="s">
        <v>249</v>
      </c>
      <c r="B181" s="10" t="s">
        <v>552</v>
      </c>
      <c r="C181" s="11" t="s">
        <v>552</v>
      </c>
      <c r="D181" s="12">
        <v>53.1</v>
      </c>
    </row>
    <row r="182" spans="1:4">
      <c r="A182" s="13" t="s">
        <v>250</v>
      </c>
      <c r="B182" s="10" t="s">
        <v>553</v>
      </c>
      <c r="C182" s="11" t="s">
        <v>553</v>
      </c>
      <c r="D182" s="12">
        <v>74.790000000000006</v>
      </c>
    </row>
    <row r="183" spans="1:4">
      <c r="A183" s="13" t="s">
        <v>251</v>
      </c>
      <c r="B183" s="10" t="s">
        <v>554</v>
      </c>
      <c r="C183" s="11" t="s">
        <v>554</v>
      </c>
      <c r="D183" s="12">
        <v>42.2</v>
      </c>
    </row>
    <row r="184" spans="1:4">
      <c r="A184" s="13" t="s">
        <v>253</v>
      </c>
      <c r="B184" s="10" t="s">
        <v>252</v>
      </c>
      <c r="C184" s="11" t="s">
        <v>252</v>
      </c>
      <c r="D184" s="12">
        <v>15</v>
      </c>
    </row>
    <row r="185" spans="1:4">
      <c r="A185" s="13" t="s">
        <v>254</v>
      </c>
      <c r="B185" s="10" t="s">
        <v>555</v>
      </c>
      <c r="C185" s="11" t="s">
        <v>555</v>
      </c>
      <c r="D185" s="12">
        <v>54.62</v>
      </c>
    </row>
    <row r="186" spans="1:4">
      <c r="A186" s="13" t="s">
        <v>255</v>
      </c>
      <c r="B186" s="10" t="s">
        <v>556</v>
      </c>
      <c r="C186" s="11" t="s">
        <v>556</v>
      </c>
      <c r="D186" s="12">
        <v>40.17</v>
      </c>
    </row>
    <row r="187" spans="1:4">
      <c r="A187" s="13" t="s">
        <v>256</v>
      </c>
      <c r="B187" s="10" t="s">
        <v>557</v>
      </c>
      <c r="C187" s="11" t="s">
        <v>557</v>
      </c>
      <c r="D187" s="12">
        <v>37.72</v>
      </c>
    </row>
    <row r="188" spans="1:4">
      <c r="A188" s="13" t="s">
        <v>558</v>
      </c>
      <c r="B188" s="10" t="s">
        <v>559</v>
      </c>
      <c r="C188" s="11" t="s">
        <v>559</v>
      </c>
      <c r="D188" s="12">
        <v>22.29</v>
      </c>
    </row>
    <row r="189" spans="1:4">
      <c r="A189" s="13" t="s">
        <v>258</v>
      </c>
      <c r="B189" s="10" t="s">
        <v>560</v>
      </c>
      <c r="C189" s="11" t="s">
        <v>560</v>
      </c>
      <c r="D189" s="12">
        <v>25.88</v>
      </c>
    </row>
    <row r="190" spans="1:4">
      <c r="A190" s="13" t="s">
        <v>259</v>
      </c>
      <c r="B190" s="10" t="s">
        <v>561</v>
      </c>
      <c r="C190" s="11" t="s">
        <v>561</v>
      </c>
      <c r="D190" s="12">
        <v>8.27</v>
      </c>
    </row>
    <row r="191" spans="1:4">
      <c r="A191" s="13" t="s">
        <v>260</v>
      </c>
      <c r="B191" s="10" t="s">
        <v>562</v>
      </c>
      <c r="C191" s="11" t="s">
        <v>562</v>
      </c>
      <c r="D191" s="12">
        <v>81.14</v>
      </c>
    </row>
    <row r="192" spans="1:4">
      <c r="A192" s="13" t="s">
        <v>261</v>
      </c>
      <c r="B192" s="10" t="s">
        <v>563</v>
      </c>
      <c r="C192" s="11" t="s">
        <v>563</v>
      </c>
      <c r="D192" s="12">
        <v>27.7</v>
      </c>
    </row>
    <row r="193" spans="1:4">
      <c r="A193" s="13" t="s">
        <v>262</v>
      </c>
      <c r="B193" s="10" t="s">
        <v>564</v>
      </c>
      <c r="C193" s="11" t="s">
        <v>564</v>
      </c>
      <c r="D193" s="12">
        <v>25.57</v>
      </c>
    </row>
    <row r="194" spans="1:4">
      <c r="A194" s="13" t="s">
        <v>263</v>
      </c>
      <c r="B194" s="10" t="s">
        <v>565</v>
      </c>
      <c r="C194" s="11" t="s">
        <v>565</v>
      </c>
      <c r="D194" s="12">
        <v>184</v>
      </c>
    </row>
    <row r="195" spans="1:4">
      <c r="A195" s="13" t="s">
        <v>264</v>
      </c>
      <c r="B195" s="10" t="s">
        <v>566</v>
      </c>
      <c r="C195" s="11" t="s">
        <v>566</v>
      </c>
      <c r="D195" s="12">
        <v>1481.16</v>
      </c>
    </row>
    <row r="196" spans="1:4">
      <c r="A196" s="13" t="s">
        <v>265</v>
      </c>
      <c r="B196" s="10" t="s">
        <v>567</v>
      </c>
      <c r="C196" s="11" t="s">
        <v>567</v>
      </c>
      <c r="D196" s="12">
        <v>1994.42</v>
      </c>
    </row>
    <row r="197" spans="1:4">
      <c r="A197" s="13" t="s">
        <v>266</v>
      </c>
      <c r="B197" s="10" t="s">
        <v>568</v>
      </c>
      <c r="C197" s="11" t="s">
        <v>568</v>
      </c>
      <c r="D197" s="12">
        <v>12.53</v>
      </c>
    </row>
    <row r="198" spans="1:4">
      <c r="A198" s="13" t="s">
        <v>267</v>
      </c>
      <c r="B198" s="10" t="s">
        <v>569</v>
      </c>
      <c r="C198" s="11" t="s">
        <v>569</v>
      </c>
      <c r="D198" s="12">
        <v>329.73</v>
      </c>
    </row>
    <row r="199" spans="1:4">
      <c r="A199" s="13" t="s">
        <v>268</v>
      </c>
      <c r="B199" s="10" t="s">
        <v>570</v>
      </c>
      <c r="C199" s="11" t="s">
        <v>570</v>
      </c>
      <c r="D199" s="12">
        <v>663.77</v>
      </c>
    </row>
    <row r="200" spans="1:4">
      <c r="A200" s="13" t="s">
        <v>269</v>
      </c>
      <c r="B200" s="10" t="s">
        <v>571</v>
      </c>
      <c r="C200" s="11" t="s">
        <v>571</v>
      </c>
      <c r="D200" s="12">
        <v>100.57</v>
      </c>
    </row>
    <row r="201" spans="1:4">
      <c r="A201" s="13" t="s">
        <v>270</v>
      </c>
      <c r="B201" s="10" t="s">
        <v>572</v>
      </c>
      <c r="C201" s="11" t="s">
        <v>572</v>
      </c>
      <c r="D201" s="12">
        <v>162.12</v>
      </c>
    </row>
    <row r="202" spans="1:4">
      <c r="A202" s="13" t="s">
        <v>271</v>
      </c>
      <c r="B202" s="10" t="s">
        <v>573</v>
      </c>
      <c r="C202" s="11" t="s">
        <v>573</v>
      </c>
      <c r="D202" s="12">
        <v>917.71</v>
      </c>
    </row>
    <row r="203" spans="1:4">
      <c r="A203" s="13" t="s">
        <v>272</v>
      </c>
      <c r="B203" s="10" t="s">
        <v>574</v>
      </c>
      <c r="C203" s="11" t="s">
        <v>574</v>
      </c>
      <c r="D203" s="12">
        <v>580.48</v>
      </c>
    </row>
    <row r="204" spans="1:4">
      <c r="A204" s="13" t="s">
        <v>273</v>
      </c>
      <c r="B204" s="10" t="s">
        <v>575</v>
      </c>
      <c r="C204" s="11" t="s">
        <v>575</v>
      </c>
      <c r="D204" s="12">
        <v>571.12</v>
      </c>
    </row>
    <row r="205" spans="1:4">
      <c r="A205" s="13" t="s">
        <v>274</v>
      </c>
      <c r="B205" s="10" t="s">
        <v>576</v>
      </c>
      <c r="C205" s="11" t="s">
        <v>576</v>
      </c>
      <c r="D205" s="12">
        <v>1326.36</v>
      </c>
    </row>
    <row r="206" spans="1:4">
      <c r="A206" s="13" t="s">
        <v>275</v>
      </c>
      <c r="B206" s="10" t="s">
        <v>577</v>
      </c>
      <c r="C206" s="11" t="s">
        <v>577</v>
      </c>
      <c r="D206" s="12">
        <v>129.75</v>
      </c>
    </row>
    <row r="207" spans="1:4">
      <c r="A207" s="13" t="s">
        <v>276</v>
      </c>
      <c r="B207" s="10" t="s">
        <v>578</v>
      </c>
      <c r="C207" s="11" t="s">
        <v>578</v>
      </c>
      <c r="D207" s="12">
        <v>262.18</v>
      </c>
    </row>
    <row r="208" spans="1:4">
      <c r="A208" s="13" t="s">
        <v>277</v>
      </c>
      <c r="B208" s="10" t="s">
        <v>579</v>
      </c>
      <c r="C208" s="11" t="s">
        <v>579</v>
      </c>
      <c r="D208" s="12">
        <v>247.11</v>
      </c>
    </row>
    <row r="209" spans="1:4">
      <c r="A209" s="13" t="s">
        <v>279</v>
      </c>
      <c r="B209" s="10" t="s">
        <v>278</v>
      </c>
      <c r="C209" s="11" t="s">
        <v>278</v>
      </c>
      <c r="D209" s="12">
        <v>84.84</v>
      </c>
    </row>
    <row r="210" spans="1:4">
      <c r="A210" s="13" t="s">
        <v>580</v>
      </c>
      <c r="B210" s="10" t="s">
        <v>280</v>
      </c>
      <c r="C210" s="11" t="s">
        <v>280</v>
      </c>
      <c r="D210" s="12">
        <v>26.1</v>
      </c>
    </row>
    <row r="211" spans="1:4">
      <c r="A211" s="13" t="s">
        <v>581</v>
      </c>
      <c r="B211" s="10" t="s">
        <v>282</v>
      </c>
      <c r="C211" s="11" t="s">
        <v>282</v>
      </c>
      <c r="D211" s="12">
        <v>11</v>
      </c>
    </row>
    <row r="212" spans="1:4">
      <c r="A212" s="13" t="s">
        <v>582</v>
      </c>
      <c r="B212" s="10" t="s">
        <v>583</v>
      </c>
      <c r="C212" s="11" t="s">
        <v>583</v>
      </c>
      <c r="D212" s="12">
        <v>2</v>
      </c>
    </row>
    <row r="213" spans="1:4">
      <c r="A213" s="13" t="s">
        <v>584</v>
      </c>
      <c r="B213" s="10" t="s">
        <v>585</v>
      </c>
      <c r="C213" s="11" t="s">
        <v>585</v>
      </c>
      <c r="D213" s="12">
        <v>43.05</v>
      </c>
    </row>
    <row r="214" spans="1:4">
      <c r="A214" s="13" t="s">
        <v>586</v>
      </c>
      <c r="B214" s="10" t="s">
        <v>587</v>
      </c>
      <c r="C214" s="11" t="s">
        <v>587</v>
      </c>
      <c r="D214" s="12">
        <v>24.39</v>
      </c>
    </row>
    <row r="215" spans="1:4">
      <c r="A215" s="13" t="s">
        <v>588</v>
      </c>
      <c r="B215" s="10" t="s">
        <v>589</v>
      </c>
      <c r="C215" s="11" t="s">
        <v>589</v>
      </c>
      <c r="D215" s="12">
        <v>56.34</v>
      </c>
    </row>
    <row r="216" spans="1:4">
      <c r="A216" s="13" t="s">
        <v>288</v>
      </c>
      <c r="B216" s="10" t="s">
        <v>590</v>
      </c>
      <c r="C216" s="11" t="s">
        <v>590</v>
      </c>
      <c r="D216" s="12">
        <v>35.58</v>
      </c>
    </row>
    <row r="217" spans="1:4">
      <c r="A217" s="13" t="s">
        <v>591</v>
      </c>
      <c r="B217" s="10" t="s">
        <v>592</v>
      </c>
      <c r="C217" s="11" t="s">
        <v>592</v>
      </c>
      <c r="D217" s="12">
        <v>246.51</v>
      </c>
    </row>
    <row r="218" spans="1:4">
      <c r="A218" s="13" t="s">
        <v>593</v>
      </c>
      <c r="B218" s="10" t="s">
        <v>594</v>
      </c>
      <c r="C218" s="11" t="s">
        <v>594</v>
      </c>
      <c r="D218" s="12">
        <v>289.35000000000002</v>
      </c>
    </row>
    <row r="219" spans="1:4">
      <c r="A219" s="13" t="s">
        <v>291</v>
      </c>
      <c r="B219" s="10" t="s">
        <v>595</v>
      </c>
      <c r="C219" s="11" t="s">
        <v>595</v>
      </c>
      <c r="D219" s="12">
        <v>162.83000000000001</v>
      </c>
    </row>
    <row r="220" spans="1:4">
      <c r="A220" s="13" t="s">
        <v>292</v>
      </c>
      <c r="B220" s="10" t="s">
        <v>596</v>
      </c>
      <c r="C220" s="11" t="s">
        <v>596</v>
      </c>
      <c r="D220" s="12">
        <v>38.15</v>
      </c>
    </row>
    <row r="221" spans="1:4">
      <c r="A221" s="13" t="s">
        <v>293</v>
      </c>
      <c r="B221" s="10" t="s">
        <v>597</v>
      </c>
      <c r="C221" s="11" t="s">
        <v>597</v>
      </c>
      <c r="D221" s="12">
        <v>25.6</v>
      </c>
    </row>
    <row r="222" spans="1:4">
      <c r="A222" s="13" t="s">
        <v>598</v>
      </c>
      <c r="B222" s="10" t="s">
        <v>599</v>
      </c>
      <c r="C222" s="11" t="s">
        <v>599</v>
      </c>
      <c r="D222" s="12">
        <v>453.77</v>
      </c>
    </row>
    <row r="223" spans="1:4">
      <c r="A223" s="13" t="s">
        <v>295</v>
      </c>
      <c r="B223" s="10" t="s">
        <v>600</v>
      </c>
      <c r="C223" s="11" t="s">
        <v>600</v>
      </c>
      <c r="D223" s="12">
        <v>7.12</v>
      </c>
    </row>
    <row r="224" spans="1:4">
      <c r="A224" s="13" t="s">
        <v>296</v>
      </c>
      <c r="B224" s="10" t="s">
        <v>601</v>
      </c>
      <c r="C224" s="11" t="s">
        <v>601</v>
      </c>
      <c r="D224" s="12">
        <v>5.17</v>
      </c>
    </row>
    <row r="225" spans="1:4">
      <c r="A225" s="13" t="s">
        <v>297</v>
      </c>
      <c r="B225" s="10" t="s">
        <v>602</v>
      </c>
      <c r="C225" s="11" t="s">
        <v>602</v>
      </c>
      <c r="D225" s="12">
        <v>9.82</v>
      </c>
    </row>
    <row r="226" spans="1:4">
      <c r="A226" s="13" t="s">
        <v>298</v>
      </c>
      <c r="B226" s="10" t="s">
        <v>603</v>
      </c>
      <c r="C226" s="11" t="s">
        <v>603</v>
      </c>
      <c r="D226" s="12">
        <v>52.38</v>
      </c>
    </row>
    <row r="227" spans="1:4">
      <c r="A227" s="13" t="s">
        <v>299</v>
      </c>
      <c r="B227" s="10" t="s">
        <v>604</v>
      </c>
      <c r="C227" s="11" t="s">
        <v>604</v>
      </c>
      <c r="D227" s="12">
        <v>1259.05</v>
      </c>
    </row>
    <row r="228" spans="1:4">
      <c r="A228" s="13" t="s">
        <v>300</v>
      </c>
      <c r="B228" s="10" t="s">
        <v>605</v>
      </c>
      <c r="C228" s="11" t="s">
        <v>605</v>
      </c>
      <c r="D228" s="12">
        <v>574.82000000000005</v>
      </c>
    </row>
    <row r="229" spans="1:4">
      <c r="A229" s="13" t="s">
        <v>301</v>
      </c>
      <c r="B229" s="10" t="s">
        <v>606</v>
      </c>
      <c r="C229" s="11" t="s">
        <v>606</v>
      </c>
      <c r="D229" s="12">
        <v>1036.94</v>
      </c>
    </row>
    <row r="230" spans="1:4">
      <c r="A230" s="13" t="s">
        <v>302</v>
      </c>
      <c r="B230" s="10" t="s">
        <v>607</v>
      </c>
      <c r="C230" s="11" t="s">
        <v>607</v>
      </c>
      <c r="D230" s="12">
        <v>1337.54</v>
      </c>
    </row>
    <row r="231" spans="1:4">
      <c r="A231" s="13" t="s">
        <v>303</v>
      </c>
      <c r="B231" s="10" t="s">
        <v>608</v>
      </c>
      <c r="C231" s="11" t="s">
        <v>608</v>
      </c>
      <c r="D231" s="12">
        <v>334.81</v>
      </c>
    </row>
    <row r="232" spans="1:4">
      <c r="A232" s="13" t="s">
        <v>304</v>
      </c>
      <c r="B232" s="10" t="s">
        <v>609</v>
      </c>
      <c r="C232" s="11" t="s">
        <v>609</v>
      </c>
      <c r="D232" s="12">
        <v>625.96</v>
      </c>
    </row>
    <row r="233" spans="1:4">
      <c r="A233" s="13" t="s">
        <v>305</v>
      </c>
      <c r="B233" s="10" t="s">
        <v>610</v>
      </c>
      <c r="C233" s="11" t="s">
        <v>610</v>
      </c>
      <c r="D233" s="12">
        <v>2.8</v>
      </c>
    </row>
    <row r="234" spans="1:4">
      <c r="A234" s="13" t="s">
        <v>306</v>
      </c>
      <c r="B234" s="10" t="s">
        <v>611</v>
      </c>
      <c r="C234" s="11" t="s">
        <v>611</v>
      </c>
      <c r="D234" s="12">
        <v>354.53</v>
      </c>
    </row>
    <row r="235" spans="1:4">
      <c r="A235" s="13" t="s">
        <v>307</v>
      </c>
      <c r="B235" s="10" t="s">
        <v>612</v>
      </c>
      <c r="C235" s="11" t="s">
        <v>612</v>
      </c>
      <c r="D235" s="12">
        <v>586.16999999999996</v>
      </c>
    </row>
    <row r="236" spans="1:4">
      <c r="A236" s="13" t="s">
        <v>308</v>
      </c>
      <c r="B236" s="10" t="s">
        <v>613</v>
      </c>
      <c r="C236" s="11" t="s">
        <v>613</v>
      </c>
      <c r="D236" s="12">
        <v>170.03</v>
      </c>
    </row>
    <row r="237" spans="1:4">
      <c r="A237" s="13" t="s">
        <v>309</v>
      </c>
      <c r="B237" s="10" t="s">
        <v>614</v>
      </c>
      <c r="C237" s="11" t="s">
        <v>614</v>
      </c>
      <c r="D237" s="12">
        <v>131.08000000000001</v>
      </c>
    </row>
    <row r="238" spans="1:4">
      <c r="A238" s="13" t="s">
        <v>310</v>
      </c>
      <c r="B238" s="10" t="s">
        <v>615</v>
      </c>
      <c r="C238" s="11" t="s">
        <v>615</v>
      </c>
      <c r="D238" s="12">
        <v>31</v>
      </c>
    </row>
    <row r="239" spans="1:4">
      <c r="A239" s="13" t="s">
        <v>311</v>
      </c>
      <c r="B239" s="10" t="s">
        <v>616</v>
      </c>
      <c r="C239" s="11" t="s">
        <v>616</v>
      </c>
      <c r="D239" s="12">
        <v>133.76</v>
      </c>
    </row>
    <row r="240" spans="1:4">
      <c r="A240" s="13" t="s">
        <v>617</v>
      </c>
      <c r="B240" s="10" t="s">
        <v>618</v>
      </c>
      <c r="C240" s="11" t="s">
        <v>618</v>
      </c>
      <c r="D240" s="12">
        <v>291.93</v>
      </c>
    </row>
    <row r="241" spans="1:4">
      <c r="A241" s="13" t="s">
        <v>313</v>
      </c>
      <c r="B241" s="10" t="s">
        <v>619</v>
      </c>
      <c r="C241" s="11" t="s">
        <v>619</v>
      </c>
      <c r="D241" s="12">
        <v>2345.02</v>
      </c>
    </row>
    <row r="242" spans="1:4">
      <c r="A242" s="13" t="s">
        <v>314</v>
      </c>
      <c r="B242" s="10" t="s">
        <v>620</v>
      </c>
      <c r="C242" s="11" t="s">
        <v>620</v>
      </c>
      <c r="D242" s="12">
        <v>7</v>
      </c>
    </row>
    <row r="243" spans="1:4">
      <c r="A243" s="13" t="s">
        <v>315</v>
      </c>
      <c r="B243" s="10" t="s">
        <v>621</v>
      </c>
      <c r="C243" s="11" t="s">
        <v>621</v>
      </c>
      <c r="D243" s="12">
        <v>3.91</v>
      </c>
    </row>
    <row r="244" spans="1:4">
      <c r="A244" s="13" t="s">
        <v>316</v>
      </c>
      <c r="B244" s="10" t="s">
        <v>622</v>
      </c>
      <c r="C244" s="11" t="s">
        <v>622</v>
      </c>
      <c r="D244" s="12">
        <v>99.01</v>
      </c>
    </row>
    <row r="245" spans="1:4">
      <c r="A245" s="13" t="s">
        <v>317</v>
      </c>
      <c r="B245" s="10" t="s">
        <v>623</v>
      </c>
      <c r="C245" s="11" t="s">
        <v>623</v>
      </c>
      <c r="D245" s="12">
        <v>131.03</v>
      </c>
    </row>
    <row r="246" spans="1:4">
      <c r="A246" s="13" t="s">
        <v>318</v>
      </c>
      <c r="B246" s="10" t="s">
        <v>624</v>
      </c>
      <c r="C246" s="11" t="s">
        <v>624</v>
      </c>
      <c r="D246" s="12">
        <v>661.05</v>
      </c>
    </row>
    <row r="247" spans="1:4">
      <c r="A247" s="13" t="s">
        <v>319</v>
      </c>
      <c r="B247" s="10" t="s">
        <v>625</v>
      </c>
      <c r="C247" s="11" t="s">
        <v>625</v>
      </c>
      <c r="D247" s="12">
        <v>970.54</v>
      </c>
    </row>
    <row r="248" spans="1:4">
      <c r="A248" s="13" t="s">
        <v>320</v>
      </c>
      <c r="B248" s="10" t="s">
        <v>626</v>
      </c>
      <c r="C248" s="11" t="s">
        <v>626</v>
      </c>
      <c r="D248" s="12">
        <v>61.84</v>
      </c>
    </row>
    <row r="249" spans="1:4">
      <c r="A249" s="13" t="s">
        <v>321</v>
      </c>
      <c r="B249" s="10" t="s">
        <v>627</v>
      </c>
      <c r="C249" s="11" t="s">
        <v>627</v>
      </c>
      <c r="D249" s="12">
        <v>386.51</v>
      </c>
    </row>
    <row r="250" spans="1:4">
      <c r="A250" s="13" t="s">
        <v>628</v>
      </c>
      <c r="B250" s="10" t="s">
        <v>629</v>
      </c>
      <c r="C250" s="11" t="s">
        <v>629</v>
      </c>
      <c r="D250" s="12">
        <v>259.89999999999998</v>
      </c>
    </row>
    <row r="251" spans="1:4">
      <c r="A251" s="13" t="s">
        <v>323</v>
      </c>
      <c r="B251" s="10" t="s">
        <v>630</v>
      </c>
      <c r="C251" s="11" t="s">
        <v>630</v>
      </c>
      <c r="D251" s="12">
        <v>41.22</v>
      </c>
    </row>
    <row r="252" spans="1:4">
      <c r="A252" s="13" t="s">
        <v>631</v>
      </c>
      <c r="B252" s="10" t="s">
        <v>632</v>
      </c>
      <c r="C252" s="11" t="s">
        <v>632</v>
      </c>
      <c r="D252" s="12">
        <v>232.24</v>
      </c>
    </row>
    <row r="253" spans="1:4">
      <c r="A253" s="13" t="s">
        <v>325</v>
      </c>
      <c r="B253" s="10" t="s">
        <v>633</v>
      </c>
      <c r="C253" s="11" t="s">
        <v>633</v>
      </c>
      <c r="D253" s="12">
        <v>168.98</v>
      </c>
    </row>
    <row r="254" spans="1:4">
      <c r="A254" s="13" t="s">
        <v>326</v>
      </c>
      <c r="B254" s="10" t="s">
        <v>634</v>
      </c>
      <c r="C254" s="11" t="s">
        <v>634</v>
      </c>
      <c r="D254" s="12">
        <v>99.1</v>
      </c>
    </row>
    <row r="255" spans="1:4">
      <c r="A255" s="13" t="s">
        <v>635</v>
      </c>
      <c r="B255" s="10" t="s">
        <v>327</v>
      </c>
      <c r="C255" s="11" t="s">
        <v>327</v>
      </c>
      <c r="D255" s="12">
        <v>56.2</v>
      </c>
    </row>
    <row r="256" spans="1:4">
      <c r="A256" s="13" t="s">
        <v>330</v>
      </c>
      <c r="B256" s="10" t="s">
        <v>329</v>
      </c>
      <c r="C256" s="11" t="s">
        <v>329</v>
      </c>
      <c r="D256" s="12">
        <v>7</v>
      </c>
    </row>
    <row r="257" spans="1:4">
      <c r="A257" s="13" t="s">
        <v>636</v>
      </c>
      <c r="B257" s="10" t="s">
        <v>331</v>
      </c>
      <c r="C257" s="11" t="s">
        <v>331</v>
      </c>
      <c r="D257" s="12">
        <v>32.64</v>
      </c>
    </row>
    <row r="258" spans="1:4">
      <c r="A258" s="13" t="s">
        <v>333</v>
      </c>
      <c r="B258" s="10" t="s">
        <v>637</v>
      </c>
      <c r="C258" s="11" t="s">
        <v>637</v>
      </c>
      <c r="D258" s="12">
        <v>3.99</v>
      </c>
    </row>
    <row r="259" spans="1:4">
      <c r="A259" s="13" t="s">
        <v>334</v>
      </c>
      <c r="B259" s="10" t="s">
        <v>638</v>
      </c>
      <c r="C259" s="11" t="s">
        <v>638</v>
      </c>
      <c r="D259" s="12">
        <v>55.56</v>
      </c>
    </row>
    <row r="260" spans="1:4">
      <c r="A260" s="13" t="s">
        <v>335</v>
      </c>
      <c r="B260" s="10" t="s">
        <v>639</v>
      </c>
      <c r="C260" s="11" t="s">
        <v>639</v>
      </c>
      <c r="D260" s="12">
        <v>39.21</v>
      </c>
    </row>
    <row r="261" spans="1:4">
      <c r="A261" s="13" t="s">
        <v>336</v>
      </c>
      <c r="B261" s="10" t="s">
        <v>640</v>
      </c>
      <c r="C261" s="11" t="s">
        <v>640</v>
      </c>
      <c r="D261" s="12">
        <v>53.74</v>
      </c>
    </row>
    <row r="262" spans="1:4">
      <c r="A262" s="13" t="s">
        <v>337</v>
      </c>
      <c r="B262" s="10" t="s">
        <v>641</v>
      </c>
      <c r="C262" s="11" t="s">
        <v>641</v>
      </c>
      <c r="D262" s="12">
        <v>123.43</v>
      </c>
    </row>
    <row r="263" spans="1:4">
      <c r="A263" s="13" t="s">
        <v>338</v>
      </c>
      <c r="B263" s="10" t="s">
        <v>642</v>
      </c>
      <c r="C263" s="11" t="s">
        <v>642</v>
      </c>
      <c r="D263" s="12">
        <v>13.03</v>
      </c>
    </row>
    <row r="264" spans="1:4">
      <c r="A264" s="13" t="s">
        <v>339</v>
      </c>
      <c r="B264" s="10" t="s">
        <v>643</v>
      </c>
      <c r="C264" s="11" t="s">
        <v>643</v>
      </c>
      <c r="D264" s="12">
        <v>6.51</v>
      </c>
    </row>
    <row r="265" spans="1:4">
      <c r="A265" s="13" t="s">
        <v>644</v>
      </c>
      <c r="B265" s="10" t="s">
        <v>645</v>
      </c>
      <c r="C265" s="11" t="s">
        <v>645</v>
      </c>
      <c r="D265" s="12">
        <v>2.82</v>
      </c>
    </row>
    <row r="266" spans="1:4">
      <c r="A266" s="13" t="s">
        <v>646</v>
      </c>
      <c r="B266" s="10" t="s">
        <v>647</v>
      </c>
      <c r="C266" s="11" t="s">
        <v>647</v>
      </c>
      <c r="D266" s="12">
        <v>13.78</v>
      </c>
    </row>
    <row r="267" spans="1:4">
      <c r="A267" s="13" t="s">
        <v>342</v>
      </c>
      <c r="B267" s="10" t="s">
        <v>648</v>
      </c>
      <c r="C267" s="11" t="s">
        <v>648</v>
      </c>
      <c r="D267" s="12">
        <v>34.28</v>
      </c>
    </row>
    <row r="268" spans="1:4">
      <c r="A268" s="13" t="s">
        <v>343</v>
      </c>
      <c r="B268" s="10" t="s">
        <v>649</v>
      </c>
      <c r="C268" s="11" t="s">
        <v>649</v>
      </c>
      <c r="D268" s="12">
        <v>21.14</v>
      </c>
    </row>
    <row r="269" spans="1:4">
      <c r="A269" s="13" t="s">
        <v>344</v>
      </c>
      <c r="B269" s="10" t="s">
        <v>650</v>
      </c>
      <c r="C269" s="11" t="s">
        <v>650</v>
      </c>
      <c r="D269" s="12">
        <v>65</v>
      </c>
    </row>
    <row r="270" spans="1:4">
      <c r="A270" s="13" t="s">
        <v>345</v>
      </c>
      <c r="B270" s="10" t="s">
        <v>651</v>
      </c>
      <c r="C270" s="11" t="s">
        <v>651</v>
      </c>
      <c r="D270" s="12">
        <v>372.9</v>
      </c>
    </row>
    <row r="271" spans="1:4">
      <c r="A271" s="13" t="s">
        <v>346</v>
      </c>
      <c r="B271" s="10" t="s">
        <v>652</v>
      </c>
      <c r="C271" s="11" t="s">
        <v>652</v>
      </c>
      <c r="D271" s="12">
        <v>1031.1300000000001</v>
      </c>
    </row>
    <row r="272" spans="1:4">
      <c r="A272" s="13" t="s">
        <v>347</v>
      </c>
      <c r="B272" s="10" t="s">
        <v>653</v>
      </c>
      <c r="C272" s="11" t="s">
        <v>653</v>
      </c>
      <c r="D272" s="12">
        <v>395.31</v>
      </c>
    </row>
    <row r="273" spans="1:4">
      <c r="A273" s="13" t="s">
        <v>348</v>
      </c>
      <c r="B273" s="10" t="s">
        <v>654</v>
      </c>
      <c r="C273" s="11" t="s">
        <v>654</v>
      </c>
      <c r="D273" s="12">
        <v>627.57000000000005</v>
      </c>
    </row>
    <row r="274" spans="1:4">
      <c r="A274" s="13" t="s">
        <v>349</v>
      </c>
      <c r="B274" s="10" t="s">
        <v>655</v>
      </c>
      <c r="C274" s="11" t="s">
        <v>655</v>
      </c>
      <c r="D274" s="12">
        <v>61.6</v>
      </c>
    </row>
    <row r="275" spans="1:4">
      <c r="A275" s="13" t="s">
        <v>350</v>
      </c>
      <c r="B275" s="10" t="s">
        <v>656</v>
      </c>
      <c r="C275" s="11" t="s">
        <v>656</v>
      </c>
      <c r="D275" s="12">
        <v>37.5</v>
      </c>
    </row>
    <row r="276" spans="1:4">
      <c r="A276" s="13" t="s">
        <v>351</v>
      </c>
      <c r="B276" s="10" t="s">
        <v>657</v>
      </c>
      <c r="C276" s="11" t="s">
        <v>657</v>
      </c>
      <c r="D276" s="12">
        <v>138.94999999999999</v>
      </c>
    </row>
    <row r="277" spans="1:4">
      <c r="A277" s="13" t="s">
        <v>352</v>
      </c>
      <c r="B277" s="10" t="s">
        <v>658</v>
      </c>
      <c r="C277" s="11" t="s">
        <v>658</v>
      </c>
      <c r="D277" s="12">
        <v>75.95</v>
      </c>
    </row>
    <row r="278" spans="1:4">
      <c r="A278" s="13" t="s">
        <v>353</v>
      </c>
      <c r="B278" s="10" t="s">
        <v>659</v>
      </c>
      <c r="C278" s="11" t="s">
        <v>659</v>
      </c>
      <c r="D278" s="12">
        <v>12.97</v>
      </c>
    </row>
    <row r="279" spans="1:4">
      <c r="A279" s="13" t="s">
        <v>354</v>
      </c>
      <c r="B279" s="10" t="s">
        <v>660</v>
      </c>
      <c r="C279" s="11" t="s">
        <v>660</v>
      </c>
      <c r="D279" s="12">
        <v>25.82</v>
      </c>
    </row>
    <row r="280" spans="1:4">
      <c r="A280" s="13" t="s">
        <v>355</v>
      </c>
      <c r="B280" s="10" t="s">
        <v>661</v>
      </c>
      <c r="C280" s="11" t="s">
        <v>661</v>
      </c>
      <c r="D280" s="12">
        <v>2</v>
      </c>
    </row>
    <row r="281" spans="1:4">
      <c r="A281" s="13" t="s">
        <v>356</v>
      </c>
      <c r="B281" s="10" t="s">
        <v>662</v>
      </c>
      <c r="C281" s="11" t="s">
        <v>662</v>
      </c>
      <c r="D281" s="12">
        <v>376.63</v>
      </c>
    </row>
    <row r="282" spans="1:4">
      <c r="A282" s="13" t="s">
        <v>357</v>
      </c>
      <c r="B282" s="10" t="s">
        <v>663</v>
      </c>
      <c r="C282" s="11" t="s">
        <v>663</v>
      </c>
      <c r="D282" s="12">
        <v>108.33</v>
      </c>
    </row>
    <row r="283" spans="1:4">
      <c r="A283" s="13" t="s">
        <v>358</v>
      </c>
      <c r="B283" s="10" t="s">
        <v>664</v>
      </c>
      <c r="C283" s="11" t="s">
        <v>664</v>
      </c>
      <c r="D283" s="12">
        <v>22</v>
      </c>
    </row>
    <row r="284" spans="1:4">
      <c r="A284" s="13" t="s">
        <v>665</v>
      </c>
      <c r="B284" s="10" t="s">
        <v>666</v>
      </c>
      <c r="C284" s="11" t="s">
        <v>666</v>
      </c>
      <c r="D284" s="12">
        <v>56.8</v>
      </c>
    </row>
    <row r="285" spans="1:4">
      <c r="A285" s="13" t="s">
        <v>360</v>
      </c>
      <c r="B285" s="10" t="s">
        <v>667</v>
      </c>
      <c r="C285" s="11" t="s">
        <v>667</v>
      </c>
      <c r="D285" s="12">
        <v>21</v>
      </c>
    </row>
    <row r="286" spans="1:4">
      <c r="A286" s="13" t="s">
        <v>361</v>
      </c>
      <c r="B286" s="10" t="s">
        <v>668</v>
      </c>
      <c r="C286" s="11" t="s">
        <v>668</v>
      </c>
      <c r="D286" s="12">
        <v>25</v>
      </c>
    </row>
    <row r="287" spans="1:4">
      <c r="A287" s="13" t="s">
        <v>362</v>
      </c>
      <c r="B287" s="10" t="s">
        <v>669</v>
      </c>
      <c r="C287" s="11" t="s">
        <v>669</v>
      </c>
      <c r="D287" s="12">
        <v>785.66</v>
      </c>
    </row>
    <row r="288" spans="1:4">
      <c r="A288" s="13" t="s">
        <v>363</v>
      </c>
      <c r="B288" s="10" t="s">
        <v>670</v>
      </c>
      <c r="C288" s="11" t="s">
        <v>670</v>
      </c>
      <c r="D288" s="12">
        <v>336.91</v>
      </c>
    </row>
    <row r="289" spans="1:4">
      <c r="A289" s="13" t="s">
        <v>364</v>
      </c>
      <c r="B289" s="10" t="s">
        <v>671</v>
      </c>
      <c r="C289" s="11" t="s">
        <v>671</v>
      </c>
      <c r="D289" s="12">
        <v>134.09</v>
      </c>
    </row>
    <row r="290" spans="1:4">
      <c r="A290" s="13" t="s">
        <v>365</v>
      </c>
      <c r="B290" s="10" t="s">
        <v>672</v>
      </c>
      <c r="C290" s="11" t="s">
        <v>672</v>
      </c>
      <c r="D290" s="12">
        <v>215.24</v>
      </c>
    </row>
    <row r="291" spans="1:4">
      <c r="A291" s="13" t="s">
        <v>366</v>
      </c>
      <c r="B291" s="10" t="s">
        <v>673</v>
      </c>
      <c r="C291" s="11" t="s">
        <v>673</v>
      </c>
      <c r="D291" s="12">
        <v>120.3</v>
      </c>
    </row>
    <row r="292" spans="1:4">
      <c r="A292" s="13" t="s">
        <v>367</v>
      </c>
      <c r="B292" s="10" t="s">
        <v>674</v>
      </c>
      <c r="C292" s="11" t="s">
        <v>674</v>
      </c>
      <c r="D292" s="12">
        <v>136.59</v>
      </c>
    </row>
    <row r="293" spans="1:4">
      <c r="A293" s="13" t="s">
        <v>368</v>
      </c>
      <c r="B293" s="10" t="s">
        <v>675</v>
      </c>
      <c r="C293" s="11" t="s">
        <v>675</v>
      </c>
      <c r="D293" s="12">
        <v>114.65</v>
      </c>
    </row>
    <row r="294" spans="1:4">
      <c r="A294" s="13" t="s">
        <v>370</v>
      </c>
      <c r="B294" s="10" t="s">
        <v>369</v>
      </c>
      <c r="C294" s="11" t="s">
        <v>369</v>
      </c>
      <c r="D294" s="12">
        <v>8</v>
      </c>
    </row>
    <row r="295" spans="1:4">
      <c r="A295" s="13" t="s">
        <v>371</v>
      </c>
      <c r="B295" s="10" t="s">
        <v>676</v>
      </c>
      <c r="C295" s="11" t="s">
        <v>676</v>
      </c>
      <c r="D295" s="12">
        <v>65</v>
      </c>
    </row>
    <row r="296" spans="1:4">
      <c r="A296" s="13" t="s">
        <v>677</v>
      </c>
      <c r="B296" s="10" t="s">
        <v>678</v>
      </c>
      <c r="C296" s="11" t="s">
        <v>678</v>
      </c>
      <c r="D296" s="12">
        <v>14.24</v>
      </c>
    </row>
    <row r="297" spans="1:4">
      <c r="A297" s="13" t="s">
        <v>373</v>
      </c>
      <c r="B297" s="10" t="s">
        <v>679</v>
      </c>
      <c r="C297" s="11" t="s">
        <v>679</v>
      </c>
      <c r="D297" s="12">
        <v>4</v>
      </c>
    </row>
    <row r="298" spans="1:4">
      <c r="A298" s="13" t="s">
        <v>374</v>
      </c>
      <c r="B298" s="10" t="s">
        <v>680</v>
      </c>
      <c r="C298" s="11" t="s">
        <v>680</v>
      </c>
      <c r="D298" s="12">
        <v>18.12</v>
      </c>
    </row>
    <row r="299" spans="1:4">
      <c r="A299" s="13" t="s">
        <v>375</v>
      </c>
      <c r="B299" s="10" t="s">
        <v>681</v>
      </c>
      <c r="C299" s="11" t="s">
        <v>681</v>
      </c>
      <c r="D299" s="12">
        <v>197.23</v>
      </c>
    </row>
    <row r="300" spans="1:4">
      <c r="A300" s="13" t="s">
        <v>376</v>
      </c>
      <c r="B300" s="10" t="s">
        <v>682</v>
      </c>
      <c r="C300" s="11" t="s">
        <v>682</v>
      </c>
      <c r="D300" s="12">
        <v>38.17</v>
      </c>
    </row>
    <row r="301" spans="1:4">
      <c r="A301" s="13" t="s">
        <v>377</v>
      </c>
      <c r="B301" s="10" t="s">
        <v>683</v>
      </c>
      <c r="C301" s="11" t="s">
        <v>683</v>
      </c>
      <c r="D301" s="12">
        <v>17.350000000000001</v>
      </c>
    </row>
    <row r="302" spans="1:4">
      <c r="A302" s="13" t="s">
        <v>378</v>
      </c>
      <c r="B302" s="10" t="s">
        <v>684</v>
      </c>
      <c r="C302" s="11" t="s">
        <v>684</v>
      </c>
      <c r="D302" s="12">
        <v>12.85</v>
      </c>
    </row>
    <row r="303" spans="1:4">
      <c r="A303" s="13" t="s">
        <v>379</v>
      </c>
      <c r="B303" s="10" t="s">
        <v>685</v>
      </c>
      <c r="C303" s="11" t="s">
        <v>685</v>
      </c>
      <c r="D303" s="12">
        <v>3.64</v>
      </c>
    </row>
    <row r="304" spans="1:4">
      <c r="A304" s="13" t="s">
        <v>380</v>
      </c>
      <c r="B304" s="10" t="s">
        <v>686</v>
      </c>
      <c r="C304" s="11" t="s">
        <v>686</v>
      </c>
      <c r="D304" s="12">
        <v>16.170000000000002</v>
      </c>
    </row>
    <row r="305" spans="1:4">
      <c r="A305" s="13" t="s">
        <v>381</v>
      </c>
      <c r="B305" s="10" t="s">
        <v>687</v>
      </c>
      <c r="C305" s="11" t="s">
        <v>687</v>
      </c>
      <c r="D305" s="12">
        <v>12.71</v>
      </c>
    </row>
    <row r="306" spans="1:4">
      <c r="A306" s="13" t="s">
        <v>382</v>
      </c>
      <c r="B306" s="10" t="s">
        <v>688</v>
      </c>
      <c r="C306" s="11" t="s">
        <v>688</v>
      </c>
      <c r="D306" s="12">
        <v>17.61</v>
      </c>
    </row>
    <row r="307" spans="1:4">
      <c r="A307" s="13" t="s">
        <v>689</v>
      </c>
      <c r="B307" s="10" t="s">
        <v>690</v>
      </c>
      <c r="C307" s="14" t="s">
        <v>690</v>
      </c>
      <c r="D307" s="12">
        <v>15.81</v>
      </c>
    </row>
    <row r="308" spans="1:4">
      <c r="A308" s="13" t="s">
        <v>384</v>
      </c>
      <c r="B308" s="10" t="s">
        <v>691</v>
      </c>
      <c r="C308" s="14" t="s">
        <v>691</v>
      </c>
      <c r="D308" s="12">
        <v>12.5</v>
      </c>
    </row>
    <row r="309" spans="1:4">
      <c r="A309" s="13" t="s">
        <v>386</v>
      </c>
      <c r="B309" s="10" t="s">
        <v>385</v>
      </c>
      <c r="C309" s="14" t="s">
        <v>385</v>
      </c>
      <c r="D309" s="12">
        <v>7.3</v>
      </c>
    </row>
    <row r="310" spans="1:4">
      <c r="A310" s="13" t="s">
        <v>387</v>
      </c>
      <c r="B310" s="10" t="s">
        <v>692</v>
      </c>
      <c r="C310" s="14" t="s">
        <v>692</v>
      </c>
      <c r="D310" s="12">
        <v>40.200000000000003</v>
      </c>
    </row>
    <row r="311" spans="1:4">
      <c r="A311" s="13" t="s">
        <v>388</v>
      </c>
      <c r="B311" s="10" t="s">
        <v>693</v>
      </c>
      <c r="C311" s="14" t="s">
        <v>693</v>
      </c>
      <c r="D311" s="12">
        <v>89.92</v>
      </c>
    </row>
    <row r="312" spans="1:4">
      <c r="A312" s="13" t="s">
        <v>389</v>
      </c>
      <c r="B312" s="10" t="s">
        <v>694</v>
      </c>
      <c r="C312" s="14" t="s">
        <v>694</v>
      </c>
      <c r="D312" s="12">
        <v>1086.07</v>
      </c>
    </row>
    <row r="313" spans="1:4">
      <c r="A313" s="13" t="s">
        <v>390</v>
      </c>
      <c r="B313" s="10" t="s">
        <v>695</v>
      </c>
      <c r="C313" s="14" t="s">
        <v>695</v>
      </c>
      <c r="D313" s="12">
        <v>211.01</v>
      </c>
    </row>
    <row r="314" spans="1:4">
      <c r="A314" s="13" t="s">
        <v>391</v>
      </c>
      <c r="B314" s="10" t="s">
        <v>696</v>
      </c>
      <c r="C314" s="14" t="s">
        <v>696</v>
      </c>
      <c r="D314" s="12">
        <v>255.24</v>
      </c>
    </row>
    <row r="315" spans="1:4">
      <c r="A315" s="13" t="s">
        <v>392</v>
      </c>
      <c r="B315" s="10" t="s">
        <v>697</v>
      </c>
      <c r="C315" s="14" t="s">
        <v>697</v>
      </c>
      <c r="D315" s="12">
        <v>49.34</v>
      </c>
    </row>
    <row r="316" spans="1:4">
      <c r="A316" s="13" t="s">
        <v>393</v>
      </c>
      <c r="B316" s="10" t="s">
        <v>698</v>
      </c>
      <c r="C316" s="14" t="s">
        <v>698</v>
      </c>
      <c r="D316" s="12">
        <v>238.01</v>
      </c>
    </row>
    <row r="317" spans="1:4">
      <c r="A317" s="13" t="s">
        <v>394</v>
      </c>
      <c r="B317" s="10" t="s">
        <v>699</v>
      </c>
      <c r="C317" s="14" t="s">
        <v>699</v>
      </c>
      <c r="D317" s="12">
        <v>404.09</v>
      </c>
    </row>
    <row r="318" spans="1:4">
      <c r="A318" s="13" t="s">
        <v>395</v>
      </c>
      <c r="B318" s="10" t="s">
        <v>700</v>
      </c>
      <c r="C318" s="14" t="s">
        <v>700</v>
      </c>
      <c r="D318" s="12">
        <v>229.46</v>
      </c>
    </row>
    <row r="319" spans="1:4">
      <c r="A319" s="13" t="s">
        <v>396</v>
      </c>
      <c r="B319" s="10" t="s">
        <v>701</v>
      </c>
      <c r="C319" s="14" t="s">
        <v>701</v>
      </c>
      <c r="D319" s="12">
        <v>65.8</v>
      </c>
    </row>
    <row r="320" spans="1:4">
      <c r="A320" s="13" t="s">
        <v>397</v>
      </c>
      <c r="B320" s="10" t="s">
        <v>702</v>
      </c>
      <c r="C320" s="14" t="s">
        <v>702</v>
      </c>
      <c r="D320" s="12">
        <v>98.3</v>
      </c>
    </row>
    <row r="321" spans="1:4">
      <c r="A321" s="13" t="s">
        <v>398</v>
      </c>
      <c r="B321" s="10" t="s">
        <v>703</v>
      </c>
      <c r="C321" s="14" t="s">
        <v>703</v>
      </c>
      <c r="D321" s="12">
        <v>83.27</v>
      </c>
    </row>
    <row r="322" spans="1:4">
      <c r="A322" s="13" t="s">
        <v>399</v>
      </c>
      <c r="B322" s="10" t="s">
        <v>704</v>
      </c>
      <c r="C322" s="14" t="s">
        <v>704</v>
      </c>
      <c r="D322" s="12">
        <v>219.95</v>
      </c>
    </row>
    <row r="323" spans="1:4">
      <c r="A323" s="13" t="s">
        <v>400</v>
      </c>
      <c r="B323" s="10" t="s">
        <v>705</v>
      </c>
      <c r="C323" s="14" t="s">
        <v>705</v>
      </c>
      <c r="D323" s="12">
        <v>316.83</v>
      </c>
    </row>
    <row r="324" spans="1:4">
      <c r="A324" s="13" t="s">
        <v>401</v>
      </c>
      <c r="B324" s="10" t="s">
        <v>706</v>
      </c>
      <c r="C324" s="14" t="s">
        <v>706</v>
      </c>
      <c r="D324" s="12">
        <v>72.7</v>
      </c>
    </row>
    <row r="325" spans="1:4">
      <c r="A325" s="13" t="s">
        <v>707</v>
      </c>
      <c r="B325" s="10" t="s">
        <v>402</v>
      </c>
      <c r="C325" s="14" t="s">
        <v>402</v>
      </c>
      <c r="D325" s="12">
        <v>11</v>
      </c>
    </row>
  </sheetData>
  <autoFilter ref="A4:D4" xr:uid="{00000000-0001-0000-0300-000000000000}"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5"/>
  <sheetViews>
    <sheetView showZeros="0" workbookViewId="0">
      <pane ySplit="4" topLeftCell="A5" activePane="bottomLeft" state="frozen"/>
      <selection pane="bottomLeft" activeCell="C2" sqref="C2"/>
    </sheetView>
  </sheetViews>
  <sheetFormatPr defaultColWidth="9.140625" defaultRowHeight="14.25"/>
  <cols>
    <col min="1" max="1" width="22.85546875" style="10" bestFit="1" customWidth="1"/>
    <col min="2" max="2" width="10.42578125" style="16" bestFit="1" customWidth="1"/>
    <col min="3" max="3" width="8.7109375" style="1" customWidth="1"/>
    <col min="4" max="4" width="8.42578125" style="1" bestFit="1" customWidth="1"/>
    <col min="5" max="16384" width="9.140625" style="1"/>
  </cols>
  <sheetData>
    <row r="1" spans="1:4">
      <c r="A1" s="5"/>
      <c r="B1" s="6" t="s">
        <v>709</v>
      </c>
      <c r="D1" s="4"/>
    </row>
    <row r="2" spans="1:4">
      <c r="A2" s="1"/>
      <c r="B2" s="5" t="s">
        <v>416</v>
      </c>
      <c r="D2" s="4"/>
    </row>
    <row r="3" spans="1:4" ht="15" thickBot="1">
      <c r="A3" s="1"/>
      <c r="B3" s="5" t="s">
        <v>417</v>
      </c>
      <c r="D3" s="4" t="s">
        <v>418</v>
      </c>
    </row>
    <row r="4" spans="1:4" ht="15" thickBot="1">
      <c r="A4" s="7" t="s">
        <v>419</v>
      </c>
      <c r="B4" s="5" t="s">
        <v>420</v>
      </c>
      <c r="D4" s="8">
        <f>SUM(D5:D325)</f>
        <v>4448.5799999999981</v>
      </c>
    </row>
    <row r="5" spans="1:4">
      <c r="A5" s="9" t="s">
        <v>13</v>
      </c>
      <c r="B5" s="10" t="s">
        <v>12</v>
      </c>
      <c r="C5" s="17" t="s">
        <v>12</v>
      </c>
      <c r="D5" s="12">
        <v>1.32</v>
      </c>
    </row>
    <row r="6" spans="1:4">
      <c r="A6" s="9" t="s">
        <v>15</v>
      </c>
      <c r="B6" s="10" t="s">
        <v>14</v>
      </c>
      <c r="C6" s="17"/>
      <c r="D6" s="12"/>
    </row>
    <row r="7" spans="1:4">
      <c r="A7" s="9" t="s">
        <v>17</v>
      </c>
      <c r="B7" s="10" t="s">
        <v>16</v>
      </c>
      <c r="C7" s="17" t="s">
        <v>16</v>
      </c>
      <c r="D7" s="12">
        <v>17.25</v>
      </c>
    </row>
    <row r="8" spans="1:4">
      <c r="A8" s="9" t="s">
        <v>19</v>
      </c>
      <c r="B8" s="10" t="s">
        <v>18</v>
      </c>
      <c r="C8" s="17" t="s">
        <v>18</v>
      </c>
      <c r="D8" s="12">
        <v>1.76</v>
      </c>
    </row>
    <row r="9" spans="1:4">
      <c r="A9" s="9" t="s">
        <v>21</v>
      </c>
      <c r="B9" s="10" t="s">
        <v>20</v>
      </c>
      <c r="C9" s="17" t="s">
        <v>20</v>
      </c>
      <c r="D9" s="12">
        <v>2.91</v>
      </c>
    </row>
    <row r="10" spans="1:4">
      <c r="A10" s="9" t="s">
        <v>23</v>
      </c>
      <c r="B10" s="10" t="s">
        <v>22</v>
      </c>
      <c r="C10" s="17" t="s">
        <v>22</v>
      </c>
      <c r="D10" s="12">
        <v>12</v>
      </c>
    </row>
    <row r="11" spans="1:4">
      <c r="A11" s="9" t="s">
        <v>25</v>
      </c>
      <c r="B11" s="10" t="s">
        <v>24</v>
      </c>
      <c r="C11" s="17" t="s">
        <v>24</v>
      </c>
      <c r="D11" s="12">
        <v>3.5</v>
      </c>
    </row>
    <row r="12" spans="1:4">
      <c r="A12" s="9" t="s">
        <v>27</v>
      </c>
      <c r="B12" s="10" t="s">
        <v>26</v>
      </c>
      <c r="C12" s="17" t="s">
        <v>26</v>
      </c>
      <c r="D12" s="12">
        <v>73.489999999999995</v>
      </c>
    </row>
    <row r="13" spans="1:4">
      <c r="A13" s="9" t="s">
        <v>29</v>
      </c>
      <c r="B13" s="10" t="s">
        <v>28</v>
      </c>
      <c r="C13" s="17" t="s">
        <v>28</v>
      </c>
      <c r="D13" s="12">
        <v>0.35</v>
      </c>
    </row>
    <row r="14" spans="1:4">
      <c r="A14" s="9" t="s">
        <v>421</v>
      </c>
      <c r="B14" s="10" t="s">
        <v>30</v>
      </c>
      <c r="C14" s="17" t="s">
        <v>30</v>
      </c>
      <c r="D14" s="12">
        <v>5.7</v>
      </c>
    </row>
    <row r="15" spans="1:4">
      <c r="A15" s="9" t="s">
        <v>33</v>
      </c>
      <c r="B15" s="10" t="s">
        <v>32</v>
      </c>
      <c r="C15" s="17" t="s">
        <v>32</v>
      </c>
      <c r="D15" s="12">
        <v>4.43</v>
      </c>
    </row>
    <row r="16" spans="1:4">
      <c r="A16" s="9" t="s">
        <v>35</v>
      </c>
      <c r="B16" s="10" t="s">
        <v>34</v>
      </c>
      <c r="C16" s="17" t="s">
        <v>34</v>
      </c>
      <c r="D16" s="12">
        <v>9</v>
      </c>
    </row>
    <row r="17" spans="1:4">
      <c r="A17" s="9" t="s">
        <v>37</v>
      </c>
      <c r="B17" s="10" t="s">
        <v>36</v>
      </c>
      <c r="C17" s="17" t="s">
        <v>36</v>
      </c>
      <c r="D17" s="12">
        <v>62.35</v>
      </c>
    </row>
    <row r="18" spans="1:4">
      <c r="A18" s="9" t="s">
        <v>39</v>
      </c>
      <c r="B18" s="10" t="s">
        <v>38</v>
      </c>
      <c r="C18" s="17" t="s">
        <v>38</v>
      </c>
      <c r="D18" s="12">
        <v>3.88</v>
      </c>
    </row>
    <row r="19" spans="1:4">
      <c r="A19" s="9" t="s">
        <v>41</v>
      </c>
      <c r="B19" s="10" t="s">
        <v>40</v>
      </c>
      <c r="C19" s="17"/>
      <c r="D19" s="12"/>
    </row>
    <row r="20" spans="1:4">
      <c r="A20" s="9" t="s">
        <v>43</v>
      </c>
      <c r="B20" s="10" t="s">
        <v>42</v>
      </c>
      <c r="C20" s="17" t="s">
        <v>42</v>
      </c>
      <c r="D20" s="12">
        <v>2.85</v>
      </c>
    </row>
    <row r="21" spans="1:4">
      <c r="A21" s="9" t="s">
        <v>45</v>
      </c>
      <c r="B21" s="10" t="s">
        <v>44</v>
      </c>
      <c r="C21" s="17" t="s">
        <v>44</v>
      </c>
      <c r="D21" s="12">
        <v>6.44</v>
      </c>
    </row>
    <row r="22" spans="1:4">
      <c r="A22" s="9" t="s">
        <v>47</v>
      </c>
      <c r="B22" s="10" t="s">
        <v>46</v>
      </c>
      <c r="C22" s="17" t="s">
        <v>46</v>
      </c>
      <c r="D22" s="12">
        <v>7.15</v>
      </c>
    </row>
    <row r="23" spans="1:4">
      <c r="A23" s="9" t="s">
        <v>49</v>
      </c>
      <c r="B23" s="10" t="s">
        <v>48</v>
      </c>
      <c r="C23" s="17" t="s">
        <v>48</v>
      </c>
      <c r="D23" s="1">
        <v>8</v>
      </c>
    </row>
    <row r="24" spans="1:4">
      <c r="A24" s="9" t="s">
        <v>51</v>
      </c>
      <c r="B24" s="10" t="s">
        <v>50</v>
      </c>
      <c r="C24" s="17" t="s">
        <v>50</v>
      </c>
      <c r="D24" s="12">
        <v>29.1</v>
      </c>
    </row>
    <row r="25" spans="1:4">
      <c r="A25" s="9" t="s">
        <v>53</v>
      </c>
      <c r="B25" s="10" t="s">
        <v>52</v>
      </c>
      <c r="C25" s="17" t="s">
        <v>52</v>
      </c>
      <c r="D25" s="12">
        <v>0.95</v>
      </c>
    </row>
    <row r="26" spans="1:4">
      <c r="A26" s="9" t="s">
        <v>55</v>
      </c>
      <c r="B26" s="10" t="s">
        <v>54</v>
      </c>
      <c r="C26" s="17" t="s">
        <v>54</v>
      </c>
      <c r="D26" s="12">
        <v>14.35</v>
      </c>
    </row>
    <row r="27" spans="1:4">
      <c r="A27" s="9" t="s">
        <v>57</v>
      </c>
      <c r="B27" s="10" t="s">
        <v>56</v>
      </c>
      <c r="C27" s="17" t="s">
        <v>56</v>
      </c>
      <c r="D27" s="12">
        <v>2.8</v>
      </c>
    </row>
    <row r="28" spans="1:4">
      <c r="A28" s="9" t="s">
        <v>59</v>
      </c>
      <c r="B28" s="10" t="s">
        <v>58</v>
      </c>
      <c r="C28" s="17" t="s">
        <v>58</v>
      </c>
      <c r="D28" s="12">
        <v>10.37</v>
      </c>
    </row>
    <row r="29" spans="1:4">
      <c r="A29" s="13" t="s">
        <v>61</v>
      </c>
      <c r="B29" s="10" t="s">
        <v>60</v>
      </c>
      <c r="C29" s="11" t="s">
        <v>60</v>
      </c>
      <c r="D29" s="12">
        <v>4.97</v>
      </c>
    </row>
    <row r="30" spans="1:4">
      <c r="A30" s="13" t="s">
        <v>63</v>
      </c>
      <c r="B30" s="10" t="s">
        <v>62</v>
      </c>
      <c r="C30" s="17" t="s">
        <v>62</v>
      </c>
      <c r="D30" s="12">
        <v>4.1100000000000003</v>
      </c>
    </row>
    <row r="31" spans="1:4">
      <c r="A31" s="13" t="s">
        <v>65</v>
      </c>
      <c r="B31" s="10" t="s">
        <v>64</v>
      </c>
      <c r="C31" s="17" t="s">
        <v>64</v>
      </c>
      <c r="D31" s="12">
        <v>2</v>
      </c>
    </row>
    <row r="32" spans="1:4">
      <c r="A32" s="13" t="s">
        <v>67</v>
      </c>
      <c r="B32" s="10" t="s">
        <v>66</v>
      </c>
      <c r="C32" s="17" t="s">
        <v>66</v>
      </c>
      <c r="D32" s="12">
        <v>90.24</v>
      </c>
    </row>
    <row r="33" spans="1:4">
      <c r="A33" s="13" t="s">
        <v>69</v>
      </c>
      <c r="B33" s="10" t="s">
        <v>68</v>
      </c>
      <c r="C33" s="17" t="s">
        <v>68</v>
      </c>
      <c r="D33" s="12">
        <v>7.65</v>
      </c>
    </row>
    <row r="34" spans="1:4">
      <c r="A34" s="13" t="s">
        <v>422</v>
      </c>
      <c r="B34" s="10" t="s">
        <v>70</v>
      </c>
      <c r="C34" s="17" t="s">
        <v>70</v>
      </c>
      <c r="D34" s="12">
        <v>9.19</v>
      </c>
    </row>
    <row r="35" spans="1:4">
      <c r="A35" s="13" t="s">
        <v>73</v>
      </c>
      <c r="B35" s="10" t="s">
        <v>72</v>
      </c>
      <c r="C35" s="17" t="s">
        <v>72</v>
      </c>
      <c r="D35" s="12">
        <v>1.18</v>
      </c>
    </row>
    <row r="36" spans="1:4">
      <c r="A36" s="13" t="s">
        <v>75</v>
      </c>
      <c r="B36" s="10" t="s">
        <v>74</v>
      </c>
      <c r="C36" s="17" t="s">
        <v>74</v>
      </c>
      <c r="D36" s="12">
        <v>13.88</v>
      </c>
    </row>
    <row r="37" spans="1:4">
      <c r="A37" s="13" t="s">
        <v>77</v>
      </c>
      <c r="B37" s="10" t="s">
        <v>76</v>
      </c>
      <c r="C37" s="17" t="s">
        <v>76</v>
      </c>
      <c r="D37" s="12">
        <v>82.1</v>
      </c>
    </row>
    <row r="38" spans="1:4">
      <c r="A38" s="13" t="s">
        <v>79</v>
      </c>
      <c r="B38" s="10" t="s">
        <v>78</v>
      </c>
      <c r="C38" s="17" t="s">
        <v>78</v>
      </c>
      <c r="D38" s="12">
        <v>29.46</v>
      </c>
    </row>
    <row r="39" spans="1:4">
      <c r="A39" s="13" t="s">
        <v>81</v>
      </c>
      <c r="B39" s="10" t="s">
        <v>80</v>
      </c>
      <c r="C39" s="17" t="s">
        <v>80</v>
      </c>
      <c r="D39" s="12">
        <v>36.75</v>
      </c>
    </row>
    <row r="40" spans="1:4">
      <c r="A40" s="13" t="s">
        <v>83</v>
      </c>
      <c r="B40" s="10" t="s">
        <v>82</v>
      </c>
      <c r="C40" s="17" t="s">
        <v>82</v>
      </c>
      <c r="D40" s="12">
        <v>14.2</v>
      </c>
    </row>
    <row r="41" spans="1:4">
      <c r="A41" s="13" t="s">
        <v>423</v>
      </c>
      <c r="B41" s="10" t="s">
        <v>84</v>
      </c>
      <c r="C41" s="17" t="s">
        <v>84</v>
      </c>
      <c r="D41" s="12">
        <v>0.7</v>
      </c>
    </row>
    <row r="42" spans="1:4">
      <c r="A42" s="13" t="s">
        <v>87</v>
      </c>
      <c r="B42" s="10" t="s">
        <v>86</v>
      </c>
      <c r="C42" s="17" t="s">
        <v>86</v>
      </c>
      <c r="D42" s="12">
        <v>2.41</v>
      </c>
    </row>
    <row r="43" spans="1:4">
      <c r="A43" s="13" t="s">
        <v>89</v>
      </c>
      <c r="B43" s="10" t="s">
        <v>88</v>
      </c>
      <c r="C43" s="17"/>
      <c r="D43" s="12"/>
    </row>
    <row r="44" spans="1:4">
      <c r="A44" s="13" t="s">
        <v>91</v>
      </c>
      <c r="B44" s="10" t="s">
        <v>90</v>
      </c>
      <c r="C44" s="17" t="s">
        <v>90</v>
      </c>
      <c r="D44" s="12">
        <v>26.96</v>
      </c>
    </row>
    <row r="45" spans="1:4">
      <c r="A45" s="13" t="s">
        <v>93</v>
      </c>
      <c r="B45" s="10" t="s">
        <v>92</v>
      </c>
      <c r="C45" s="17" t="s">
        <v>92</v>
      </c>
      <c r="D45" s="12">
        <v>3</v>
      </c>
    </row>
    <row r="46" spans="1:4">
      <c r="A46" s="13" t="s">
        <v>95</v>
      </c>
      <c r="B46" s="10" t="s">
        <v>94</v>
      </c>
      <c r="C46" s="17" t="s">
        <v>94</v>
      </c>
      <c r="D46" s="12">
        <v>7.25</v>
      </c>
    </row>
    <row r="47" spans="1:4">
      <c r="A47" s="13" t="s">
        <v>97</v>
      </c>
      <c r="B47" s="10" t="s">
        <v>96</v>
      </c>
      <c r="C47" s="17" t="s">
        <v>96</v>
      </c>
      <c r="D47" s="12">
        <v>5</v>
      </c>
    </row>
    <row r="48" spans="1:4">
      <c r="A48" s="13" t="s">
        <v>99</v>
      </c>
      <c r="B48" s="10" t="s">
        <v>98</v>
      </c>
      <c r="C48" s="17" t="s">
        <v>98</v>
      </c>
      <c r="D48" s="12">
        <v>8</v>
      </c>
    </row>
    <row r="49" spans="1:4">
      <c r="A49" s="13" t="s">
        <v>101</v>
      </c>
      <c r="B49" s="10" t="s">
        <v>100</v>
      </c>
      <c r="C49" s="17" t="s">
        <v>100</v>
      </c>
      <c r="D49" s="12">
        <v>23.85</v>
      </c>
    </row>
    <row r="50" spans="1:4">
      <c r="A50" s="13" t="s">
        <v>103</v>
      </c>
      <c r="B50" s="10" t="s">
        <v>102</v>
      </c>
      <c r="C50" s="17" t="s">
        <v>102</v>
      </c>
      <c r="D50" s="12">
        <v>0.46</v>
      </c>
    </row>
    <row r="51" spans="1:4">
      <c r="A51" s="13" t="s">
        <v>105</v>
      </c>
      <c r="B51" s="10" t="s">
        <v>104</v>
      </c>
      <c r="C51" s="17" t="s">
        <v>104</v>
      </c>
      <c r="D51" s="12">
        <v>4.25</v>
      </c>
    </row>
    <row r="52" spans="1:4">
      <c r="A52" s="13" t="s">
        <v>107</v>
      </c>
      <c r="B52" s="10" t="s">
        <v>106</v>
      </c>
      <c r="C52" s="17"/>
      <c r="D52" s="12"/>
    </row>
    <row r="53" spans="1:4">
      <c r="A53" s="13" t="s">
        <v>109</v>
      </c>
      <c r="B53" s="10" t="s">
        <v>108</v>
      </c>
      <c r="C53" s="17" t="s">
        <v>108</v>
      </c>
      <c r="D53" s="12">
        <v>18.07</v>
      </c>
    </row>
    <row r="54" spans="1:4">
      <c r="A54" s="13" t="s">
        <v>111</v>
      </c>
      <c r="B54" s="10" t="s">
        <v>110</v>
      </c>
      <c r="C54" s="17" t="s">
        <v>110</v>
      </c>
      <c r="D54" s="12">
        <v>1.44</v>
      </c>
    </row>
    <row r="55" spans="1:4">
      <c r="A55" s="13" t="s">
        <v>113</v>
      </c>
      <c r="B55" s="10" t="s">
        <v>112</v>
      </c>
      <c r="C55" s="17" t="s">
        <v>112</v>
      </c>
      <c r="D55" s="12">
        <v>1.88</v>
      </c>
    </row>
    <row r="56" spans="1:4">
      <c r="A56" s="13" t="s">
        <v>114</v>
      </c>
      <c r="B56" s="10" t="s">
        <v>424</v>
      </c>
      <c r="C56" s="17" t="s">
        <v>424</v>
      </c>
      <c r="D56" s="12">
        <v>1</v>
      </c>
    </row>
    <row r="57" spans="1:4">
      <c r="A57" s="13" t="s">
        <v>115</v>
      </c>
      <c r="B57" s="10" t="s">
        <v>425</v>
      </c>
      <c r="C57" s="17" t="s">
        <v>425</v>
      </c>
      <c r="D57" s="12">
        <v>1.53</v>
      </c>
    </row>
    <row r="58" spans="1:4">
      <c r="A58" s="13" t="s">
        <v>116</v>
      </c>
      <c r="B58" s="10" t="s">
        <v>426</v>
      </c>
      <c r="C58" s="17" t="s">
        <v>426</v>
      </c>
      <c r="D58" s="12">
        <v>0</v>
      </c>
    </row>
    <row r="59" spans="1:4">
      <c r="A59" s="13" t="s">
        <v>117</v>
      </c>
      <c r="B59" s="10" t="s">
        <v>427</v>
      </c>
      <c r="C59" s="17" t="s">
        <v>427</v>
      </c>
      <c r="D59" s="12">
        <v>2</v>
      </c>
    </row>
    <row r="60" spans="1:4">
      <c r="A60" s="13" t="s">
        <v>118</v>
      </c>
      <c r="B60" s="10" t="s">
        <v>428</v>
      </c>
      <c r="C60" s="17" t="s">
        <v>428</v>
      </c>
      <c r="D60" s="12">
        <v>2.4700000000000002</v>
      </c>
    </row>
    <row r="61" spans="1:4">
      <c r="A61" s="13" t="s">
        <v>119</v>
      </c>
      <c r="B61" s="10" t="s">
        <v>429</v>
      </c>
      <c r="C61" s="17" t="s">
        <v>429</v>
      </c>
      <c r="D61" s="12">
        <v>79.08</v>
      </c>
    </row>
    <row r="62" spans="1:4">
      <c r="A62" s="13" t="s">
        <v>120</v>
      </c>
      <c r="B62" s="10" t="s">
        <v>430</v>
      </c>
      <c r="C62" s="17" t="s">
        <v>430</v>
      </c>
      <c r="D62" s="12">
        <v>8.24</v>
      </c>
    </row>
    <row r="63" spans="1:4">
      <c r="A63" s="13" t="s">
        <v>121</v>
      </c>
      <c r="B63" s="10" t="s">
        <v>431</v>
      </c>
      <c r="C63" s="17" t="s">
        <v>431</v>
      </c>
      <c r="D63" s="12">
        <v>0.9</v>
      </c>
    </row>
    <row r="64" spans="1:4">
      <c r="A64" s="13" t="s">
        <v>122</v>
      </c>
      <c r="B64" s="10" t="s">
        <v>432</v>
      </c>
      <c r="C64" s="17" t="s">
        <v>432</v>
      </c>
      <c r="D64" s="12">
        <v>1.05</v>
      </c>
    </row>
    <row r="65" spans="1:4">
      <c r="A65" s="13" t="s">
        <v>123</v>
      </c>
      <c r="B65" s="10" t="s">
        <v>433</v>
      </c>
      <c r="C65" s="17" t="s">
        <v>433</v>
      </c>
      <c r="D65" s="12">
        <v>2</v>
      </c>
    </row>
    <row r="66" spans="1:4">
      <c r="A66" s="13" t="s">
        <v>124</v>
      </c>
      <c r="B66" s="10" t="s">
        <v>434</v>
      </c>
      <c r="C66" s="17" t="s">
        <v>434</v>
      </c>
      <c r="D66" s="12">
        <v>11.56</v>
      </c>
    </row>
    <row r="67" spans="1:4">
      <c r="A67" s="13" t="s">
        <v>125</v>
      </c>
      <c r="B67" s="10" t="s">
        <v>435</v>
      </c>
      <c r="C67" s="17" t="s">
        <v>435</v>
      </c>
      <c r="D67" s="12">
        <v>16</v>
      </c>
    </row>
    <row r="68" spans="1:4">
      <c r="A68" s="13" t="s">
        <v>126</v>
      </c>
      <c r="B68" s="10" t="s">
        <v>436</v>
      </c>
      <c r="C68" s="17" t="s">
        <v>436</v>
      </c>
      <c r="D68" s="12">
        <v>5.05</v>
      </c>
    </row>
    <row r="69" spans="1:4">
      <c r="A69" s="13" t="s">
        <v>437</v>
      </c>
      <c r="B69" s="10" t="s">
        <v>438</v>
      </c>
      <c r="C69" s="17" t="s">
        <v>438</v>
      </c>
      <c r="D69" s="12">
        <v>1.43</v>
      </c>
    </row>
    <row r="70" spans="1:4">
      <c r="A70" s="13" t="s">
        <v>128</v>
      </c>
      <c r="B70" s="10" t="s">
        <v>439</v>
      </c>
      <c r="C70" s="17" t="s">
        <v>439</v>
      </c>
      <c r="D70" s="12">
        <v>3</v>
      </c>
    </row>
    <row r="71" spans="1:4">
      <c r="A71" s="13" t="s">
        <v>129</v>
      </c>
      <c r="B71" s="10" t="s">
        <v>440</v>
      </c>
      <c r="C71" s="17" t="s">
        <v>440</v>
      </c>
      <c r="D71" s="12">
        <v>7.5</v>
      </c>
    </row>
    <row r="72" spans="1:4">
      <c r="A72" s="13" t="s">
        <v>130</v>
      </c>
      <c r="B72" s="10" t="s">
        <v>441</v>
      </c>
      <c r="C72" s="17" t="s">
        <v>441</v>
      </c>
      <c r="D72" s="12">
        <v>33.11</v>
      </c>
    </row>
    <row r="73" spans="1:4">
      <c r="A73" s="13" t="s">
        <v>131</v>
      </c>
      <c r="B73" s="10" t="s">
        <v>442</v>
      </c>
      <c r="C73" s="17" t="s">
        <v>442</v>
      </c>
      <c r="D73" s="12">
        <v>10.69</v>
      </c>
    </row>
    <row r="74" spans="1:4">
      <c r="A74" s="13" t="s">
        <v>132</v>
      </c>
      <c r="B74" s="10" t="s">
        <v>443</v>
      </c>
      <c r="C74" s="17" t="s">
        <v>443</v>
      </c>
      <c r="D74" s="12">
        <v>0.8</v>
      </c>
    </row>
    <row r="75" spans="1:4">
      <c r="A75" s="13" t="s">
        <v>133</v>
      </c>
      <c r="B75" s="10" t="s">
        <v>444</v>
      </c>
      <c r="C75" s="17" t="s">
        <v>444</v>
      </c>
      <c r="D75" s="12">
        <v>5.38</v>
      </c>
    </row>
    <row r="76" spans="1:4">
      <c r="A76" s="13" t="s">
        <v>134</v>
      </c>
      <c r="B76" s="10" t="s">
        <v>445</v>
      </c>
      <c r="C76" s="17" t="s">
        <v>445</v>
      </c>
      <c r="D76" s="12">
        <v>11.23</v>
      </c>
    </row>
    <row r="77" spans="1:4">
      <c r="A77" s="13" t="s">
        <v>135</v>
      </c>
      <c r="B77" s="10" t="s">
        <v>446</v>
      </c>
      <c r="C77" s="17" t="s">
        <v>446</v>
      </c>
      <c r="D77" s="12">
        <v>8.1</v>
      </c>
    </row>
    <row r="78" spans="1:4">
      <c r="A78" s="13" t="s">
        <v>136</v>
      </c>
      <c r="B78" s="10" t="s">
        <v>447</v>
      </c>
      <c r="C78" s="17" t="s">
        <v>447</v>
      </c>
      <c r="D78" s="12">
        <v>3.85</v>
      </c>
    </row>
    <row r="79" spans="1:4">
      <c r="A79" s="13" t="s">
        <v>448</v>
      </c>
      <c r="B79" s="10" t="s">
        <v>449</v>
      </c>
      <c r="C79" s="17" t="s">
        <v>449</v>
      </c>
      <c r="D79" s="12">
        <v>1.84</v>
      </c>
    </row>
    <row r="80" spans="1:4">
      <c r="A80" s="13" t="s">
        <v>138</v>
      </c>
      <c r="B80" s="10" t="s">
        <v>450</v>
      </c>
      <c r="C80" s="17" t="s">
        <v>450</v>
      </c>
      <c r="D80" s="12">
        <v>6.7</v>
      </c>
    </row>
    <row r="81" spans="1:4">
      <c r="A81" s="13" t="s">
        <v>139</v>
      </c>
      <c r="B81" s="10" t="s">
        <v>451</v>
      </c>
      <c r="C81" s="17" t="s">
        <v>451</v>
      </c>
      <c r="D81" s="12">
        <v>8.18</v>
      </c>
    </row>
    <row r="82" spans="1:4">
      <c r="A82" s="13" t="s">
        <v>140</v>
      </c>
      <c r="B82" s="10" t="s">
        <v>452</v>
      </c>
      <c r="C82" s="17" t="s">
        <v>452</v>
      </c>
      <c r="D82" s="12">
        <v>2</v>
      </c>
    </row>
    <row r="83" spans="1:4">
      <c r="A83" s="13" t="s">
        <v>453</v>
      </c>
      <c r="B83" s="10" t="s">
        <v>454</v>
      </c>
      <c r="C83" s="17" t="s">
        <v>454</v>
      </c>
      <c r="D83" s="12">
        <v>1.93</v>
      </c>
    </row>
    <row r="84" spans="1:4">
      <c r="A84" s="13" t="s">
        <v>142</v>
      </c>
      <c r="B84" s="10" t="s">
        <v>455</v>
      </c>
      <c r="C84" s="17" t="s">
        <v>455</v>
      </c>
      <c r="D84" s="12">
        <v>1</v>
      </c>
    </row>
    <row r="85" spans="1:4">
      <c r="A85" s="13" t="s">
        <v>143</v>
      </c>
      <c r="B85" s="10" t="s">
        <v>456</v>
      </c>
      <c r="C85" s="17" t="s">
        <v>456</v>
      </c>
      <c r="D85" s="12">
        <v>0.46</v>
      </c>
    </row>
    <row r="86" spans="1:4">
      <c r="A86" s="13" t="s">
        <v>144</v>
      </c>
      <c r="B86" s="10" t="s">
        <v>457</v>
      </c>
      <c r="C86" s="17" t="s">
        <v>457</v>
      </c>
      <c r="D86" s="12">
        <v>1.75</v>
      </c>
    </row>
    <row r="87" spans="1:4">
      <c r="A87" s="13" t="s">
        <v>145</v>
      </c>
      <c r="B87" s="10" t="s">
        <v>458</v>
      </c>
      <c r="C87" s="17" t="s">
        <v>458</v>
      </c>
      <c r="D87" s="12">
        <v>4.96</v>
      </c>
    </row>
    <row r="88" spans="1:4">
      <c r="A88" s="13" t="s">
        <v>146</v>
      </c>
      <c r="B88" s="10" t="s">
        <v>459</v>
      </c>
      <c r="C88" s="17" t="s">
        <v>459</v>
      </c>
      <c r="D88" s="12">
        <v>2.5299999999999998</v>
      </c>
    </row>
    <row r="89" spans="1:4">
      <c r="A89" s="13" t="s">
        <v>147</v>
      </c>
      <c r="B89" s="10" t="s">
        <v>460</v>
      </c>
      <c r="C89" s="17" t="s">
        <v>460</v>
      </c>
      <c r="D89" s="12">
        <v>17.37</v>
      </c>
    </row>
    <row r="90" spans="1:4">
      <c r="A90" s="13" t="s">
        <v>148</v>
      </c>
      <c r="B90" s="10" t="s">
        <v>461</v>
      </c>
      <c r="C90" s="17" t="s">
        <v>461</v>
      </c>
      <c r="D90" s="12">
        <v>4</v>
      </c>
    </row>
    <row r="91" spans="1:4">
      <c r="A91" s="13" t="s">
        <v>149</v>
      </c>
      <c r="B91" s="10" t="s">
        <v>462</v>
      </c>
      <c r="C91" s="17" t="s">
        <v>462</v>
      </c>
      <c r="D91" s="12">
        <v>5.6</v>
      </c>
    </row>
    <row r="92" spans="1:4">
      <c r="A92" s="13" t="s">
        <v>150</v>
      </c>
      <c r="B92" s="10" t="s">
        <v>463</v>
      </c>
      <c r="C92" s="17" t="s">
        <v>463</v>
      </c>
      <c r="D92" s="12">
        <v>0.27</v>
      </c>
    </row>
    <row r="93" spans="1:4">
      <c r="A93" s="13" t="s">
        <v>151</v>
      </c>
      <c r="B93" s="10" t="s">
        <v>464</v>
      </c>
      <c r="C93" s="17" t="s">
        <v>464</v>
      </c>
      <c r="D93" s="12">
        <v>1.19</v>
      </c>
    </row>
    <row r="94" spans="1:4">
      <c r="A94" s="13" t="s">
        <v>152</v>
      </c>
      <c r="B94" s="10" t="s">
        <v>465</v>
      </c>
      <c r="C94" s="17" t="s">
        <v>465</v>
      </c>
      <c r="D94" s="12">
        <v>2.38</v>
      </c>
    </row>
    <row r="95" spans="1:4">
      <c r="A95" s="13" t="s">
        <v>153</v>
      </c>
      <c r="B95" s="10" t="s">
        <v>466</v>
      </c>
      <c r="C95" s="17" t="s">
        <v>466</v>
      </c>
      <c r="D95" s="12">
        <v>3.45</v>
      </c>
    </row>
    <row r="96" spans="1:4">
      <c r="A96" s="13" t="s">
        <v>154</v>
      </c>
      <c r="B96" s="10" t="s">
        <v>467</v>
      </c>
      <c r="C96" s="17" t="s">
        <v>467</v>
      </c>
      <c r="D96" s="12">
        <v>6.85</v>
      </c>
    </row>
    <row r="97" spans="1:4">
      <c r="A97" s="13" t="s">
        <v>155</v>
      </c>
      <c r="B97" s="10" t="s">
        <v>468</v>
      </c>
      <c r="C97" s="17" t="s">
        <v>468</v>
      </c>
      <c r="D97" s="12">
        <v>208.29</v>
      </c>
    </row>
    <row r="98" spans="1:4">
      <c r="A98" s="13" t="s">
        <v>156</v>
      </c>
      <c r="B98" s="10" t="s">
        <v>469</v>
      </c>
      <c r="C98" s="17" t="s">
        <v>469</v>
      </c>
      <c r="D98" s="12">
        <v>91.17</v>
      </c>
    </row>
    <row r="99" spans="1:4">
      <c r="A99" s="13" t="s">
        <v>157</v>
      </c>
      <c r="B99" s="10" t="s">
        <v>470</v>
      </c>
      <c r="C99" s="17" t="s">
        <v>470</v>
      </c>
      <c r="D99" s="12">
        <v>19.899999999999999</v>
      </c>
    </row>
    <row r="100" spans="1:4">
      <c r="A100" s="13" t="s">
        <v>158</v>
      </c>
      <c r="B100" s="10" t="s">
        <v>471</v>
      </c>
      <c r="C100" s="17" t="s">
        <v>471</v>
      </c>
      <c r="D100" s="12">
        <v>12.67</v>
      </c>
    </row>
    <row r="101" spans="1:4">
      <c r="A101" s="13" t="s">
        <v>159</v>
      </c>
      <c r="B101" s="10" t="s">
        <v>472</v>
      </c>
      <c r="C101" s="17" t="s">
        <v>472</v>
      </c>
      <c r="D101" s="12">
        <v>87.99</v>
      </c>
    </row>
    <row r="102" spans="1:4">
      <c r="A102" s="13" t="s">
        <v>160</v>
      </c>
      <c r="B102" s="10" t="s">
        <v>473</v>
      </c>
      <c r="C102" s="17" t="s">
        <v>473</v>
      </c>
      <c r="D102" s="12">
        <v>7.05</v>
      </c>
    </row>
    <row r="103" spans="1:4">
      <c r="A103" s="13" t="s">
        <v>161</v>
      </c>
      <c r="B103" s="10" t="s">
        <v>474</v>
      </c>
      <c r="C103" s="17" t="s">
        <v>474</v>
      </c>
      <c r="D103" s="12">
        <v>42.74</v>
      </c>
    </row>
    <row r="104" spans="1:4">
      <c r="A104" s="13" t="s">
        <v>162</v>
      </c>
      <c r="B104" s="10" t="s">
        <v>475</v>
      </c>
      <c r="C104" s="17" t="s">
        <v>475</v>
      </c>
      <c r="D104" s="12">
        <v>1</v>
      </c>
    </row>
    <row r="105" spans="1:4">
      <c r="A105" s="13" t="s">
        <v>163</v>
      </c>
      <c r="B105" s="10" t="s">
        <v>476</v>
      </c>
      <c r="C105" s="17" t="s">
        <v>476</v>
      </c>
      <c r="D105" s="12">
        <v>0</v>
      </c>
    </row>
    <row r="106" spans="1:4">
      <c r="A106" s="13" t="s">
        <v>164</v>
      </c>
      <c r="B106" s="10" t="s">
        <v>477</v>
      </c>
      <c r="C106" s="17" t="s">
        <v>477</v>
      </c>
      <c r="D106" s="12">
        <v>13.32</v>
      </c>
    </row>
    <row r="107" spans="1:4">
      <c r="A107" s="13" t="s">
        <v>165</v>
      </c>
      <c r="B107" s="10" t="s">
        <v>478</v>
      </c>
      <c r="C107" s="17" t="s">
        <v>478</v>
      </c>
      <c r="D107" s="12">
        <v>13.86</v>
      </c>
    </row>
    <row r="108" spans="1:4">
      <c r="A108" s="13" t="s">
        <v>166</v>
      </c>
      <c r="B108" s="10" t="s">
        <v>479</v>
      </c>
      <c r="C108" s="17" t="s">
        <v>479</v>
      </c>
      <c r="D108" s="12">
        <v>76.319999999999993</v>
      </c>
    </row>
    <row r="109" spans="1:4">
      <c r="A109" s="13" t="s">
        <v>167</v>
      </c>
      <c r="B109" s="10" t="s">
        <v>480</v>
      </c>
      <c r="C109" s="17" t="s">
        <v>480</v>
      </c>
      <c r="D109" s="12">
        <v>26.88</v>
      </c>
    </row>
    <row r="110" spans="1:4">
      <c r="A110" s="13" t="s">
        <v>168</v>
      </c>
      <c r="B110" s="10" t="s">
        <v>481</v>
      </c>
      <c r="C110" s="17" t="s">
        <v>481</v>
      </c>
      <c r="D110" s="12">
        <v>31</v>
      </c>
    </row>
    <row r="111" spans="1:4">
      <c r="A111" s="13" t="s">
        <v>169</v>
      </c>
      <c r="B111" s="10" t="s">
        <v>482</v>
      </c>
      <c r="C111" s="17" t="s">
        <v>482</v>
      </c>
      <c r="D111" s="12">
        <v>66</v>
      </c>
    </row>
    <row r="112" spans="1:4">
      <c r="A112" s="13" t="s">
        <v>170</v>
      </c>
      <c r="B112" s="10" t="s">
        <v>483</v>
      </c>
      <c r="C112" s="17" t="s">
        <v>483</v>
      </c>
      <c r="D112" s="12">
        <v>30.27</v>
      </c>
    </row>
    <row r="113" spans="1:4">
      <c r="A113" s="13" t="s">
        <v>171</v>
      </c>
      <c r="B113" s="10" t="s">
        <v>484</v>
      </c>
      <c r="C113" s="17" t="s">
        <v>484</v>
      </c>
      <c r="D113" s="12">
        <v>120.96</v>
      </c>
    </row>
    <row r="114" spans="1:4">
      <c r="A114" s="13" t="s">
        <v>172</v>
      </c>
      <c r="B114" s="10" t="s">
        <v>485</v>
      </c>
      <c r="C114" s="17" t="s">
        <v>485</v>
      </c>
      <c r="D114" s="12">
        <v>110.64</v>
      </c>
    </row>
    <row r="115" spans="1:4">
      <c r="A115" s="13" t="s">
        <v>173</v>
      </c>
      <c r="B115" s="10" t="s">
        <v>486</v>
      </c>
      <c r="C115" s="17" t="s">
        <v>486</v>
      </c>
      <c r="D115" s="12">
        <v>82.06</v>
      </c>
    </row>
    <row r="116" spans="1:4">
      <c r="A116" s="13" t="s">
        <v>487</v>
      </c>
      <c r="B116" s="10" t="s">
        <v>174</v>
      </c>
      <c r="C116" s="17"/>
      <c r="D116" s="12"/>
    </row>
    <row r="117" spans="1:4">
      <c r="A117" s="13" t="s">
        <v>177</v>
      </c>
      <c r="B117" s="10" t="s">
        <v>176</v>
      </c>
      <c r="C117" s="17" t="s">
        <v>176</v>
      </c>
      <c r="D117" s="12">
        <v>7</v>
      </c>
    </row>
    <row r="118" spans="1:4">
      <c r="A118" s="13" t="s">
        <v>488</v>
      </c>
      <c r="B118" s="10" t="s">
        <v>178</v>
      </c>
      <c r="C118" s="17"/>
      <c r="D118" s="12"/>
    </row>
    <row r="119" spans="1:4">
      <c r="A119" s="13" t="s">
        <v>489</v>
      </c>
      <c r="B119" s="10" t="s">
        <v>180</v>
      </c>
      <c r="C119" s="17" t="s">
        <v>180</v>
      </c>
      <c r="D119" s="12">
        <v>1.83</v>
      </c>
    </row>
    <row r="120" spans="1:4">
      <c r="A120" s="13" t="s">
        <v>490</v>
      </c>
      <c r="B120" s="10" t="s">
        <v>182</v>
      </c>
      <c r="C120" s="17" t="s">
        <v>182</v>
      </c>
      <c r="D120" s="12">
        <v>5.65</v>
      </c>
    </row>
    <row r="121" spans="1:4">
      <c r="A121" s="13" t="s">
        <v>491</v>
      </c>
      <c r="B121" s="10" t="s">
        <v>184</v>
      </c>
      <c r="C121" s="17" t="s">
        <v>184</v>
      </c>
      <c r="D121" s="12">
        <v>2.2599999999999998</v>
      </c>
    </row>
    <row r="122" spans="1:4">
      <c r="A122" s="13" t="s">
        <v>492</v>
      </c>
      <c r="B122" s="10" t="s">
        <v>186</v>
      </c>
      <c r="C122" s="17" t="s">
        <v>186</v>
      </c>
      <c r="D122" s="12">
        <v>2.2200000000000002</v>
      </c>
    </row>
    <row r="123" spans="1:4">
      <c r="A123" s="13" t="s">
        <v>189</v>
      </c>
      <c r="B123" s="10" t="s">
        <v>188</v>
      </c>
      <c r="C123" s="17" t="s">
        <v>188</v>
      </c>
      <c r="D123" s="12">
        <v>1.18</v>
      </c>
    </row>
    <row r="124" spans="1:4">
      <c r="A124" s="13" t="s">
        <v>191</v>
      </c>
      <c r="B124" s="10" t="s">
        <v>190</v>
      </c>
      <c r="C124" s="17" t="s">
        <v>190</v>
      </c>
      <c r="D124" s="12">
        <v>0.75</v>
      </c>
    </row>
    <row r="125" spans="1:4">
      <c r="A125" s="13" t="s">
        <v>192</v>
      </c>
      <c r="B125" s="10" t="s">
        <v>493</v>
      </c>
      <c r="C125" s="17" t="s">
        <v>493</v>
      </c>
      <c r="D125" s="12">
        <v>21.44</v>
      </c>
    </row>
    <row r="126" spans="1:4">
      <c r="A126" s="13" t="s">
        <v>494</v>
      </c>
      <c r="B126" s="10" t="s">
        <v>495</v>
      </c>
      <c r="C126" s="17" t="s">
        <v>495</v>
      </c>
      <c r="D126" s="12">
        <v>14</v>
      </c>
    </row>
    <row r="127" spans="1:4">
      <c r="A127" s="13" t="s">
        <v>194</v>
      </c>
      <c r="B127" s="10" t="s">
        <v>496</v>
      </c>
      <c r="C127" s="17" t="s">
        <v>496</v>
      </c>
      <c r="D127" s="12">
        <v>21.97</v>
      </c>
    </row>
    <row r="128" spans="1:4">
      <c r="A128" s="13" t="s">
        <v>195</v>
      </c>
      <c r="B128" s="10" t="s">
        <v>497</v>
      </c>
      <c r="C128" s="17" t="s">
        <v>497</v>
      </c>
      <c r="D128" s="12">
        <v>36.94</v>
      </c>
    </row>
    <row r="129" spans="1:4">
      <c r="A129" s="13" t="s">
        <v>196</v>
      </c>
      <c r="B129" s="10" t="s">
        <v>498</v>
      </c>
      <c r="C129" s="17" t="s">
        <v>498</v>
      </c>
      <c r="D129" s="12">
        <v>33.17</v>
      </c>
    </row>
    <row r="130" spans="1:4">
      <c r="A130" s="13" t="s">
        <v>499</v>
      </c>
      <c r="B130" s="10" t="s">
        <v>197</v>
      </c>
      <c r="C130" s="17" t="s">
        <v>197</v>
      </c>
      <c r="D130" s="12">
        <v>2.62</v>
      </c>
    </row>
    <row r="131" spans="1:4">
      <c r="A131" s="13" t="s">
        <v>199</v>
      </c>
      <c r="B131" s="10" t="s">
        <v>500</v>
      </c>
      <c r="C131" s="17" t="s">
        <v>500</v>
      </c>
      <c r="D131" s="12">
        <v>2</v>
      </c>
    </row>
    <row r="132" spans="1:4">
      <c r="A132" s="13" t="s">
        <v>200</v>
      </c>
      <c r="B132" s="10" t="s">
        <v>501</v>
      </c>
      <c r="C132" s="17" t="s">
        <v>501</v>
      </c>
      <c r="D132" s="12">
        <v>0.61</v>
      </c>
    </row>
    <row r="133" spans="1:4">
      <c r="A133" s="13" t="s">
        <v>201</v>
      </c>
      <c r="B133" s="10" t="s">
        <v>502</v>
      </c>
      <c r="C133" s="17" t="s">
        <v>502</v>
      </c>
      <c r="D133" s="12">
        <v>1</v>
      </c>
    </row>
    <row r="134" spans="1:4">
      <c r="A134" s="13" t="s">
        <v>202</v>
      </c>
      <c r="B134" s="10" t="s">
        <v>503</v>
      </c>
      <c r="C134" s="17" t="s">
        <v>503</v>
      </c>
      <c r="D134" s="12">
        <v>1.18</v>
      </c>
    </row>
    <row r="135" spans="1:4">
      <c r="A135" s="13" t="s">
        <v>203</v>
      </c>
      <c r="B135" s="10" t="s">
        <v>504</v>
      </c>
      <c r="C135" s="17" t="s">
        <v>504</v>
      </c>
      <c r="D135" s="12">
        <v>14.9</v>
      </c>
    </row>
    <row r="136" spans="1:4">
      <c r="A136" s="13" t="s">
        <v>204</v>
      </c>
      <c r="B136" s="10" t="s">
        <v>505</v>
      </c>
      <c r="C136" s="11" t="s">
        <v>505</v>
      </c>
      <c r="D136" s="12">
        <v>3</v>
      </c>
    </row>
    <row r="137" spans="1:4">
      <c r="A137" s="13" t="s">
        <v>205</v>
      </c>
      <c r="B137" s="10" t="s">
        <v>506</v>
      </c>
      <c r="C137" s="17" t="s">
        <v>506</v>
      </c>
      <c r="D137" s="12">
        <v>6.04</v>
      </c>
    </row>
    <row r="138" spans="1:4">
      <c r="A138" s="13" t="s">
        <v>206</v>
      </c>
      <c r="B138" s="10" t="s">
        <v>507</v>
      </c>
      <c r="C138" s="17" t="s">
        <v>507</v>
      </c>
      <c r="D138" s="12">
        <v>1</v>
      </c>
    </row>
    <row r="139" spans="1:4">
      <c r="A139" s="13" t="s">
        <v>207</v>
      </c>
      <c r="B139" s="10" t="s">
        <v>508</v>
      </c>
      <c r="C139" s="17" t="s">
        <v>508</v>
      </c>
      <c r="D139" s="12">
        <v>1</v>
      </c>
    </row>
    <row r="140" spans="1:4">
      <c r="A140" s="13" t="s">
        <v>208</v>
      </c>
      <c r="B140" s="10" t="s">
        <v>509</v>
      </c>
      <c r="C140" s="17" t="s">
        <v>509</v>
      </c>
      <c r="D140" s="12">
        <v>1.17</v>
      </c>
    </row>
    <row r="141" spans="1:4">
      <c r="A141" s="13" t="s">
        <v>209</v>
      </c>
      <c r="B141" s="10" t="s">
        <v>510</v>
      </c>
      <c r="C141" s="17" t="s">
        <v>510</v>
      </c>
      <c r="D141" s="12">
        <v>1.41</v>
      </c>
    </row>
    <row r="142" spans="1:4">
      <c r="A142" s="13" t="s">
        <v>210</v>
      </c>
      <c r="B142" s="10" t="s">
        <v>511</v>
      </c>
      <c r="C142" s="17" t="s">
        <v>511</v>
      </c>
      <c r="D142" s="12">
        <v>1</v>
      </c>
    </row>
    <row r="143" spans="1:4">
      <c r="A143" s="13" t="s">
        <v>211</v>
      </c>
      <c r="B143" s="10" t="s">
        <v>512</v>
      </c>
      <c r="C143" s="17" t="s">
        <v>512</v>
      </c>
      <c r="D143" s="12">
        <v>2</v>
      </c>
    </row>
    <row r="144" spans="1:4">
      <c r="A144" s="13" t="s">
        <v>212</v>
      </c>
      <c r="B144" s="10" t="s">
        <v>513</v>
      </c>
      <c r="C144" s="17" t="s">
        <v>513</v>
      </c>
      <c r="D144" s="12">
        <v>0</v>
      </c>
    </row>
    <row r="145" spans="1:4">
      <c r="A145" s="13" t="s">
        <v>213</v>
      </c>
      <c r="B145" s="10" t="s">
        <v>514</v>
      </c>
      <c r="C145" s="17" t="s">
        <v>514</v>
      </c>
      <c r="D145" s="12">
        <v>4.45</v>
      </c>
    </row>
    <row r="146" spans="1:4">
      <c r="A146" s="13" t="s">
        <v>214</v>
      </c>
      <c r="B146" s="10" t="s">
        <v>515</v>
      </c>
      <c r="C146" s="17" t="s">
        <v>515</v>
      </c>
      <c r="D146" s="12">
        <v>4.96</v>
      </c>
    </row>
    <row r="147" spans="1:4">
      <c r="A147" s="13" t="s">
        <v>215</v>
      </c>
      <c r="B147" s="10" t="s">
        <v>516</v>
      </c>
      <c r="C147" s="17" t="s">
        <v>516</v>
      </c>
      <c r="D147" s="12">
        <v>2</v>
      </c>
    </row>
    <row r="148" spans="1:4">
      <c r="A148" s="13" t="s">
        <v>216</v>
      </c>
      <c r="B148" s="10" t="s">
        <v>517</v>
      </c>
      <c r="C148" s="17" t="s">
        <v>517</v>
      </c>
      <c r="D148" s="12">
        <v>4</v>
      </c>
    </row>
    <row r="149" spans="1:4">
      <c r="A149" s="13" t="s">
        <v>217</v>
      </c>
      <c r="B149" s="10" t="s">
        <v>518</v>
      </c>
      <c r="C149" s="17" t="s">
        <v>518</v>
      </c>
      <c r="D149" s="12">
        <v>0</v>
      </c>
    </row>
    <row r="150" spans="1:4">
      <c r="A150" s="13" t="s">
        <v>218</v>
      </c>
      <c r="B150" s="10" t="s">
        <v>519</v>
      </c>
      <c r="C150" s="17" t="s">
        <v>519</v>
      </c>
      <c r="D150" s="12">
        <v>3</v>
      </c>
    </row>
    <row r="151" spans="1:4">
      <c r="A151" s="13" t="s">
        <v>219</v>
      </c>
      <c r="B151" s="10" t="s">
        <v>520</v>
      </c>
      <c r="C151" s="17" t="s">
        <v>520</v>
      </c>
      <c r="D151" s="12">
        <v>2.9</v>
      </c>
    </row>
    <row r="152" spans="1:4">
      <c r="A152" s="13" t="s">
        <v>220</v>
      </c>
      <c r="B152" s="10" t="s">
        <v>521</v>
      </c>
      <c r="C152" s="17" t="s">
        <v>521</v>
      </c>
      <c r="D152" s="12">
        <v>3</v>
      </c>
    </row>
    <row r="153" spans="1:4">
      <c r="A153" s="13" t="s">
        <v>221</v>
      </c>
      <c r="B153" s="10" t="s">
        <v>522</v>
      </c>
      <c r="C153" s="17" t="s">
        <v>522</v>
      </c>
      <c r="D153" s="12">
        <v>3.65</v>
      </c>
    </row>
    <row r="154" spans="1:4">
      <c r="A154" s="13" t="s">
        <v>222</v>
      </c>
      <c r="B154" s="10" t="s">
        <v>523</v>
      </c>
      <c r="C154" s="17" t="s">
        <v>523</v>
      </c>
      <c r="D154" s="12">
        <v>1</v>
      </c>
    </row>
    <row r="155" spans="1:4">
      <c r="A155" s="13" t="s">
        <v>223</v>
      </c>
      <c r="B155" s="10" t="s">
        <v>524</v>
      </c>
      <c r="C155" s="17" t="s">
        <v>524</v>
      </c>
      <c r="D155" s="12">
        <v>2.98</v>
      </c>
    </row>
    <row r="156" spans="1:4">
      <c r="A156" s="13" t="s">
        <v>224</v>
      </c>
      <c r="B156" s="10" t="s">
        <v>525</v>
      </c>
      <c r="C156" s="17" t="s">
        <v>525</v>
      </c>
      <c r="D156" s="12">
        <v>3.75</v>
      </c>
    </row>
    <row r="157" spans="1:4">
      <c r="A157" s="13" t="s">
        <v>225</v>
      </c>
      <c r="B157" s="10" t="s">
        <v>526</v>
      </c>
      <c r="C157" s="17" t="s">
        <v>526</v>
      </c>
      <c r="D157" s="12">
        <v>2.68</v>
      </c>
    </row>
    <row r="158" spans="1:4">
      <c r="A158" s="13" t="s">
        <v>226</v>
      </c>
      <c r="B158" s="10" t="s">
        <v>527</v>
      </c>
      <c r="C158" s="17" t="s">
        <v>527</v>
      </c>
      <c r="D158" s="12">
        <v>12.3</v>
      </c>
    </row>
    <row r="159" spans="1:4">
      <c r="A159" s="13" t="s">
        <v>227</v>
      </c>
      <c r="B159" s="10" t="s">
        <v>528</v>
      </c>
      <c r="C159" s="17" t="s">
        <v>528</v>
      </c>
      <c r="D159" s="12">
        <v>3</v>
      </c>
    </row>
    <row r="160" spans="1:4">
      <c r="A160" s="13" t="s">
        <v>228</v>
      </c>
      <c r="B160" s="10" t="s">
        <v>529</v>
      </c>
      <c r="C160" s="17" t="s">
        <v>529</v>
      </c>
      <c r="D160" s="12">
        <v>13.37</v>
      </c>
    </row>
    <row r="161" spans="1:4">
      <c r="A161" s="13" t="s">
        <v>229</v>
      </c>
      <c r="B161" s="10" t="s">
        <v>530</v>
      </c>
      <c r="C161" s="17" t="s">
        <v>530</v>
      </c>
      <c r="D161" s="12">
        <v>1</v>
      </c>
    </row>
    <row r="162" spans="1:4">
      <c r="A162" s="13" t="s">
        <v>531</v>
      </c>
      <c r="B162" s="10" t="s">
        <v>532</v>
      </c>
      <c r="C162" s="17" t="s">
        <v>532</v>
      </c>
      <c r="D162" s="12">
        <v>2.95</v>
      </c>
    </row>
    <row r="163" spans="1:4">
      <c r="A163" s="13" t="s">
        <v>231</v>
      </c>
      <c r="B163" s="10" t="s">
        <v>533</v>
      </c>
      <c r="C163" s="17" t="s">
        <v>533</v>
      </c>
      <c r="D163" s="12">
        <v>1.42</v>
      </c>
    </row>
    <row r="164" spans="1:4">
      <c r="A164" s="13" t="s">
        <v>232</v>
      </c>
      <c r="B164" s="10" t="s">
        <v>534</v>
      </c>
      <c r="C164" s="17" t="s">
        <v>534</v>
      </c>
      <c r="D164" s="12">
        <v>2</v>
      </c>
    </row>
    <row r="165" spans="1:4">
      <c r="A165" s="13" t="s">
        <v>233</v>
      </c>
      <c r="B165" s="10" t="s">
        <v>535</v>
      </c>
      <c r="C165" s="17" t="s">
        <v>535</v>
      </c>
      <c r="D165" s="12">
        <v>2</v>
      </c>
    </row>
    <row r="166" spans="1:4">
      <c r="A166" s="13" t="s">
        <v>234</v>
      </c>
      <c r="B166" s="10" t="s">
        <v>536</v>
      </c>
      <c r="C166" s="17" t="s">
        <v>536</v>
      </c>
      <c r="D166" s="12">
        <v>0.85</v>
      </c>
    </row>
    <row r="167" spans="1:4">
      <c r="A167" s="13" t="s">
        <v>235</v>
      </c>
      <c r="B167" s="10" t="s">
        <v>537</v>
      </c>
      <c r="C167" s="17" t="s">
        <v>537</v>
      </c>
      <c r="D167" s="12">
        <v>2</v>
      </c>
    </row>
    <row r="168" spans="1:4">
      <c r="A168" s="13" t="s">
        <v>236</v>
      </c>
      <c r="B168" s="10" t="s">
        <v>538</v>
      </c>
      <c r="C168" s="17" t="s">
        <v>538</v>
      </c>
      <c r="D168" s="12">
        <v>3</v>
      </c>
    </row>
    <row r="169" spans="1:4">
      <c r="A169" s="13" t="s">
        <v>237</v>
      </c>
      <c r="B169" s="10" t="s">
        <v>539</v>
      </c>
      <c r="C169" s="17" t="s">
        <v>539</v>
      </c>
      <c r="D169" s="12">
        <v>2</v>
      </c>
    </row>
    <row r="170" spans="1:4">
      <c r="A170" s="13" t="s">
        <v>238</v>
      </c>
      <c r="B170" s="10" t="s">
        <v>540</v>
      </c>
      <c r="C170" s="17" t="s">
        <v>540</v>
      </c>
      <c r="D170" s="12">
        <v>1.73</v>
      </c>
    </row>
    <row r="171" spans="1:4">
      <c r="A171" s="13" t="s">
        <v>239</v>
      </c>
      <c r="B171" s="10" t="s">
        <v>541</v>
      </c>
      <c r="C171" s="17" t="s">
        <v>541</v>
      </c>
      <c r="D171" s="12">
        <v>21</v>
      </c>
    </row>
    <row r="172" spans="1:4">
      <c r="A172" s="13" t="s">
        <v>542</v>
      </c>
      <c r="B172" s="10" t="s">
        <v>543</v>
      </c>
      <c r="C172" s="17" t="s">
        <v>543</v>
      </c>
      <c r="D172" s="12">
        <v>5.7</v>
      </c>
    </row>
    <row r="173" spans="1:4">
      <c r="A173" s="13" t="s">
        <v>241</v>
      </c>
      <c r="B173" s="10" t="s">
        <v>544</v>
      </c>
      <c r="C173" s="17" t="s">
        <v>544</v>
      </c>
      <c r="D173" s="12">
        <v>5</v>
      </c>
    </row>
    <row r="174" spans="1:4">
      <c r="A174" s="13" t="s">
        <v>242</v>
      </c>
      <c r="B174" s="10" t="s">
        <v>545</v>
      </c>
      <c r="C174" s="17" t="s">
        <v>545</v>
      </c>
      <c r="D174" s="12">
        <v>13</v>
      </c>
    </row>
    <row r="175" spans="1:4">
      <c r="A175" s="13" t="s">
        <v>243</v>
      </c>
      <c r="B175" s="10" t="s">
        <v>546</v>
      </c>
      <c r="C175" s="17" t="s">
        <v>546</v>
      </c>
      <c r="D175" s="12">
        <v>2</v>
      </c>
    </row>
    <row r="176" spans="1:4">
      <c r="A176" s="13" t="s">
        <v>244</v>
      </c>
      <c r="B176" s="10" t="s">
        <v>547</v>
      </c>
      <c r="C176" s="17" t="s">
        <v>547</v>
      </c>
      <c r="D176" s="12">
        <v>1.69</v>
      </c>
    </row>
    <row r="177" spans="1:4">
      <c r="A177" s="13" t="s">
        <v>245</v>
      </c>
      <c r="B177" s="10" t="s">
        <v>548</v>
      </c>
      <c r="C177" s="17" t="s">
        <v>548</v>
      </c>
      <c r="D177" s="12">
        <v>6.8</v>
      </c>
    </row>
    <row r="178" spans="1:4">
      <c r="A178" s="13" t="s">
        <v>246</v>
      </c>
      <c r="B178" s="10" t="s">
        <v>549</v>
      </c>
      <c r="C178" s="17" t="s">
        <v>549</v>
      </c>
      <c r="D178" s="12">
        <v>4.8499999999999996</v>
      </c>
    </row>
    <row r="179" spans="1:4">
      <c r="A179" s="13" t="s">
        <v>247</v>
      </c>
      <c r="B179" s="10" t="s">
        <v>550</v>
      </c>
      <c r="C179" s="17" t="s">
        <v>550</v>
      </c>
      <c r="D179" s="12">
        <v>4.75</v>
      </c>
    </row>
    <row r="180" spans="1:4">
      <c r="A180" s="13" t="s">
        <v>248</v>
      </c>
      <c r="B180" s="10" t="s">
        <v>551</v>
      </c>
      <c r="C180" s="17" t="s">
        <v>551</v>
      </c>
      <c r="D180" s="12">
        <v>1</v>
      </c>
    </row>
    <row r="181" spans="1:4">
      <c r="A181" s="13" t="s">
        <v>249</v>
      </c>
      <c r="B181" s="10" t="s">
        <v>552</v>
      </c>
      <c r="C181" s="17" t="s">
        <v>552</v>
      </c>
      <c r="D181" s="12">
        <v>3.57</v>
      </c>
    </row>
    <row r="182" spans="1:4">
      <c r="A182" s="13" t="s">
        <v>250</v>
      </c>
      <c r="B182" s="10" t="s">
        <v>553</v>
      </c>
      <c r="C182" s="17" t="s">
        <v>553</v>
      </c>
      <c r="D182" s="12">
        <v>5.43</v>
      </c>
    </row>
    <row r="183" spans="1:4">
      <c r="A183" s="13" t="s">
        <v>251</v>
      </c>
      <c r="B183" s="10" t="s">
        <v>554</v>
      </c>
      <c r="C183" s="17" t="s">
        <v>554</v>
      </c>
      <c r="D183" s="12">
        <v>3.33</v>
      </c>
    </row>
    <row r="184" spans="1:4">
      <c r="A184" s="13" t="s">
        <v>253</v>
      </c>
      <c r="B184" s="10" t="s">
        <v>252</v>
      </c>
      <c r="C184" s="17" t="s">
        <v>252</v>
      </c>
      <c r="D184" s="12">
        <v>2</v>
      </c>
    </row>
    <row r="185" spans="1:4">
      <c r="A185" s="13" t="s">
        <v>254</v>
      </c>
      <c r="B185" s="10" t="s">
        <v>555</v>
      </c>
      <c r="C185" s="17" t="s">
        <v>555</v>
      </c>
      <c r="D185" s="12">
        <v>8.1999999999999993</v>
      </c>
    </row>
    <row r="186" spans="1:4">
      <c r="A186" s="13" t="s">
        <v>255</v>
      </c>
      <c r="B186" s="10" t="s">
        <v>556</v>
      </c>
      <c r="C186" s="17" t="s">
        <v>556</v>
      </c>
      <c r="D186" s="12">
        <v>2.33</v>
      </c>
    </row>
    <row r="187" spans="1:4">
      <c r="A187" s="13" t="s">
        <v>256</v>
      </c>
      <c r="B187" s="10" t="s">
        <v>557</v>
      </c>
      <c r="C187" s="17" t="s">
        <v>557</v>
      </c>
      <c r="D187" s="12">
        <v>3.15</v>
      </c>
    </row>
    <row r="188" spans="1:4">
      <c r="A188" s="13" t="s">
        <v>558</v>
      </c>
      <c r="B188" s="10" t="s">
        <v>559</v>
      </c>
      <c r="C188" s="17" t="s">
        <v>559</v>
      </c>
      <c r="D188" s="12">
        <v>2.4300000000000002</v>
      </c>
    </row>
    <row r="189" spans="1:4">
      <c r="A189" s="13" t="s">
        <v>258</v>
      </c>
      <c r="B189" s="10" t="s">
        <v>560</v>
      </c>
      <c r="C189" s="17" t="s">
        <v>560</v>
      </c>
      <c r="D189" s="12">
        <v>2</v>
      </c>
    </row>
    <row r="190" spans="1:4">
      <c r="A190" s="13" t="s">
        <v>259</v>
      </c>
      <c r="B190" s="10" t="s">
        <v>561</v>
      </c>
      <c r="C190" s="17" t="s">
        <v>561</v>
      </c>
      <c r="D190" s="12">
        <v>1</v>
      </c>
    </row>
    <row r="191" spans="1:4">
      <c r="A191" s="13" t="s">
        <v>260</v>
      </c>
      <c r="B191" s="10" t="s">
        <v>562</v>
      </c>
      <c r="C191" s="17" t="s">
        <v>562</v>
      </c>
      <c r="D191" s="12">
        <v>6.1</v>
      </c>
    </row>
    <row r="192" spans="1:4">
      <c r="A192" s="13" t="s">
        <v>261</v>
      </c>
      <c r="B192" s="10" t="s">
        <v>563</v>
      </c>
      <c r="C192" s="17" t="s">
        <v>563</v>
      </c>
      <c r="D192" s="12">
        <v>2.35</v>
      </c>
    </row>
    <row r="193" spans="1:4">
      <c r="A193" s="13" t="s">
        <v>262</v>
      </c>
      <c r="B193" s="10" t="s">
        <v>564</v>
      </c>
      <c r="C193" s="17" t="s">
        <v>564</v>
      </c>
      <c r="D193" s="12">
        <v>1.7</v>
      </c>
    </row>
    <row r="194" spans="1:4">
      <c r="A194" s="13" t="s">
        <v>263</v>
      </c>
      <c r="B194" s="10" t="s">
        <v>565</v>
      </c>
      <c r="C194" s="17" t="s">
        <v>565</v>
      </c>
      <c r="D194" s="12">
        <v>14.51</v>
      </c>
    </row>
    <row r="195" spans="1:4">
      <c r="A195" s="13" t="s">
        <v>264</v>
      </c>
      <c r="B195" s="10" t="s">
        <v>566</v>
      </c>
      <c r="C195" s="17" t="s">
        <v>566</v>
      </c>
      <c r="D195" s="12">
        <v>87.34</v>
      </c>
    </row>
    <row r="196" spans="1:4">
      <c r="A196" s="13" t="s">
        <v>265</v>
      </c>
      <c r="B196" s="10" t="s">
        <v>567</v>
      </c>
      <c r="C196" s="17" t="s">
        <v>567</v>
      </c>
      <c r="D196" s="12">
        <v>111.8</v>
      </c>
    </row>
    <row r="197" spans="1:4">
      <c r="A197" s="13" t="s">
        <v>266</v>
      </c>
      <c r="B197" s="10" t="s">
        <v>568</v>
      </c>
      <c r="C197" s="17" t="s">
        <v>568</v>
      </c>
      <c r="D197" s="12">
        <v>1</v>
      </c>
    </row>
    <row r="198" spans="1:4">
      <c r="A198" s="13" t="s">
        <v>267</v>
      </c>
      <c r="B198" s="10" t="s">
        <v>569</v>
      </c>
      <c r="C198" s="17" t="s">
        <v>569</v>
      </c>
      <c r="D198" s="12">
        <v>26.95</v>
      </c>
    </row>
    <row r="199" spans="1:4">
      <c r="A199" s="13" t="s">
        <v>268</v>
      </c>
      <c r="B199" s="10" t="s">
        <v>570</v>
      </c>
      <c r="C199" s="17" t="s">
        <v>570</v>
      </c>
      <c r="D199" s="12">
        <v>49.81</v>
      </c>
    </row>
    <row r="200" spans="1:4">
      <c r="A200" s="13" t="s">
        <v>269</v>
      </c>
      <c r="B200" s="10" t="s">
        <v>571</v>
      </c>
      <c r="C200" s="17" t="s">
        <v>571</v>
      </c>
      <c r="D200" s="12">
        <v>5.07</v>
      </c>
    </row>
    <row r="201" spans="1:4">
      <c r="A201" s="13" t="s">
        <v>270</v>
      </c>
      <c r="B201" s="10" t="s">
        <v>572</v>
      </c>
      <c r="C201" s="17" t="s">
        <v>572</v>
      </c>
      <c r="D201" s="12">
        <v>11</v>
      </c>
    </row>
    <row r="202" spans="1:4">
      <c r="A202" s="13" t="s">
        <v>271</v>
      </c>
      <c r="B202" s="10" t="s">
        <v>573</v>
      </c>
      <c r="C202" s="17" t="s">
        <v>573</v>
      </c>
      <c r="D202" s="12">
        <v>54.1</v>
      </c>
    </row>
    <row r="203" spans="1:4">
      <c r="A203" s="13" t="s">
        <v>272</v>
      </c>
      <c r="B203" s="10" t="s">
        <v>574</v>
      </c>
      <c r="C203" s="17" t="s">
        <v>574</v>
      </c>
      <c r="D203" s="12">
        <v>36.29</v>
      </c>
    </row>
    <row r="204" spans="1:4">
      <c r="A204" s="13" t="s">
        <v>273</v>
      </c>
      <c r="B204" s="10" t="s">
        <v>575</v>
      </c>
      <c r="C204" s="17" t="s">
        <v>575</v>
      </c>
      <c r="D204" s="12">
        <v>36.81</v>
      </c>
    </row>
    <row r="205" spans="1:4">
      <c r="A205" s="13" t="s">
        <v>274</v>
      </c>
      <c r="B205" s="10" t="s">
        <v>576</v>
      </c>
      <c r="C205" s="17" t="s">
        <v>576</v>
      </c>
      <c r="D205" s="12">
        <v>94.15</v>
      </c>
    </row>
    <row r="206" spans="1:4">
      <c r="A206" s="13" t="s">
        <v>275</v>
      </c>
      <c r="B206" s="10" t="s">
        <v>577</v>
      </c>
      <c r="C206" s="17" t="s">
        <v>577</v>
      </c>
      <c r="D206" s="12">
        <v>9.6999999999999993</v>
      </c>
    </row>
    <row r="207" spans="1:4">
      <c r="A207" s="13" t="s">
        <v>276</v>
      </c>
      <c r="B207" s="10" t="s">
        <v>578</v>
      </c>
      <c r="C207" s="17" t="s">
        <v>578</v>
      </c>
      <c r="D207" s="12">
        <v>23</v>
      </c>
    </row>
    <row r="208" spans="1:4">
      <c r="A208" s="13" t="s">
        <v>277</v>
      </c>
      <c r="B208" s="10" t="s">
        <v>579</v>
      </c>
      <c r="C208" s="17" t="s">
        <v>579</v>
      </c>
      <c r="D208" s="12">
        <v>20.99</v>
      </c>
    </row>
    <row r="209" spans="1:4">
      <c r="A209" s="13" t="s">
        <v>279</v>
      </c>
      <c r="B209" s="10" t="s">
        <v>278</v>
      </c>
      <c r="C209" s="17" t="s">
        <v>278</v>
      </c>
      <c r="D209" s="12">
        <v>5.35</v>
      </c>
    </row>
    <row r="210" spans="1:4">
      <c r="A210" s="13" t="s">
        <v>580</v>
      </c>
      <c r="B210" s="10" t="s">
        <v>280</v>
      </c>
      <c r="C210" s="17" t="s">
        <v>280</v>
      </c>
      <c r="D210" s="12">
        <v>0.89</v>
      </c>
    </row>
    <row r="211" spans="1:4">
      <c r="A211" s="13" t="s">
        <v>581</v>
      </c>
      <c r="B211" s="10" t="s">
        <v>282</v>
      </c>
      <c r="C211" s="17"/>
      <c r="D211" s="12"/>
    </row>
    <row r="212" spans="1:4">
      <c r="A212" s="13" t="s">
        <v>582</v>
      </c>
      <c r="B212" s="10" t="s">
        <v>583</v>
      </c>
      <c r="C212" s="17" t="s">
        <v>583</v>
      </c>
      <c r="D212" s="12">
        <v>0.22</v>
      </c>
    </row>
    <row r="213" spans="1:4">
      <c r="A213" s="13" t="s">
        <v>584</v>
      </c>
      <c r="B213" s="10" t="s">
        <v>585</v>
      </c>
      <c r="C213" s="17" t="s">
        <v>585</v>
      </c>
      <c r="D213" s="12">
        <v>3</v>
      </c>
    </row>
    <row r="214" spans="1:4">
      <c r="A214" s="13" t="s">
        <v>586</v>
      </c>
      <c r="B214" s="10" t="s">
        <v>587</v>
      </c>
      <c r="C214" s="17" t="s">
        <v>587</v>
      </c>
      <c r="D214" s="12">
        <v>1.55</v>
      </c>
    </row>
    <row r="215" spans="1:4">
      <c r="A215" s="13" t="s">
        <v>588</v>
      </c>
      <c r="B215" s="10" t="s">
        <v>589</v>
      </c>
      <c r="C215" s="17" t="s">
        <v>589</v>
      </c>
      <c r="D215" s="12">
        <v>4</v>
      </c>
    </row>
    <row r="216" spans="1:4">
      <c r="A216" s="13" t="s">
        <v>288</v>
      </c>
      <c r="B216" s="10" t="s">
        <v>590</v>
      </c>
      <c r="C216" s="17" t="s">
        <v>590</v>
      </c>
      <c r="D216" s="12">
        <v>1.4</v>
      </c>
    </row>
    <row r="217" spans="1:4">
      <c r="A217" s="13" t="s">
        <v>591</v>
      </c>
      <c r="B217" s="10" t="s">
        <v>592</v>
      </c>
      <c r="C217" s="17" t="s">
        <v>592</v>
      </c>
      <c r="D217" s="12">
        <v>12.61</v>
      </c>
    </row>
    <row r="218" spans="1:4">
      <c r="A218" s="13" t="s">
        <v>593</v>
      </c>
      <c r="B218" s="10" t="s">
        <v>594</v>
      </c>
      <c r="C218" s="17" t="s">
        <v>594</v>
      </c>
      <c r="D218" s="12">
        <v>21.44</v>
      </c>
    </row>
    <row r="219" spans="1:4">
      <c r="A219" s="13" t="s">
        <v>291</v>
      </c>
      <c r="B219" s="10" t="s">
        <v>595</v>
      </c>
      <c r="C219" s="17" t="s">
        <v>595</v>
      </c>
      <c r="D219" s="12">
        <v>9.83</v>
      </c>
    </row>
    <row r="220" spans="1:4">
      <c r="A220" s="13" t="s">
        <v>292</v>
      </c>
      <c r="B220" s="10" t="s">
        <v>596</v>
      </c>
      <c r="C220" s="17" t="s">
        <v>596</v>
      </c>
      <c r="D220" s="12">
        <v>3.17</v>
      </c>
    </row>
    <row r="221" spans="1:4">
      <c r="A221" s="13" t="s">
        <v>293</v>
      </c>
      <c r="B221" s="10" t="s">
        <v>597</v>
      </c>
      <c r="C221" s="17" t="s">
        <v>597</v>
      </c>
      <c r="D221" s="12">
        <v>2</v>
      </c>
    </row>
    <row r="222" spans="1:4">
      <c r="A222" s="13" t="s">
        <v>598</v>
      </c>
      <c r="B222" s="10" t="s">
        <v>599</v>
      </c>
      <c r="C222" s="17" t="s">
        <v>599</v>
      </c>
      <c r="D222" s="12">
        <v>30.7</v>
      </c>
    </row>
    <row r="223" spans="1:4">
      <c r="A223" s="13" t="s">
        <v>295</v>
      </c>
      <c r="B223" s="10" t="s">
        <v>600</v>
      </c>
      <c r="C223" s="17" t="s">
        <v>600</v>
      </c>
      <c r="D223" s="12">
        <v>1.1200000000000001</v>
      </c>
    </row>
    <row r="224" spans="1:4">
      <c r="A224" s="13" t="s">
        <v>296</v>
      </c>
      <c r="B224" s="10" t="s">
        <v>601</v>
      </c>
      <c r="C224" s="17" t="s">
        <v>601</v>
      </c>
      <c r="D224" s="12">
        <v>0.37</v>
      </c>
    </row>
    <row r="225" spans="1:4">
      <c r="A225" s="13" t="s">
        <v>297</v>
      </c>
      <c r="B225" s="10" t="s">
        <v>602</v>
      </c>
      <c r="C225" s="17" t="s">
        <v>602</v>
      </c>
      <c r="D225" s="12">
        <v>1</v>
      </c>
    </row>
    <row r="226" spans="1:4">
      <c r="A226" s="13" t="s">
        <v>298</v>
      </c>
      <c r="B226" s="10" t="s">
        <v>603</v>
      </c>
      <c r="C226" s="17" t="s">
        <v>603</v>
      </c>
      <c r="D226" s="12">
        <v>3.8</v>
      </c>
    </row>
    <row r="227" spans="1:4">
      <c r="A227" s="13" t="s">
        <v>299</v>
      </c>
      <c r="B227" s="10" t="s">
        <v>604</v>
      </c>
      <c r="C227" s="17" t="s">
        <v>604</v>
      </c>
      <c r="D227" s="12">
        <v>65.760000000000005</v>
      </c>
    </row>
    <row r="228" spans="1:4">
      <c r="A228" s="13" t="s">
        <v>300</v>
      </c>
      <c r="B228" s="10" t="s">
        <v>605</v>
      </c>
      <c r="C228" s="17" t="s">
        <v>605</v>
      </c>
      <c r="D228" s="12">
        <v>29.92</v>
      </c>
    </row>
    <row r="229" spans="1:4">
      <c r="A229" s="13" t="s">
        <v>301</v>
      </c>
      <c r="B229" s="10" t="s">
        <v>606</v>
      </c>
      <c r="C229" s="17" t="s">
        <v>606</v>
      </c>
      <c r="D229" s="12">
        <v>52.23</v>
      </c>
    </row>
    <row r="230" spans="1:4">
      <c r="A230" s="13" t="s">
        <v>302</v>
      </c>
      <c r="B230" s="10" t="s">
        <v>607</v>
      </c>
      <c r="C230" s="17" t="s">
        <v>607</v>
      </c>
      <c r="D230" s="12">
        <v>58.05</v>
      </c>
    </row>
    <row r="231" spans="1:4">
      <c r="A231" s="13" t="s">
        <v>303</v>
      </c>
      <c r="B231" s="10" t="s">
        <v>608</v>
      </c>
      <c r="C231" s="17" t="s">
        <v>608</v>
      </c>
      <c r="D231" s="12">
        <v>24.1</v>
      </c>
    </row>
    <row r="232" spans="1:4">
      <c r="A232" s="13" t="s">
        <v>304</v>
      </c>
      <c r="B232" s="10" t="s">
        <v>609</v>
      </c>
      <c r="C232" s="17" t="s">
        <v>609</v>
      </c>
      <c r="D232" s="12">
        <v>38.11</v>
      </c>
    </row>
    <row r="233" spans="1:4">
      <c r="A233" s="13" t="s">
        <v>305</v>
      </c>
      <c r="B233" s="10" t="s">
        <v>610</v>
      </c>
      <c r="C233" s="17" t="s">
        <v>610</v>
      </c>
      <c r="D233" s="12">
        <v>0.99</v>
      </c>
    </row>
    <row r="234" spans="1:4">
      <c r="A234" s="13" t="s">
        <v>306</v>
      </c>
      <c r="B234" s="10" t="s">
        <v>611</v>
      </c>
      <c r="C234" s="17" t="s">
        <v>611</v>
      </c>
      <c r="D234" s="12">
        <v>25.72</v>
      </c>
    </row>
    <row r="235" spans="1:4">
      <c r="A235" s="13" t="s">
        <v>307</v>
      </c>
      <c r="B235" s="10" t="s">
        <v>612</v>
      </c>
      <c r="C235" s="17" t="s">
        <v>612</v>
      </c>
      <c r="D235" s="12">
        <v>42.86</v>
      </c>
    </row>
    <row r="236" spans="1:4">
      <c r="A236" s="13" t="s">
        <v>308</v>
      </c>
      <c r="B236" s="10" t="s">
        <v>613</v>
      </c>
      <c r="C236" s="17" t="s">
        <v>613</v>
      </c>
      <c r="D236" s="12">
        <v>15.64</v>
      </c>
    </row>
    <row r="237" spans="1:4">
      <c r="A237" s="13" t="s">
        <v>309</v>
      </c>
      <c r="B237" s="10" t="s">
        <v>614</v>
      </c>
      <c r="C237" s="17" t="s">
        <v>614</v>
      </c>
      <c r="D237" s="12">
        <v>10.25</v>
      </c>
    </row>
    <row r="238" spans="1:4">
      <c r="A238" s="13" t="s">
        <v>310</v>
      </c>
      <c r="B238" s="10" t="s">
        <v>615</v>
      </c>
      <c r="C238" s="17" t="s">
        <v>615</v>
      </c>
      <c r="D238" s="12">
        <v>1.43</v>
      </c>
    </row>
    <row r="239" spans="1:4">
      <c r="A239" s="13" t="s">
        <v>311</v>
      </c>
      <c r="B239" s="10" t="s">
        <v>616</v>
      </c>
      <c r="C239" s="17" t="s">
        <v>616</v>
      </c>
      <c r="D239" s="12">
        <v>11.42</v>
      </c>
    </row>
    <row r="240" spans="1:4">
      <c r="A240" s="13" t="s">
        <v>617</v>
      </c>
      <c r="B240" s="10" t="s">
        <v>618</v>
      </c>
      <c r="C240" s="17" t="s">
        <v>618</v>
      </c>
      <c r="D240" s="12">
        <v>18.899999999999999</v>
      </c>
    </row>
    <row r="241" spans="1:4">
      <c r="A241" s="13" t="s">
        <v>313</v>
      </c>
      <c r="B241" s="10" t="s">
        <v>619</v>
      </c>
      <c r="C241" s="17" t="s">
        <v>619</v>
      </c>
      <c r="D241" s="12">
        <v>125.13</v>
      </c>
    </row>
    <row r="242" spans="1:4">
      <c r="A242" s="13" t="s">
        <v>314</v>
      </c>
      <c r="B242" s="10" t="s">
        <v>620</v>
      </c>
      <c r="C242" s="17" t="s">
        <v>620</v>
      </c>
      <c r="D242" s="12">
        <v>1</v>
      </c>
    </row>
    <row r="243" spans="1:4">
      <c r="A243" s="13" t="s">
        <v>315</v>
      </c>
      <c r="B243" s="10" t="s">
        <v>621</v>
      </c>
      <c r="C243" s="17" t="s">
        <v>621</v>
      </c>
      <c r="D243" s="12">
        <v>1</v>
      </c>
    </row>
    <row r="244" spans="1:4">
      <c r="A244" s="13" t="s">
        <v>316</v>
      </c>
      <c r="B244" s="10" t="s">
        <v>622</v>
      </c>
      <c r="C244" s="17" t="s">
        <v>622</v>
      </c>
      <c r="D244" s="12">
        <v>8.16</v>
      </c>
    </row>
    <row r="245" spans="1:4">
      <c r="A245" s="13" t="s">
        <v>317</v>
      </c>
      <c r="B245" s="10" t="s">
        <v>623</v>
      </c>
      <c r="C245" s="17" t="s">
        <v>623</v>
      </c>
      <c r="D245" s="12">
        <v>10.44</v>
      </c>
    </row>
    <row r="246" spans="1:4">
      <c r="A246" s="13" t="s">
        <v>318</v>
      </c>
      <c r="B246" s="10" t="s">
        <v>624</v>
      </c>
      <c r="C246" s="17" t="s">
        <v>624</v>
      </c>
      <c r="D246" s="12">
        <v>33</v>
      </c>
    </row>
    <row r="247" spans="1:4">
      <c r="A247" s="13" t="s">
        <v>319</v>
      </c>
      <c r="B247" s="10" t="s">
        <v>625</v>
      </c>
      <c r="C247" s="17" t="s">
        <v>625</v>
      </c>
      <c r="D247" s="12">
        <v>63.03</v>
      </c>
    </row>
    <row r="248" spans="1:4">
      <c r="A248" s="13" t="s">
        <v>320</v>
      </c>
      <c r="B248" s="10" t="s">
        <v>626</v>
      </c>
      <c r="C248" s="17" t="s">
        <v>626</v>
      </c>
      <c r="D248" s="12">
        <v>4.25</v>
      </c>
    </row>
    <row r="249" spans="1:4">
      <c r="A249" s="13" t="s">
        <v>321</v>
      </c>
      <c r="B249" s="10" t="s">
        <v>627</v>
      </c>
      <c r="C249" s="17" t="s">
        <v>627</v>
      </c>
      <c r="D249" s="12">
        <v>24.13</v>
      </c>
    </row>
    <row r="250" spans="1:4">
      <c r="A250" s="13" t="s">
        <v>628</v>
      </c>
      <c r="B250" s="10" t="s">
        <v>629</v>
      </c>
      <c r="C250" s="17" t="s">
        <v>629</v>
      </c>
      <c r="D250" s="12">
        <v>16.5</v>
      </c>
    </row>
    <row r="251" spans="1:4">
      <c r="A251" s="13" t="s">
        <v>323</v>
      </c>
      <c r="B251" s="10" t="s">
        <v>630</v>
      </c>
      <c r="C251" s="17" t="s">
        <v>630</v>
      </c>
      <c r="D251" s="12">
        <v>3.15</v>
      </c>
    </row>
    <row r="252" spans="1:4">
      <c r="A252" s="13" t="s">
        <v>631</v>
      </c>
      <c r="B252" s="10" t="s">
        <v>632</v>
      </c>
      <c r="C252" s="17" t="s">
        <v>632</v>
      </c>
      <c r="D252" s="12">
        <v>14.23</v>
      </c>
    </row>
    <row r="253" spans="1:4">
      <c r="A253" s="13" t="s">
        <v>325</v>
      </c>
      <c r="B253" s="10" t="s">
        <v>633</v>
      </c>
      <c r="C253" s="17" t="s">
        <v>633</v>
      </c>
      <c r="D253" s="12">
        <v>11.2</v>
      </c>
    </row>
    <row r="254" spans="1:4">
      <c r="A254" s="13" t="s">
        <v>326</v>
      </c>
      <c r="B254" s="10" t="s">
        <v>634</v>
      </c>
      <c r="C254" s="17" t="s">
        <v>634</v>
      </c>
      <c r="D254" s="12">
        <v>5.76</v>
      </c>
    </row>
    <row r="255" spans="1:4">
      <c r="A255" s="13" t="s">
        <v>635</v>
      </c>
      <c r="B255" s="10" t="s">
        <v>327</v>
      </c>
      <c r="C255" s="17" t="s">
        <v>327</v>
      </c>
      <c r="D255" s="12">
        <v>3.62</v>
      </c>
    </row>
    <row r="256" spans="1:4">
      <c r="A256" s="13" t="s">
        <v>330</v>
      </c>
      <c r="B256" s="10" t="s">
        <v>329</v>
      </c>
      <c r="C256" s="17" t="s">
        <v>329</v>
      </c>
      <c r="D256" s="12">
        <v>1</v>
      </c>
    </row>
    <row r="257" spans="1:4">
      <c r="A257" s="13" t="s">
        <v>636</v>
      </c>
      <c r="B257" s="10" t="s">
        <v>331</v>
      </c>
      <c r="C257" s="17" t="s">
        <v>331</v>
      </c>
      <c r="D257" s="12">
        <v>1.4</v>
      </c>
    </row>
    <row r="258" spans="1:4">
      <c r="A258" s="13" t="s">
        <v>333</v>
      </c>
      <c r="B258" s="10" t="s">
        <v>637</v>
      </c>
      <c r="C258" s="17" t="s">
        <v>637</v>
      </c>
      <c r="D258" s="12">
        <v>0.96</v>
      </c>
    </row>
    <row r="259" spans="1:4">
      <c r="A259" s="13" t="s">
        <v>334</v>
      </c>
      <c r="B259" s="10" t="s">
        <v>638</v>
      </c>
      <c r="C259" s="17" t="s">
        <v>638</v>
      </c>
      <c r="D259" s="12">
        <v>3.6</v>
      </c>
    </row>
    <row r="260" spans="1:4">
      <c r="A260" s="13" t="s">
        <v>335</v>
      </c>
      <c r="B260" s="10" t="s">
        <v>639</v>
      </c>
      <c r="C260" s="17" t="s">
        <v>639</v>
      </c>
      <c r="D260" s="12">
        <v>4</v>
      </c>
    </row>
    <row r="261" spans="1:4">
      <c r="A261" s="13" t="s">
        <v>336</v>
      </c>
      <c r="B261" s="10" t="s">
        <v>640</v>
      </c>
      <c r="C261" s="17" t="s">
        <v>640</v>
      </c>
      <c r="D261" s="12">
        <v>5</v>
      </c>
    </row>
    <row r="262" spans="1:4">
      <c r="A262" s="13" t="s">
        <v>337</v>
      </c>
      <c r="B262" s="10" t="s">
        <v>641</v>
      </c>
      <c r="C262" s="17" t="s">
        <v>641</v>
      </c>
      <c r="D262" s="12">
        <v>7</v>
      </c>
    </row>
    <row r="263" spans="1:4">
      <c r="A263" s="13" t="s">
        <v>338</v>
      </c>
      <c r="B263" s="10" t="s">
        <v>642</v>
      </c>
      <c r="C263" s="17" t="s">
        <v>642</v>
      </c>
      <c r="D263" s="12">
        <v>1</v>
      </c>
    </row>
    <row r="264" spans="1:4">
      <c r="A264" s="13" t="s">
        <v>339</v>
      </c>
      <c r="B264" s="10" t="s">
        <v>643</v>
      </c>
      <c r="C264" s="17" t="s">
        <v>643</v>
      </c>
      <c r="D264" s="12">
        <v>0.18</v>
      </c>
    </row>
    <row r="265" spans="1:4">
      <c r="A265" s="13" t="s">
        <v>644</v>
      </c>
      <c r="B265" s="10" t="s">
        <v>645</v>
      </c>
      <c r="C265" s="17" t="s">
        <v>645</v>
      </c>
      <c r="D265" s="12">
        <v>0.22</v>
      </c>
    </row>
    <row r="266" spans="1:4">
      <c r="A266" s="13" t="s">
        <v>646</v>
      </c>
      <c r="B266" s="10" t="s">
        <v>647</v>
      </c>
      <c r="C266" s="17" t="s">
        <v>647</v>
      </c>
      <c r="D266" s="12">
        <v>1.4</v>
      </c>
    </row>
    <row r="267" spans="1:4">
      <c r="A267" s="13" t="s">
        <v>342</v>
      </c>
      <c r="B267" s="10" t="s">
        <v>648</v>
      </c>
      <c r="C267" s="17" t="s">
        <v>648</v>
      </c>
      <c r="D267" s="12">
        <v>3</v>
      </c>
    </row>
    <row r="268" spans="1:4">
      <c r="A268" s="13" t="s">
        <v>343</v>
      </c>
      <c r="B268" s="10" t="s">
        <v>649</v>
      </c>
      <c r="C268" s="17" t="s">
        <v>649</v>
      </c>
      <c r="D268" s="12">
        <v>1.8</v>
      </c>
    </row>
    <row r="269" spans="1:4">
      <c r="A269" s="13" t="s">
        <v>344</v>
      </c>
      <c r="B269" s="10" t="s">
        <v>650</v>
      </c>
      <c r="C269" s="17" t="s">
        <v>650</v>
      </c>
      <c r="D269" s="12">
        <v>4.5</v>
      </c>
    </row>
    <row r="270" spans="1:4">
      <c r="A270" s="13" t="s">
        <v>345</v>
      </c>
      <c r="B270" s="10" t="s">
        <v>651</v>
      </c>
      <c r="C270" s="17" t="s">
        <v>651</v>
      </c>
      <c r="D270" s="12">
        <v>21.34</v>
      </c>
    </row>
    <row r="271" spans="1:4">
      <c r="A271" s="13" t="s">
        <v>346</v>
      </c>
      <c r="B271" s="10" t="s">
        <v>652</v>
      </c>
      <c r="C271" s="17" t="s">
        <v>652</v>
      </c>
      <c r="D271" s="12">
        <v>60.87</v>
      </c>
    </row>
    <row r="272" spans="1:4">
      <c r="A272" s="13" t="s">
        <v>347</v>
      </c>
      <c r="B272" s="10" t="s">
        <v>653</v>
      </c>
      <c r="C272" s="17" t="s">
        <v>653</v>
      </c>
      <c r="D272" s="12">
        <v>25.45</v>
      </c>
    </row>
    <row r="273" spans="1:4">
      <c r="A273" s="13" t="s">
        <v>348</v>
      </c>
      <c r="B273" s="10" t="s">
        <v>654</v>
      </c>
      <c r="C273" s="17" t="s">
        <v>654</v>
      </c>
      <c r="D273" s="12">
        <v>35.020000000000003</v>
      </c>
    </row>
    <row r="274" spans="1:4">
      <c r="A274" s="13" t="s">
        <v>349</v>
      </c>
      <c r="B274" s="10" t="s">
        <v>655</v>
      </c>
      <c r="C274" s="17" t="s">
        <v>655</v>
      </c>
      <c r="D274" s="12">
        <v>4</v>
      </c>
    </row>
    <row r="275" spans="1:4">
      <c r="A275" s="13" t="s">
        <v>350</v>
      </c>
      <c r="B275" s="10" t="s">
        <v>656</v>
      </c>
      <c r="C275" s="17" t="s">
        <v>656</v>
      </c>
      <c r="D275" s="12">
        <v>3</v>
      </c>
    </row>
    <row r="276" spans="1:4">
      <c r="A276" s="13" t="s">
        <v>351</v>
      </c>
      <c r="B276" s="10" t="s">
        <v>657</v>
      </c>
      <c r="C276" s="17" t="s">
        <v>657</v>
      </c>
      <c r="D276" s="12">
        <v>10.83</v>
      </c>
    </row>
    <row r="277" spans="1:4">
      <c r="A277" s="13" t="s">
        <v>352</v>
      </c>
      <c r="B277" s="10" t="s">
        <v>658</v>
      </c>
      <c r="C277" s="17" t="s">
        <v>658</v>
      </c>
      <c r="D277" s="12">
        <v>7.9</v>
      </c>
    </row>
    <row r="278" spans="1:4">
      <c r="A278" s="13" t="s">
        <v>353</v>
      </c>
      <c r="B278" s="10" t="s">
        <v>659</v>
      </c>
      <c r="C278" s="17"/>
      <c r="D278" s="12"/>
    </row>
    <row r="279" spans="1:4">
      <c r="A279" s="13" t="s">
        <v>354</v>
      </c>
      <c r="B279" s="10" t="s">
        <v>660</v>
      </c>
      <c r="C279" s="17" t="s">
        <v>660</v>
      </c>
      <c r="D279" s="12">
        <v>3</v>
      </c>
    </row>
    <row r="280" spans="1:4">
      <c r="A280" s="13" t="s">
        <v>355</v>
      </c>
      <c r="B280" s="10" t="s">
        <v>661</v>
      </c>
      <c r="C280" s="17" t="s">
        <v>661</v>
      </c>
      <c r="D280" s="12">
        <v>0.2</v>
      </c>
    </row>
    <row r="281" spans="1:4">
      <c r="A281" s="13" t="s">
        <v>356</v>
      </c>
      <c r="B281" s="10" t="s">
        <v>662</v>
      </c>
      <c r="C281" s="17" t="s">
        <v>662</v>
      </c>
      <c r="D281" s="12">
        <v>24.1</v>
      </c>
    </row>
    <row r="282" spans="1:4">
      <c r="A282" s="13" t="s">
        <v>357</v>
      </c>
      <c r="B282" s="10" t="s">
        <v>663</v>
      </c>
      <c r="C282" s="17" t="s">
        <v>663</v>
      </c>
      <c r="D282" s="12">
        <v>6.6</v>
      </c>
    </row>
    <row r="283" spans="1:4">
      <c r="A283" s="13" t="s">
        <v>358</v>
      </c>
      <c r="B283" s="10" t="s">
        <v>664</v>
      </c>
      <c r="C283" s="17" t="s">
        <v>664</v>
      </c>
      <c r="D283" s="12">
        <v>1.5</v>
      </c>
    </row>
    <row r="284" spans="1:4">
      <c r="A284" s="13" t="s">
        <v>665</v>
      </c>
      <c r="B284" s="10" t="s">
        <v>666</v>
      </c>
      <c r="C284" s="17" t="s">
        <v>666</v>
      </c>
      <c r="D284" s="12">
        <v>4.66</v>
      </c>
    </row>
    <row r="285" spans="1:4">
      <c r="A285" s="13" t="s">
        <v>360</v>
      </c>
      <c r="B285" s="10" t="s">
        <v>667</v>
      </c>
      <c r="C285" s="17" t="s">
        <v>667</v>
      </c>
      <c r="D285" s="12">
        <v>1.85</v>
      </c>
    </row>
    <row r="286" spans="1:4">
      <c r="A286" s="13" t="s">
        <v>361</v>
      </c>
      <c r="B286" s="10" t="s">
        <v>668</v>
      </c>
      <c r="C286" s="17" t="s">
        <v>668</v>
      </c>
      <c r="D286" s="12">
        <v>2</v>
      </c>
    </row>
    <row r="287" spans="1:4">
      <c r="A287" s="13" t="s">
        <v>362</v>
      </c>
      <c r="B287" s="10" t="s">
        <v>669</v>
      </c>
      <c r="C287" s="17" t="s">
        <v>669</v>
      </c>
      <c r="D287" s="12">
        <v>46.84</v>
      </c>
    </row>
    <row r="288" spans="1:4">
      <c r="A288" s="13" t="s">
        <v>363</v>
      </c>
      <c r="B288" s="10" t="s">
        <v>670</v>
      </c>
      <c r="C288" s="17" t="s">
        <v>670</v>
      </c>
      <c r="D288" s="12">
        <v>19.100000000000001</v>
      </c>
    </row>
    <row r="289" spans="1:4">
      <c r="A289" s="13" t="s">
        <v>364</v>
      </c>
      <c r="B289" s="10" t="s">
        <v>671</v>
      </c>
      <c r="C289" s="17" t="s">
        <v>671</v>
      </c>
      <c r="D289" s="12">
        <v>9.35</v>
      </c>
    </row>
    <row r="290" spans="1:4">
      <c r="A290" s="13" t="s">
        <v>365</v>
      </c>
      <c r="B290" s="10" t="s">
        <v>672</v>
      </c>
      <c r="C290" s="17" t="s">
        <v>672</v>
      </c>
      <c r="D290" s="12">
        <v>12.95</v>
      </c>
    </row>
    <row r="291" spans="1:4">
      <c r="A291" s="13" t="s">
        <v>366</v>
      </c>
      <c r="B291" s="10" t="s">
        <v>673</v>
      </c>
      <c r="C291" s="17" t="s">
        <v>673</v>
      </c>
      <c r="D291" s="12">
        <v>13</v>
      </c>
    </row>
    <row r="292" spans="1:4">
      <c r="A292" s="13" t="s">
        <v>367</v>
      </c>
      <c r="B292" s="10" t="s">
        <v>674</v>
      </c>
      <c r="C292" s="17" t="s">
        <v>674</v>
      </c>
      <c r="D292" s="12">
        <v>9.7799999999999994</v>
      </c>
    </row>
    <row r="293" spans="1:4">
      <c r="A293" s="13" t="s">
        <v>368</v>
      </c>
      <c r="B293" s="10" t="s">
        <v>675</v>
      </c>
      <c r="C293" s="17" t="s">
        <v>675</v>
      </c>
      <c r="D293" s="12">
        <v>8.67</v>
      </c>
    </row>
    <row r="294" spans="1:4">
      <c r="A294" s="13" t="s">
        <v>370</v>
      </c>
      <c r="B294" s="10" t="s">
        <v>369</v>
      </c>
      <c r="C294" s="17" t="s">
        <v>369</v>
      </c>
      <c r="D294" s="12">
        <v>0.82</v>
      </c>
    </row>
    <row r="295" spans="1:4">
      <c r="A295" s="13" t="s">
        <v>371</v>
      </c>
      <c r="B295" s="10" t="s">
        <v>676</v>
      </c>
      <c r="C295" s="17" t="s">
        <v>676</v>
      </c>
      <c r="D295" s="12">
        <v>1</v>
      </c>
    </row>
    <row r="296" spans="1:4">
      <c r="A296" s="13" t="s">
        <v>677</v>
      </c>
      <c r="B296" s="10" t="s">
        <v>678</v>
      </c>
      <c r="C296" s="17" t="s">
        <v>678</v>
      </c>
      <c r="D296" s="12">
        <v>2.33</v>
      </c>
    </row>
    <row r="297" spans="1:4">
      <c r="A297" s="13" t="s">
        <v>373</v>
      </c>
      <c r="B297" s="10" t="s">
        <v>679</v>
      </c>
      <c r="C297" s="17" t="s">
        <v>679</v>
      </c>
      <c r="D297" s="12">
        <v>0.85</v>
      </c>
    </row>
    <row r="298" spans="1:4">
      <c r="A298" s="13" t="s">
        <v>374</v>
      </c>
      <c r="B298" s="10" t="s">
        <v>680</v>
      </c>
      <c r="C298" s="17" t="s">
        <v>680</v>
      </c>
      <c r="D298" s="12">
        <v>1.59</v>
      </c>
    </row>
    <row r="299" spans="1:4">
      <c r="A299" s="13" t="s">
        <v>375</v>
      </c>
      <c r="B299" s="10" t="s">
        <v>681</v>
      </c>
      <c r="C299" s="17" t="s">
        <v>681</v>
      </c>
      <c r="D299" s="12">
        <v>15.12</v>
      </c>
    </row>
    <row r="300" spans="1:4">
      <c r="A300" s="13" t="s">
        <v>376</v>
      </c>
      <c r="B300" s="10" t="s">
        <v>682</v>
      </c>
      <c r="C300" s="17" t="s">
        <v>682</v>
      </c>
      <c r="D300" s="12">
        <v>2.75</v>
      </c>
    </row>
    <row r="301" spans="1:4">
      <c r="A301" s="13" t="s">
        <v>377</v>
      </c>
      <c r="B301" s="10" t="s">
        <v>683</v>
      </c>
      <c r="C301" s="17" t="s">
        <v>683</v>
      </c>
      <c r="D301" s="12">
        <v>2</v>
      </c>
    </row>
    <row r="302" spans="1:4">
      <c r="A302" s="13" t="s">
        <v>378</v>
      </c>
      <c r="B302" s="10" t="s">
        <v>684</v>
      </c>
      <c r="C302" s="17" t="s">
        <v>684</v>
      </c>
      <c r="D302" s="12">
        <v>1</v>
      </c>
    </row>
    <row r="303" spans="1:4">
      <c r="A303" s="13" t="s">
        <v>379</v>
      </c>
      <c r="B303" s="10" t="s">
        <v>685</v>
      </c>
      <c r="C303" s="17" t="s">
        <v>685</v>
      </c>
      <c r="D303" s="12">
        <v>0.35</v>
      </c>
    </row>
    <row r="304" spans="1:4">
      <c r="A304" s="13" t="s">
        <v>380</v>
      </c>
      <c r="B304" s="10" t="s">
        <v>686</v>
      </c>
      <c r="C304" s="17" t="s">
        <v>686</v>
      </c>
      <c r="D304" s="12">
        <v>1.29</v>
      </c>
    </row>
    <row r="305" spans="1:4">
      <c r="A305" s="13" t="s">
        <v>381</v>
      </c>
      <c r="B305" s="10" t="s">
        <v>687</v>
      </c>
      <c r="C305" s="17" t="s">
        <v>687</v>
      </c>
      <c r="D305" s="12">
        <v>1</v>
      </c>
    </row>
    <row r="306" spans="1:4">
      <c r="A306" s="13" t="s">
        <v>382</v>
      </c>
      <c r="B306" s="10" t="s">
        <v>688</v>
      </c>
      <c r="C306" s="17" t="s">
        <v>688</v>
      </c>
      <c r="D306" s="12">
        <v>1.3</v>
      </c>
    </row>
    <row r="307" spans="1:4">
      <c r="A307" s="13" t="s">
        <v>689</v>
      </c>
      <c r="B307" s="10" t="s">
        <v>690</v>
      </c>
      <c r="C307" s="17" t="s">
        <v>690</v>
      </c>
      <c r="D307" s="12">
        <v>1</v>
      </c>
    </row>
    <row r="308" spans="1:4">
      <c r="A308" s="13" t="s">
        <v>384</v>
      </c>
      <c r="B308" s="10" t="s">
        <v>691</v>
      </c>
      <c r="C308" s="17" t="s">
        <v>691</v>
      </c>
      <c r="D308" s="12">
        <v>0.7</v>
      </c>
    </row>
    <row r="309" spans="1:4">
      <c r="A309" s="13" t="s">
        <v>386</v>
      </c>
      <c r="B309" s="10" t="s">
        <v>385</v>
      </c>
      <c r="C309" s="17" t="s">
        <v>385</v>
      </c>
      <c r="D309" s="12">
        <v>1.32</v>
      </c>
    </row>
    <row r="310" spans="1:4">
      <c r="A310" s="13" t="s">
        <v>387</v>
      </c>
      <c r="B310" s="10" t="s">
        <v>692</v>
      </c>
      <c r="C310" s="17" t="s">
        <v>692</v>
      </c>
      <c r="D310" s="12">
        <v>2.8</v>
      </c>
    </row>
    <row r="311" spans="1:4">
      <c r="A311" s="13" t="s">
        <v>388</v>
      </c>
      <c r="B311" s="10" t="s">
        <v>693</v>
      </c>
      <c r="C311" s="11" t="s">
        <v>693</v>
      </c>
      <c r="D311" s="12">
        <v>7.9</v>
      </c>
    </row>
    <row r="312" spans="1:4">
      <c r="A312" s="13" t="s">
        <v>389</v>
      </c>
      <c r="B312" s="10" t="s">
        <v>694</v>
      </c>
      <c r="C312" s="17" t="s">
        <v>694</v>
      </c>
      <c r="D312" s="12">
        <v>70.02</v>
      </c>
    </row>
    <row r="313" spans="1:4">
      <c r="A313" s="13" t="s">
        <v>390</v>
      </c>
      <c r="B313" s="10" t="s">
        <v>695</v>
      </c>
      <c r="C313" s="17" t="s">
        <v>695</v>
      </c>
      <c r="D313" s="12">
        <v>15.7</v>
      </c>
    </row>
    <row r="314" spans="1:4">
      <c r="A314" s="13" t="s">
        <v>391</v>
      </c>
      <c r="B314" s="10" t="s">
        <v>696</v>
      </c>
      <c r="C314" s="17" t="s">
        <v>696</v>
      </c>
      <c r="D314" s="12">
        <v>18.399999999999999</v>
      </c>
    </row>
    <row r="315" spans="1:4">
      <c r="A315" s="13" t="s">
        <v>392</v>
      </c>
      <c r="B315" s="10" t="s">
        <v>697</v>
      </c>
      <c r="C315" s="17" t="s">
        <v>697</v>
      </c>
      <c r="D315" s="12">
        <v>3.4</v>
      </c>
    </row>
    <row r="316" spans="1:4">
      <c r="A316" s="13" t="s">
        <v>393</v>
      </c>
      <c r="B316" s="10" t="s">
        <v>698</v>
      </c>
      <c r="C316" s="17" t="s">
        <v>698</v>
      </c>
      <c r="D316" s="12">
        <v>16.39</v>
      </c>
    </row>
    <row r="317" spans="1:4">
      <c r="A317" s="13" t="s">
        <v>394</v>
      </c>
      <c r="B317" s="10" t="s">
        <v>699</v>
      </c>
      <c r="C317" s="17" t="s">
        <v>699</v>
      </c>
      <c r="D317" s="12">
        <v>26.5</v>
      </c>
    </row>
    <row r="318" spans="1:4">
      <c r="A318" s="13" t="s">
        <v>395</v>
      </c>
      <c r="B318" s="10" t="s">
        <v>700</v>
      </c>
      <c r="C318" s="17" t="s">
        <v>700</v>
      </c>
      <c r="D318" s="12">
        <v>21.25</v>
      </c>
    </row>
    <row r="319" spans="1:4">
      <c r="A319" s="13" t="s">
        <v>396</v>
      </c>
      <c r="B319" s="10" t="s">
        <v>701</v>
      </c>
      <c r="C319" s="17" t="s">
        <v>701</v>
      </c>
      <c r="D319" s="12">
        <v>5.4</v>
      </c>
    </row>
    <row r="320" spans="1:4">
      <c r="A320" s="13" t="s">
        <v>397</v>
      </c>
      <c r="B320" s="10" t="s">
        <v>702</v>
      </c>
      <c r="C320" s="17" t="s">
        <v>702</v>
      </c>
      <c r="D320" s="12">
        <v>6.91</v>
      </c>
    </row>
    <row r="321" spans="1:4">
      <c r="A321" s="13" t="s">
        <v>398</v>
      </c>
      <c r="B321" s="10" t="s">
        <v>703</v>
      </c>
      <c r="C321" s="17" t="s">
        <v>703</v>
      </c>
      <c r="D321" s="12">
        <v>7.1</v>
      </c>
    </row>
    <row r="322" spans="1:4">
      <c r="A322" s="13" t="s">
        <v>399</v>
      </c>
      <c r="B322" s="10" t="s">
        <v>704</v>
      </c>
      <c r="C322" s="17" t="s">
        <v>704</v>
      </c>
      <c r="D322" s="12">
        <v>19.71</v>
      </c>
    </row>
    <row r="323" spans="1:4">
      <c r="A323" s="13" t="s">
        <v>400</v>
      </c>
      <c r="B323" s="10" t="s">
        <v>705</v>
      </c>
      <c r="C323" s="17" t="s">
        <v>705</v>
      </c>
      <c r="D323" s="12">
        <v>20</v>
      </c>
    </row>
    <row r="324" spans="1:4">
      <c r="A324" s="13" t="s">
        <v>401</v>
      </c>
      <c r="B324" s="10" t="s">
        <v>706</v>
      </c>
      <c r="C324" s="17" t="s">
        <v>706</v>
      </c>
      <c r="D324" s="12">
        <v>6.45</v>
      </c>
    </row>
    <row r="325" spans="1:4">
      <c r="A325" s="13" t="s">
        <v>707</v>
      </c>
      <c r="B325" s="10" t="s">
        <v>402</v>
      </c>
      <c r="C325" s="17" t="s">
        <v>402</v>
      </c>
      <c r="D325" s="12">
        <v>2</v>
      </c>
    </row>
  </sheetData>
  <autoFilter ref="A4:D4" xr:uid="{00000000-0001-0000-04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6"/>
  <sheetViews>
    <sheetView showZeros="0" workbookViewId="0">
      <pane ySplit="4" topLeftCell="A5" activePane="bottomLeft" state="frozen"/>
      <selection pane="bottomLeft" activeCell="C2" sqref="C2"/>
    </sheetView>
  </sheetViews>
  <sheetFormatPr defaultColWidth="9.140625" defaultRowHeight="14.25"/>
  <cols>
    <col min="1" max="1" width="22.85546875" style="10" bestFit="1" customWidth="1"/>
    <col min="2" max="2" width="10.42578125" style="10" customWidth="1"/>
    <col min="3" max="3" width="9.140625" style="16"/>
    <col min="4" max="4" width="8.42578125" style="18" bestFit="1" customWidth="1"/>
    <col min="5" max="16384" width="9.140625" style="1"/>
  </cols>
  <sheetData>
    <row r="1" spans="1:4">
      <c r="A1" s="5"/>
      <c r="B1" s="6" t="s">
        <v>710</v>
      </c>
      <c r="C1" s="1"/>
      <c r="D1" s="4"/>
    </row>
    <row r="2" spans="1:4">
      <c r="A2" s="1"/>
      <c r="B2" s="5" t="s">
        <v>416</v>
      </c>
      <c r="C2" s="1"/>
      <c r="D2" s="4"/>
    </row>
    <row r="3" spans="1:4" ht="15" thickBot="1">
      <c r="A3" s="1"/>
      <c r="B3" s="5" t="s">
        <v>417</v>
      </c>
      <c r="C3" s="1"/>
      <c r="D3" s="4" t="s">
        <v>418</v>
      </c>
    </row>
    <row r="4" spans="1:4" ht="15" thickBot="1">
      <c r="A4" s="7" t="s">
        <v>419</v>
      </c>
      <c r="B4" s="5" t="s">
        <v>420</v>
      </c>
      <c r="C4" s="1"/>
      <c r="D4" s="8">
        <f>SUM(D5:D325)</f>
        <v>5150.5899999999965</v>
      </c>
    </row>
    <row r="5" spans="1:4">
      <c r="A5" s="9" t="s">
        <v>13</v>
      </c>
      <c r="B5" s="10" t="s">
        <v>12</v>
      </c>
      <c r="C5" s="17" t="s">
        <v>12</v>
      </c>
      <c r="D5" s="12">
        <v>1.32</v>
      </c>
    </row>
    <row r="6" spans="1:4">
      <c r="A6" s="9" t="s">
        <v>15</v>
      </c>
      <c r="B6" s="10" t="s">
        <v>14</v>
      </c>
      <c r="C6" s="17"/>
      <c r="D6" s="12"/>
    </row>
    <row r="7" spans="1:4">
      <c r="A7" s="9" t="s">
        <v>17</v>
      </c>
      <c r="B7" s="10" t="s">
        <v>16</v>
      </c>
      <c r="C7" s="17" t="s">
        <v>16</v>
      </c>
      <c r="D7" s="12">
        <v>23</v>
      </c>
    </row>
    <row r="8" spans="1:4">
      <c r="A8" s="9" t="s">
        <v>19</v>
      </c>
      <c r="B8" s="10" t="s">
        <v>18</v>
      </c>
      <c r="C8" s="17" t="s">
        <v>18</v>
      </c>
      <c r="D8" s="12">
        <v>1.98</v>
      </c>
    </row>
    <row r="9" spans="1:4">
      <c r="A9" s="9" t="s">
        <v>21</v>
      </c>
      <c r="B9" s="10" t="s">
        <v>20</v>
      </c>
      <c r="C9" s="17" t="s">
        <v>20</v>
      </c>
      <c r="D9" s="12">
        <v>2.91</v>
      </c>
    </row>
    <row r="10" spans="1:4">
      <c r="A10" s="9" t="s">
        <v>23</v>
      </c>
      <c r="B10" s="10" t="s">
        <v>22</v>
      </c>
      <c r="C10" s="17" t="s">
        <v>22</v>
      </c>
      <c r="D10" s="12">
        <v>13</v>
      </c>
    </row>
    <row r="11" spans="1:4">
      <c r="A11" s="9" t="s">
        <v>25</v>
      </c>
      <c r="B11" s="10" t="s">
        <v>24</v>
      </c>
      <c r="C11" s="17" t="s">
        <v>24</v>
      </c>
      <c r="D11" s="12">
        <v>4</v>
      </c>
    </row>
    <row r="12" spans="1:4">
      <c r="A12" s="9" t="s">
        <v>27</v>
      </c>
      <c r="B12" s="10" t="s">
        <v>26</v>
      </c>
      <c r="C12" s="17" t="s">
        <v>26</v>
      </c>
      <c r="D12" s="12">
        <v>81.260000000000005</v>
      </c>
    </row>
    <row r="13" spans="1:4">
      <c r="A13" s="9" t="s">
        <v>29</v>
      </c>
      <c r="B13" s="10" t="s">
        <v>28</v>
      </c>
      <c r="C13" s="17" t="s">
        <v>28</v>
      </c>
      <c r="D13" s="12">
        <v>1</v>
      </c>
    </row>
    <row r="14" spans="1:4">
      <c r="A14" s="9" t="s">
        <v>421</v>
      </c>
      <c r="B14" s="10" t="s">
        <v>30</v>
      </c>
      <c r="C14" s="17" t="s">
        <v>30</v>
      </c>
      <c r="D14" s="12">
        <v>7.57</v>
      </c>
    </row>
    <row r="15" spans="1:4">
      <c r="A15" s="9" t="s">
        <v>33</v>
      </c>
      <c r="B15" s="10" t="s">
        <v>32</v>
      </c>
      <c r="C15" s="17" t="s">
        <v>32</v>
      </c>
      <c r="D15" s="12">
        <v>5.5</v>
      </c>
    </row>
    <row r="16" spans="1:4">
      <c r="A16" s="9" t="s">
        <v>35</v>
      </c>
      <c r="B16" s="10" t="s">
        <v>34</v>
      </c>
      <c r="C16" s="17" t="s">
        <v>34</v>
      </c>
      <c r="D16" s="12">
        <v>12</v>
      </c>
    </row>
    <row r="17" spans="1:4">
      <c r="A17" s="9" t="s">
        <v>37</v>
      </c>
      <c r="B17" s="10" t="s">
        <v>36</v>
      </c>
      <c r="C17" s="17" t="s">
        <v>36</v>
      </c>
      <c r="D17" s="12">
        <v>66.55</v>
      </c>
    </row>
    <row r="18" spans="1:4">
      <c r="A18" s="9" t="s">
        <v>39</v>
      </c>
      <c r="B18" s="10" t="s">
        <v>38</v>
      </c>
      <c r="C18" s="17" t="s">
        <v>38</v>
      </c>
      <c r="D18" s="12">
        <v>4.25</v>
      </c>
    </row>
    <row r="19" spans="1:4">
      <c r="A19" s="9" t="s">
        <v>41</v>
      </c>
      <c r="B19" s="10" t="s">
        <v>40</v>
      </c>
      <c r="C19" s="17"/>
      <c r="D19" s="12"/>
    </row>
    <row r="20" spans="1:4">
      <c r="A20" s="9" t="s">
        <v>43</v>
      </c>
      <c r="B20" s="10" t="s">
        <v>42</v>
      </c>
      <c r="C20" s="17" t="s">
        <v>42</v>
      </c>
      <c r="D20" s="12">
        <v>2.85</v>
      </c>
    </row>
    <row r="21" spans="1:4">
      <c r="A21" s="9" t="s">
        <v>45</v>
      </c>
      <c r="B21" s="10" t="s">
        <v>44</v>
      </c>
      <c r="C21" s="17" t="s">
        <v>44</v>
      </c>
      <c r="D21" s="12">
        <v>8.44</v>
      </c>
    </row>
    <row r="22" spans="1:4">
      <c r="A22" s="9" t="s">
        <v>47</v>
      </c>
      <c r="B22" s="10" t="s">
        <v>46</v>
      </c>
      <c r="C22" s="17" t="s">
        <v>46</v>
      </c>
      <c r="D22" s="12">
        <v>8.4499999999999993</v>
      </c>
    </row>
    <row r="23" spans="1:4">
      <c r="A23" s="9" t="s">
        <v>49</v>
      </c>
      <c r="B23" s="10" t="s">
        <v>48</v>
      </c>
      <c r="C23" s="17" t="s">
        <v>48</v>
      </c>
      <c r="D23" s="12">
        <v>9</v>
      </c>
    </row>
    <row r="24" spans="1:4">
      <c r="A24" s="9" t="s">
        <v>51</v>
      </c>
      <c r="B24" s="10" t="s">
        <v>50</v>
      </c>
      <c r="C24" s="17" t="s">
        <v>50</v>
      </c>
      <c r="D24" s="12">
        <v>37</v>
      </c>
    </row>
    <row r="25" spans="1:4">
      <c r="A25" s="9" t="s">
        <v>53</v>
      </c>
      <c r="B25" s="10" t="s">
        <v>52</v>
      </c>
      <c r="C25" s="17" t="s">
        <v>52</v>
      </c>
      <c r="D25" s="12">
        <v>1</v>
      </c>
    </row>
    <row r="26" spans="1:4">
      <c r="A26" s="9" t="s">
        <v>55</v>
      </c>
      <c r="B26" s="10" t="s">
        <v>54</v>
      </c>
      <c r="C26" s="17" t="s">
        <v>54</v>
      </c>
      <c r="D26" s="12">
        <v>15.85</v>
      </c>
    </row>
    <row r="27" spans="1:4">
      <c r="A27" s="9" t="s">
        <v>57</v>
      </c>
      <c r="B27" s="10" t="s">
        <v>56</v>
      </c>
      <c r="C27" s="17" t="s">
        <v>56</v>
      </c>
      <c r="D27" s="12">
        <v>3</v>
      </c>
    </row>
    <row r="28" spans="1:4">
      <c r="A28" s="9" t="s">
        <v>59</v>
      </c>
      <c r="B28" s="10" t="s">
        <v>58</v>
      </c>
      <c r="C28" s="17" t="s">
        <v>58</v>
      </c>
      <c r="D28" s="12">
        <v>11.86</v>
      </c>
    </row>
    <row r="29" spans="1:4">
      <c r="A29" s="9" t="s">
        <v>61</v>
      </c>
      <c r="B29" s="10" t="s">
        <v>60</v>
      </c>
      <c r="C29" s="17" t="s">
        <v>60</v>
      </c>
      <c r="D29" s="12">
        <v>4.97</v>
      </c>
    </row>
    <row r="30" spans="1:4">
      <c r="A30" s="9" t="s">
        <v>63</v>
      </c>
      <c r="B30" s="10" t="s">
        <v>62</v>
      </c>
      <c r="C30" s="17" t="s">
        <v>62</v>
      </c>
      <c r="D30" s="12">
        <v>6.98</v>
      </c>
    </row>
    <row r="31" spans="1:4">
      <c r="A31" s="9" t="s">
        <v>65</v>
      </c>
      <c r="B31" s="10" t="s">
        <v>64</v>
      </c>
      <c r="C31" s="17" t="s">
        <v>64</v>
      </c>
      <c r="D31" s="12">
        <v>2</v>
      </c>
    </row>
    <row r="32" spans="1:4">
      <c r="A32" s="9" t="s">
        <v>67</v>
      </c>
      <c r="B32" s="10" t="s">
        <v>66</v>
      </c>
      <c r="C32" s="17" t="s">
        <v>66</v>
      </c>
      <c r="D32" s="12">
        <v>104.08</v>
      </c>
    </row>
    <row r="33" spans="1:4">
      <c r="A33" s="9" t="s">
        <v>69</v>
      </c>
      <c r="B33" s="10" t="s">
        <v>68</v>
      </c>
      <c r="C33" s="17" t="s">
        <v>68</v>
      </c>
      <c r="D33" s="12">
        <v>10</v>
      </c>
    </row>
    <row r="34" spans="1:4">
      <c r="A34" s="9" t="s">
        <v>422</v>
      </c>
      <c r="B34" s="10" t="s">
        <v>70</v>
      </c>
      <c r="C34" s="17" t="s">
        <v>70</v>
      </c>
      <c r="D34" s="12">
        <v>10.19</v>
      </c>
    </row>
    <row r="35" spans="1:4">
      <c r="A35" s="9" t="s">
        <v>73</v>
      </c>
      <c r="B35" s="10" t="s">
        <v>72</v>
      </c>
      <c r="C35" s="17" t="s">
        <v>72</v>
      </c>
      <c r="D35" s="12">
        <v>1.31</v>
      </c>
    </row>
    <row r="36" spans="1:4">
      <c r="A36" s="9" t="s">
        <v>75</v>
      </c>
      <c r="B36" s="10" t="s">
        <v>74</v>
      </c>
      <c r="C36" s="17" t="s">
        <v>74</v>
      </c>
      <c r="D36" s="12">
        <v>15</v>
      </c>
    </row>
    <row r="37" spans="1:4">
      <c r="A37" s="9" t="s">
        <v>77</v>
      </c>
      <c r="B37" s="10" t="s">
        <v>76</v>
      </c>
      <c r="C37" s="17" t="s">
        <v>76</v>
      </c>
      <c r="D37" s="12">
        <v>111.76</v>
      </c>
    </row>
    <row r="38" spans="1:4">
      <c r="A38" s="9" t="s">
        <v>79</v>
      </c>
      <c r="B38" s="10" t="s">
        <v>78</v>
      </c>
      <c r="C38" s="17" t="s">
        <v>78</v>
      </c>
      <c r="D38" s="12">
        <v>31.96</v>
      </c>
    </row>
    <row r="39" spans="1:4">
      <c r="A39" s="9" t="s">
        <v>81</v>
      </c>
      <c r="B39" s="10" t="s">
        <v>80</v>
      </c>
      <c r="C39" s="17" t="s">
        <v>80</v>
      </c>
      <c r="D39" s="12">
        <v>59</v>
      </c>
    </row>
    <row r="40" spans="1:4">
      <c r="A40" s="9" t="s">
        <v>83</v>
      </c>
      <c r="B40" s="10" t="s">
        <v>82</v>
      </c>
      <c r="C40" s="17" t="s">
        <v>82</v>
      </c>
      <c r="D40" s="12">
        <v>17</v>
      </c>
    </row>
    <row r="41" spans="1:4">
      <c r="A41" s="9" t="s">
        <v>423</v>
      </c>
      <c r="B41" s="10" t="s">
        <v>84</v>
      </c>
      <c r="C41" s="17" t="s">
        <v>84</v>
      </c>
      <c r="D41" s="12">
        <v>1</v>
      </c>
    </row>
    <row r="42" spans="1:4">
      <c r="A42" s="9" t="s">
        <v>87</v>
      </c>
      <c r="B42" s="10" t="s">
        <v>86</v>
      </c>
      <c r="C42" s="17" t="s">
        <v>86</v>
      </c>
      <c r="D42" s="12">
        <v>2.41</v>
      </c>
    </row>
    <row r="43" spans="1:4">
      <c r="A43" s="9" t="s">
        <v>89</v>
      </c>
      <c r="B43" s="10" t="s">
        <v>88</v>
      </c>
      <c r="C43" s="17"/>
      <c r="D43" s="12"/>
    </row>
    <row r="44" spans="1:4">
      <c r="A44" s="9" t="s">
        <v>91</v>
      </c>
      <c r="B44" s="10" t="s">
        <v>90</v>
      </c>
      <c r="C44" s="17" t="s">
        <v>90</v>
      </c>
      <c r="D44" s="12">
        <v>30.96</v>
      </c>
    </row>
    <row r="45" spans="1:4">
      <c r="A45" s="9" t="s">
        <v>93</v>
      </c>
      <c r="B45" s="10" t="s">
        <v>92</v>
      </c>
      <c r="C45" s="17" t="s">
        <v>92</v>
      </c>
      <c r="D45" s="12">
        <v>3</v>
      </c>
    </row>
    <row r="46" spans="1:4">
      <c r="A46" s="9" t="s">
        <v>95</v>
      </c>
      <c r="B46" s="10" t="s">
        <v>94</v>
      </c>
      <c r="C46" s="17" t="s">
        <v>94</v>
      </c>
      <c r="D46" s="12">
        <v>8.75</v>
      </c>
    </row>
    <row r="47" spans="1:4">
      <c r="A47" s="9" t="s">
        <v>97</v>
      </c>
      <c r="B47" s="10" t="s">
        <v>96</v>
      </c>
      <c r="C47" s="17" t="s">
        <v>96</v>
      </c>
      <c r="D47" s="12">
        <v>5</v>
      </c>
    </row>
    <row r="48" spans="1:4">
      <c r="A48" s="9" t="s">
        <v>99</v>
      </c>
      <c r="B48" s="10" t="s">
        <v>98</v>
      </c>
      <c r="C48" s="17" t="s">
        <v>98</v>
      </c>
      <c r="D48" s="12">
        <v>8.8000000000000007</v>
      </c>
    </row>
    <row r="49" spans="1:4">
      <c r="A49" s="9" t="s">
        <v>101</v>
      </c>
      <c r="B49" s="10" t="s">
        <v>100</v>
      </c>
      <c r="C49" s="17" t="s">
        <v>100</v>
      </c>
      <c r="D49" s="12">
        <v>26.5</v>
      </c>
    </row>
    <row r="50" spans="1:4">
      <c r="A50" s="9" t="s">
        <v>103</v>
      </c>
      <c r="B50" s="10" t="s">
        <v>102</v>
      </c>
      <c r="C50" s="17" t="s">
        <v>102</v>
      </c>
      <c r="D50" s="12">
        <v>0.73</v>
      </c>
    </row>
    <row r="51" spans="1:4">
      <c r="A51" s="9" t="s">
        <v>105</v>
      </c>
      <c r="B51" s="10" t="s">
        <v>104</v>
      </c>
      <c r="C51" s="17" t="s">
        <v>104</v>
      </c>
      <c r="D51" s="12">
        <v>5</v>
      </c>
    </row>
    <row r="52" spans="1:4">
      <c r="A52" s="9" t="s">
        <v>107</v>
      </c>
      <c r="B52" s="10" t="s">
        <v>106</v>
      </c>
      <c r="C52" s="17"/>
      <c r="D52" s="12"/>
    </row>
    <row r="53" spans="1:4">
      <c r="A53" s="9" t="s">
        <v>109</v>
      </c>
      <c r="B53" s="10" t="s">
        <v>108</v>
      </c>
      <c r="C53" s="17" t="s">
        <v>108</v>
      </c>
      <c r="D53" s="12">
        <v>29.82</v>
      </c>
    </row>
    <row r="54" spans="1:4">
      <c r="A54" s="9" t="s">
        <v>111</v>
      </c>
      <c r="B54" s="10" t="s">
        <v>110</v>
      </c>
      <c r="C54" s="17" t="s">
        <v>110</v>
      </c>
      <c r="D54" s="12">
        <v>1.44</v>
      </c>
    </row>
    <row r="55" spans="1:4">
      <c r="A55" s="9" t="s">
        <v>113</v>
      </c>
      <c r="B55" s="10" t="s">
        <v>112</v>
      </c>
      <c r="C55" s="17" t="s">
        <v>112</v>
      </c>
      <c r="D55" s="12">
        <v>2</v>
      </c>
    </row>
    <row r="56" spans="1:4">
      <c r="A56" s="9" t="s">
        <v>114</v>
      </c>
      <c r="B56" s="10" t="s">
        <v>424</v>
      </c>
      <c r="C56" s="17" t="s">
        <v>424</v>
      </c>
      <c r="D56" s="12">
        <v>1</v>
      </c>
    </row>
    <row r="57" spans="1:4">
      <c r="A57" s="9" t="s">
        <v>115</v>
      </c>
      <c r="B57" s="10" t="s">
        <v>425</v>
      </c>
      <c r="C57" s="17" t="s">
        <v>425</v>
      </c>
      <c r="D57" s="12">
        <v>1.53</v>
      </c>
    </row>
    <row r="58" spans="1:4">
      <c r="A58" s="9" t="s">
        <v>116</v>
      </c>
      <c r="B58" s="10" t="s">
        <v>426</v>
      </c>
      <c r="C58" s="17" t="s">
        <v>426</v>
      </c>
      <c r="D58" s="12">
        <v>0</v>
      </c>
    </row>
    <row r="59" spans="1:4">
      <c r="A59" s="9" t="s">
        <v>117</v>
      </c>
      <c r="B59" s="10" t="s">
        <v>427</v>
      </c>
      <c r="C59" s="17" t="s">
        <v>427</v>
      </c>
      <c r="D59" s="12">
        <v>2</v>
      </c>
    </row>
    <row r="60" spans="1:4">
      <c r="A60" s="9" t="s">
        <v>118</v>
      </c>
      <c r="B60" s="10" t="s">
        <v>428</v>
      </c>
      <c r="C60" s="17" t="s">
        <v>428</v>
      </c>
      <c r="D60" s="12">
        <v>2.4700000000000002</v>
      </c>
    </row>
    <row r="61" spans="1:4">
      <c r="A61" s="9" t="s">
        <v>119</v>
      </c>
      <c r="B61" s="10" t="s">
        <v>429</v>
      </c>
      <c r="C61" s="17" t="s">
        <v>429</v>
      </c>
      <c r="D61" s="12">
        <v>85.72</v>
      </c>
    </row>
    <row r="62" spans="1:4">
      <c r="A62" s="9" t="s">
        <v>120</v>
      </c>
      <c r="B62" s="10" t="s">
        <v>430</v>
      </c>
      <c r="C62" s="17" t="s">
        <v>430</v>
      </c>
      <c r="D62" s="12">
        <v>10.27</v>
      </c>
    </row>
    <row r="63" spans="1:4">
      <c r="A63" s="9" t="s">
        <v>121</v>
      </c>
      <c r="B63" s="10" t="s">
        <v>431</v>
      </c>
      <c r="C63" s="17" t="s">
        <v>431</v>
      </c>
      <c r="D63" s="12">
        <v>1</v>
      </c>
    </row>
    <row r="64" spans="1:4">
      <c r="A64" s="9" t="s">
        <v>122</v>
      </c>
      <c r="B64" s="10" t="s">
        <v>432</v>
      </c>
      <c r="C64" s="17" t="s">
        <v>432</v>
      </c>
      <c r="D64" s="12">
        <v>1.05</v>
      </c>
    </row>
    <row r="65" spans="1:4">
      <c r="A65" s="9" t="s">
        <v>123</v>
      </c>
      <c r="B65" s="10" t="s">
        <v>433</v>
      </c>
      <c r="C65" s="17" t="s">
        <v>433</v>
      </c>
      <c r="D65" s="12">
        <v>2.4</v>
      </c>
    </row>
    <row r="66" spans="1:4">
      <c r="A66" s="9" t="s">
        <v>124</v>
      </c>
      <c r="B66" s="10" t="s">
        <v>434</v>
      </c>
      <c r="C66" s="17" t="s">
        <v>434</v>
      </c>
      <c r="D66" s="12">
        <v>14.91</v>
      </c>
    </row>
    <row r="67" spans="1:4">
      <c r="A67" s="9" t="s">
        <v>125</v>
      </c>
      <c r="B67" s="10" t="s">
        <v>435</v>
      </c>
      <c r="C67" s="17" t="s">
        <v>435</v>
      </c>
      <c r="D67" s="12">
        <v>18</v>
      </c>
    </row>
    <row r="68" spans="1:4">
      <c r="A68" s="9" t="s">
        <v>126</v>
      </c>
      <c r="B68" s="10" t="s">
        <v>436</v>
      </c>
      <c r="C68" s="17" t="s">
        <v>436</v>
      </c>
      <c r="D68" s="12">
        <v>8</v>
      </c>
    </row>
    <row r="69" spans="1:4">
      <c r="A69" s="9" t="s">
        <v>437</v>
      </c>
      <c r="B69" s="10" t="s">
        <v>438</v>
      </c>
      <c r="C69" s="17" t="s">
        <v>438</v>
      </c>
      <c r="D69" s="12">
        <v>1.86</v>
      </c>
    </row>
    <row r="70" spans="1:4">
      <c r="A70" s="9" t="s">
        <v>128</v>
      </c>
      <c r="B70" s="10" t="s">
        <v>439</v>
      </c>
      <c r="C70" s="17" t="s">
        <v>439</v>
      </c>
      <c r="D70" s="12">
        <v>3</v>
      </c>
    </row>
    <row r="71" spans="1:4">
      <c r="A71" s="9" t="s">
        <v>129</v>
      </c>
      <c r="B71" s="10" t="s">
        <v>440</v>
      </c>
      <c r="C71" s="17" t="s">
        <v>440</v>
      </c>
      <c r="D71" s="12">
        <v>9.1999999999999993</v>
      </c>
    </row>
    <row r="72" spans="1:4">
      <c r="A72" s="9" t="s">
        <v>130</v>
      </c>
      <c r="B72" s="10" t="s">
        <v>441</v>
      </c>
      <c r="C72" s="17" t="s">
        <v>441</v>
      </c>
      <c r="D72" s="12">
        <v>38.76</v>
      </c>
    </row>
    <row r="73" spans="1:4">
      <c r="A73" s="9" t="s">
        <v>131</v>
      </c>
      <c r="B73" s="10" t="s">
        <v>442</v>
      </c>
      <c r="C73" s="17" t="s">
        <v>442</v>
      </c>
      <c r="D73" s="12">
        <v>13.5</v>
      </c>
    </row>
    <row r="74" spans="1:4">
      <c r="A74" s="9" t="s">
        <v>132</v>
      </c>
      <c r="B74" s="10" t="s">
        <v>443</v>
      </c>
      <c r="C74" s="17" t="s">
        <v>443</v>
      </c>
      <c r="D74" s="12">
        <v>0.8</v>
      </c>
    </row>
    <row r="75" spans="1:4">
      <c r="A75" s="9" t="s">
        <v>133</v>
      </c>
      <c r="B75" s="10" t="s">
        <v>444</v>
      </c>
      <c r="C75" s="17" t="s">
        <v>444</v>
      </c>
      <c r="D75" s="12">
        <v>5.82</v>
      </c>
    </row>
    <row r="76" spans="1:4">
      <c r="A76" s="9" t="s">
        <v>134</v>
      </c>
      <c r="B76" s="10" t="s">
        <v>445</v>
      </c>
      <c r="C76" s="17" t="s">
        <v>445</v>
      </c>
      <c r="D76" s="12">
        <v>14.99</v>
      </c>
    </row>
    <row r="77" spans="1:4">
      <c r="A77" s="9" t="s">
        <v>135</v>
      </c>
      <c r="B77" s="10" t="s">
        <v>446</v>
      </c>
      <c r="C77" s="17" t="s">
        <v>446</v>
      </c>
      <c r="D77" s="12">
        <v>10</v>
      </c>
    </row>
    <row r="78" spans="1:4">
      <c r="A78" s="9" t="s">
        <v>136</v>
      </c>
      <c r="B78" s="10" t="s">
        <v>447</v>
      </c>
      <c r="C78" s="17" t="s">
        <v>447</v>
      </c>
      <c r="D78" s="12">
        <v>3.98</v>
      </c>
    </row>
    <row r="79" spans="1:4">
      <c r="A79" s="9" t="s">
        <v>448</v>
      </c>
      <c r="B79" s="10" t="s">
        <v>449</v>
      </c>
      <c r="C79" s="17" t="s">
        <v>449</v>
      </c>
      <c r="D79" s="12">
        <v>1.84</v>
      </c>
    </row>
    <row r="80" spans="1:4">
      <c r="A80" s="9" t="s">
        <v>138</v>
      </c>
      <c r="B80" s="10" t="s">
        <v>450</v>
      </c>
      <c r="C80" s="17" t="s">
        <v>450</v>
      </c>
      <c r="D80" s="12">
        <v>7</v>
      </c>
    </row>
    <row r="81" spans="1:4">
      <c r="A81" s="9" t="s">
        <v>139</v>
      </c>
      <c r="B81" s="10" t="s">
        <v>451</v>
      </c>
      <c r="C81" s="17" t="s">
        <v>451</v>
      </c>
      <c r="D81" s="12">
        <v>10</v>
      </c>
    </row>
    <row r="82" spans="1:4">
      <c r="A82" s="9" t="s">
        <v>140</v>
      </c>
      <c r="B82" s="10" t="s">
        <v>452</v>
      </c>
      <c r="C82" s="17" t="s">
        <v>452</v>
      </c>
      <c r="D82" s="12">
        <v>2</v>
      </c>
    </row>
    <row r="83" spans="1:4">
      <c r="A83" s="9" t="s">
        <v>453</v>
      </c>
      <c r="B83" s="10" t="s">
        <v>454</v>
      </c>
      <c r="C83" s="17" t="s">
        <v>454</v>
      </c>
      <c r="D83" s="12">
        <v>2</v>
      </c>
    </row>
    <row r="84" spans="1:4">
      <c r="A84" s="9" t="s">
        <v>142</v>
      </c>
      <c r="B84" s="10" t="s">
        <v>455</v>
      </c>
      <c r="C84" s="17" t="s">
        <v>455</v>
      </c>
      <c r="D84" s="12">
        <v>1</v>
      </c>
    </row>
    <row r="85" spans="1:4">
      <c r="A85" s="9" t="s">
        <v>143</v>
      </c>
      <c r="B85" s="10" t="s">
        <v>456</v>
      </c>
      <c r="C85" s="17" t="s">
        <v>456</v>
      </c>
      <c r="D85" s="12">
        <v>0.46</v>
      </c>
    </row>
    <row r="86" spans="1:4">
      <c r="A86" s="9" t="s">
        <v>144</v>
      </c>
      <c r="B86" s="10" t="s">
        <v>457</v>
      </c>
      <c r="C86" s="17" t="s">
        <v>457</v>
      </c>
      <c r="D86" s="12">
        <v>1.75</v>
      </c>
    </row>
    <row r="87" spans="1:4">
      <c r="A87" s="9" t="s">
        <v>145</v>
      </c>
      <c r="B87" s="10" t="s">
        <v>458</v>
      </c>
      <c r="C87" s="17" t="s">
        <v>458</v>
      </c>
      <c r="D87" s="12">
        <v>5.56</v>
      </c>
    </row>
    <row r="88" spans="1:4">
      <c r="A88" s="9" t="s">
        <v>146</v>
      </c>
      <c r="B88" s="10" t="s">
        <v>459</v>
      </c>
      <c r="C88" s="17" t="s">
        <v>459</v>
      </c>
      <c r="D88" s="12">
        <v>4</v>
      </c>
    </row>
    <row r="89" spans="1:4">
      <c r="A89" s="9" t="s">
        <v>147</v>
      </c>
      <c r="B89" s="10" t="s">
        <v>460</v>
      </c>
      <c r="C89" s="17" t="s">
        <v>460</v>
      </c>
      <c r="D89" s="12">
        <v>20</v>
      </c>
    </row>
    <row r="90" spans="1:4">
      <c r="A90" s="9" t="s">
        <v>148</v>
      </c>
      <c r="B90" s="10" t="s">
        <v>461</v>
      </c>
      <c r="C90" s="17" t="s">
        <v>461</v>
      </c>
      <c r="D90" s="12">
        <v>5</v>
      </c>
    </row>
    <row r="91" spans="1:4">
      <c r="A91" s="9" t="s">
        <v>149</v>
      </c>
      <c r="B91" s="10" t="s">
        <v>462</v>
      </c>
      <c r="C91" s="17" t="s">
        <v>462</v>
      </c>
      <c r="D91" s="12">
        <v>6</v>
      </c>
    </row>
    <row r="92" spans="1:4">
      <c r="A92" s="9" t="s">
        <v>150</v>
      </c>
      <c r="B92" s="10" t="s">
        <v>463</v>
      </c>
      <c r="C92" s="17" t="s">
        <v>463</v>
      </c>
      <c r="D92" s="12">
        <v>0.27</v>
      </c>
    </row>
    <row r="93" spans="1:4">
      <c r="A93" s="9" t="s">
        <v>151</v>
      </c>
      <c r="B93" s="10" t="s">
        <v>464</v>
      </c>
      <c r="C93" s="17" t="s">
        <v>464</v>
      </c>
      <c r="D93" s="12">
        <v>1.29</v>
      </c>
    </row>
    <row r="94" spans="1:4">
      <c r="A94" s="9" t="s">
        <v>152</v>
      </c>
      <c r="B94" s="10" t="s">
        <v>465</v>
      </c>
      <c r="C94" s="17" t="s">
        <v>465</v>
      </c>
      <c r="D94" s="12">
        <v>3.16</v>
      </c>
    </row>
    <row r="95" spans="1:4">
      <c r="A95" s="9" t="s">
        <v>153</v>
      </c>
      <c r="B95" s="10" t="s">
        <v>466</v>
      </c>
      <c r="C95" s="17" t="s">
        <v>466</v>
      </c>
      <c r="D95" s="12">
        <v>3.95</v>
      </c>
    </row>
    <row r="96" spans="1:4">
      <c r="A96" s="9" t="s">
        <v>154</v>
      </c>
      <c r="B96" s="10" t="s">
        <v>467</v>
      </c>
      <c r="C96" s="17" t="s">
        <v>467</v>
      </c>
      <c r="D96" s="12">
        <v>8</v>
      </c>
    </row>
    <row r="97" spans="1:4">
      <c r="A97" s="9" t="s">
        <v>155</v>
      </c>
      <c r="B97" s="10" t="s">
        <v>468</v>
      </c>
      <c r="C97" s="17" t="s">
        <v>468</v>
      </c>
      <c r="D97" s="12">
        <v>232.4</v>
      </c>
    </row>
    <row r="98" spans="1:4">
      <c r="A98" s="9" t="s">
        <v>156</v>
      </c>
      <c r="B98" s="10" t="s">
        <v>469</v>
      </c>
      <c r="C98" s="17" t="s">
        <v>469</v>
      </c>
      <c r="D98" s="12">
        <v>97.17</v>
      </c>
    </row>
    <row r="99" spans="1:4">
      <c r="A99" s="9" t="s">
        <v>157</v>
      </c>
      <c r="B99" s="10" t="s">
        <v>470</v>
      </c>
      <c r="C99" s="17" t="s">
        <v>470</v>
      </c>
      <c r="D99" s="12">
        <v>23</v>
      </c>
    </row>
    <row r="100" spans="1:4">
      <c r="A100" s="9" t="s">
        <v>158</v>
      </c>
      <c r="B100" s="10" t="s">
        <v>471</v>
      </c>
      <c r="C100" s="17" t="s">
        <v>471</v>
      </c>
      <c r="D100" s="12">
        <v>15</v>
      </c>
    </row>
    <row r="101" spans="1:4">
      <c r="A101" s="9" t="s">
        <v>159</v>
      </c>
      <c r="B101" s="10" t="s">
        <v>472</v>
      </c>
      <c r="C101" s="17" t="s">
        <v>472</v>
      </c>
      <c r="D101" s="12">
        <v>99.2</v>
      </c>
    </row>
    <row r="102" spans="1:4">
      <c r="A102" s="9" t="s">
        <v>160</v>
      </c>
      <c r="B102" s="10" t="s">
        <v>473</v>
      </c>
      <c r="C102" s="17" t="s">
        <v>473</v>
      </c>
      <c r="D102" s="12">
        <v>8</v>
      </c>
    </row>
    <row r="103" spans="1:4">
      <c r="A103" s="9" t="s">
        <v>161</v>
      </c>
      <c r="B103" s="10" t="s">
        <v>474</v>
      </c>
      <c r="C103" s="17" t="s">
        <v>474</v>
      </c>
      <c r="D103" s="12">
        <v>72.599999999999994</v>
      </c>
    </row>
    <row r="104" spans="1:4">
      <c r="A104" s="9" t="s">
        <v>162</v>
      </c>
      <c r="B104" s="10" t="s">
        <v>475</v>
      </c>
      <c r="C104" s="17" t="s">
        <v>475</v>
      </c>
      <c r="D104" s="12">
        <v>1</v>
      </c>
    </row>
    <row r="105" spans="1:4">
      <c r="A105" s="9" t="s">
        <v>163</v>
      </c>
      <c r="B105" s="10" t="s">
        <v>476</v>
      </c>
      <c r="C105" s="17" t="s">
        <v>476</v>
      </c>
      <c r="D105" s="12">
        <v>0</v>
      </c>
    </row>
    <row r="106" spans="1:4">
      <c r="A106" s="9" t="s">
        <v>164</v>
      </c>
      <c r="B106" s="10" t="s">
        <v>477</v>
      </c>
      <c r="C106" s="17" t="s">
        <v>477</v>
      </c>
      <c r="D106" s="12">
        <v>14.56</v>
      </c>
    </row>
    <row r="107" spans="1:4">
      <c r="A107" s="9" t="s">
        <v>165</v>
      </c>
      <c r="B107" s="10" t="s">
        <v>478</v>
      </c>
      <c r="C107" s="17" t="s">
        <v>478</v>
      </c>
      <c r="D107" s="12">
        <v>15.86</v>
      </c>
    </row>
    <row r="108" spans="1:4">
      <c r="A108" s="9" t="s">
        <v>166</v>
      </c>
      <c r="B108" s="10" t="s">
        <v>479</v>
      </c>
      <c r="C108" s="17" t="s">
        <v>479</v>
      </c>
      <c r="D108" s="12">
        <v>87.65</v>
      </c>
    </row>
    <row r="109" spans="1:4">
      <c r="A109" s="9" t="s">
        <v>167</v>
      </c>
      <c r="B109" s="10" t="s">
        <v>480</v>
      </c>
      <c r="C109" s="17" t="s">
        <v>480</v>
      </c>
      <c r="D109" s="12">
        <v>28.58</v>
      </c>
    </row>
    <row r="110" spans="1:4">
      <c r="A110" s="9" t="s">
        <v>168</v>
      </c>
      <c r="B110" s="10" t="s">
        <v>481</v>
      </c>
      <c r="C110" s="17" t="s">
        <v>481</v>
      </c>
      <c r="D110" s="12">
        <v>32.9</v>
      </c>
    </row>
    <row r="111" spans="1:4">
      <c r="A111" s="9" t="s">
        <v>169</v>
      </c>
      <c r="B111" s="10" t="s">
        <v>482</v>
      </c>
      <c r="C111" s="17" t="s">
        <v>482</v>
      </c>
      <c r="D111" s="12">
        <v>73</v>
      </c>
    </row>
    <row r="112" spans="1:4">
      <c r="A112" s="9" t="s">
        <v>170</v>
      </c>
      <c r="B112" s="10" t="s">
        <v>483</v>
      </c>
      <c r="C112" s="17" t="s">
        <v>483</v>
      </c>
      <c r="D112" s="12">
        <v>32.69</v>
      </c>
    </row>
    <row r="113" spans="1:4">
      <c r="A113" s="9" t="s">
        <v>171</v>
      </c>
      <c r="B113" s="10" t="s">
        <v>484</v>
      </c>
      <c r="C113" s="17" t="s">
        <v>484</v>
      </c>
      <c r="D113" s="12">
        <v>128.75</v>
      </c>
    </row>
    <row r="114" spans="1:4">
      <c r="A114" s="9" t="s">
        <v>172</v>
      </c>
      <c r="B114" s="10" t="s">
        <v>485</v>
      </c>
      <c r="C114" s="17" t="s">
        <v>485</v>
      </c>
      <c r="D114" s="12">
        <v>121.55</v>
      </c>
    </row>
    <row r="115" spans="1:4">
      <c r="A115" s="9" t="s">
        <v>173</v>
      </c>
      <c r="B115" s="10" t="s">
        <v>486</v>
      </c>
      <c r="C115" s="17" t="s">
        <v>486</v>
      </c>
      <c r="D115" s="12">
        <v>91.36</v>
      </c>
    </row>
    <row r="116" spans="1:4">
      <c r="A116" s="9" t="s">
        <v>487</v>
      </c>
      <c r="B116" s="10" t="s">
        <v>174</v>
      </c>
      <c r="C116" s="17"/>
      <c r="D116" s="12"/>
    </row>
    <row r="117" spans="1:4">
      <c r="A117" s="9" t="s">
        <v>177</v>
      </c>
      <c r="B117" s="10" t="s">
        <v>176</v>
      </c>
      <c r="C117" s="17" t="s">
        <v>176</v>
      </c>
      <c r="D117" s="12">
        <v>9</v>
      </c>
    </row>
    <row r="118" spans="1:4">
      <c r="A118" s="9" t="s">
        <v>488</v>
      </c>
      <c r="B118" s="10" t="s">
        <v>178</v>
      </c>
      <c r="C118" s="17"/>
      <c r="D118" s="12"/>
    </row>
    <row r="119" spans="1:4">
      <c r="A119" s="9" t="s">
        <v>489</v>
      </c>
      <c r="B119" s="10" t="s">
        <v>180</v>
      </c>
      <c r="C119" s="17" t="s">
        <v>180</v>
      </c>
      <c r="D119" s="12">
        <v>4</v>
      </c>
    </row>
    <row r="120" spans="1:4">
      <c r="A120" s="9" t="s">
        <v>490</v>
      </c>
      <c r="B120" s="10" t="s">
        <v>182</v>
      </c>
      <c r="C120" s="17" t="s">
        <v>182</v>
      </c>
      <c r="D120" s="12">
        <v>6</v>
      </c>
    </row>
    <row r="121" spans="1:4">
      <c r="A121" s="9" t="s">
        <v>491</v>
      </c>
      <c r="B121" s="10" t="s">
        <v>184</v>
      </c>
      <c r="C121" s="17" t="s">
        <v>184</v>
      </c>
      <c r="D121" s="12">
        <v>3</v>
      </c>
    </row>
    <row r="122" spans="1:4">
      <c r="A122" s="9" t="s">
        <v>492</v>
      </c>
      <c r="B122" s="10" t="s">
        <v>186</v>
      </c>
      <c r="C122" s="17" t="s">
        <v>186</v>
      </c>
      <c r="D122" s="12">
        <v>3</v>
      </c>
    </row>
    <row r="123" spans="1:4">
      <c r="A123" s="9" t="s">
        <v>189</v>
      </c>
      <c r="B123" s="10" t="s">
        <v>188</v>
      </c>
      <c r="C123" s="17" t="s">
        <v>188</v>
      </c>
      <c r="D123" s="12">
        <v>1.3</v>
      </c>
    </row>
    <row r="124" spans="1:4">
      <c r="A124" s="9" t="s">
        <v>191</v>
      </c>
      <c r="B124" s="10" t="s">
        <v>190</v>
      </c>
      <c r="C124" s="17" t="s">
        <v>190</v>
      </c>
      <c r="D124" s="12">
        <v>2</v>
      </c>
    </row>
    <row r="125" spans="1:4">
      <c r="A125" s="9" t="s">
        <v>192</v>
      </c>
      <c r="B125" s="10" t="s">
        <v>493</v>
      </c>
      <c r="C125" s="17" t="s">
        <v>493</v>
      </c>
      <c r="D125" s="12">
        <v>24.04</v>
      </c>
    </row>
    <row r="126" spans="1:4">
      <c r="A126" s="9" t="s">
        <v>494</v>
      </c>
      <c r="B126" s="10" t="s">
        <v>495</v>
      </c>
      <c r="C126" s="17" t="s">
        <v>495</v>
      </c>
      <c r="D126" s="12">
        <v>16</v>
      </c>
    </row>
    <row r="127" spans="1:4">
      <c r="A127" s="9" t="s">
        <v>194</v>
      </c>
      <c r="B127" s="10" t="s">
        <v>496</v>
      </c>
      <c r="C127" s="17" t="s">
        <v>496</v>
      </c>
      <c r="D127" s="12">
        <v>24.83</v>
      </c>
    </row>
    <row r="128" spans="1:4">
      <c r="A128" s="9" t="s">
        <v>195</v>
      </c>
      <c r="B128" s="10" t="s">
        <v>497</v>
      </c>
      <c r="C128" s="17" t="s">
        <v>497</v>
      </c>
      <c r="D128" s="12">
        <v>48.06</v>
      </c>
    </row>
    <row r="129" spans="1:4">
      <c r="A129" s="9" t="s">
        <v>196</v>
      </c>
      <c r="B129" s="10" t="s">
        <v>498</v>
      </c>
      <c r="C129" s="17" t="s">
        <v>498</v>
      </c>
      <c r="D129" s="12">
        <v>37.58</v>
      </c>
    </row>
    <row r="130" spans="1:4">
      <c r="A130" s="9" t="s">
        <v>499</v>
      </c>
      <c r="B130" s="10" t="s">
        <v>197</v>
      </c>
      <c r="C130" s="17" t="s">
        <v>197</v>
      </c>
      <c r="D130" s="12">
        <v>4.4400000000000004</v>
      </c>
    </row>
    <row r="131" spans="1:4">
      <c r="A131" s="9" t="s">
        <v>199</v>
      </c>
      <c r="B131" s="10" t="s">
        <v>500</v>
      </c>
      <c r="C131" s="17" t="s">
        <v>500</v>
      </c>
      <c r="D131" s="12">
        <v>2</v>
      </c>
    </row>
    <row r="132" spans="1:4">
      <c r="A132" s="9" t="s">
        <v>200</v>
      </c>
      <c r="B132" s="10" t="s">
        <v>501</v>
      </c>
      <c r="C132" s="17" t="s">
        <v>501</v>
      </c>
      <c r="D132" s="12">
        <v>0.61</v>
      </c>
    </row>
    <row r="133" spans="1:4">
      <c r="A133" s="9" t="s">
        <v>201</v>
      </c>
      <c r="B133" s="10" t="s">
        <v>502</v>
      </c>
      <c r="C133" s="17" t="s">
        <v>502</v>
      </c>
      <c r="D133" s="12">
        <v>1</v>
      </c>
    </row>
    <row r="134" spans="1:4">
      <c r="A134" s="9" t="s">
        <v>202</v>
      </c>
      <c r="B134" s="10" t="s">
        <v>503</v>
      </c>
      <c r="C134" s="17" t="s">
        <v>503</v>
      </c>
      <c r="D134" s="12">
        <v>1.59</v>
      </c>
    </row>
    <row r="135" spans="1:4">
      <c r="A135" s="9" t="s">
        <v>203</v>
      </c>
      <c r="B135" s="10" t="s">
        <v>504</v>
      </c>
      <c r="C135" s="17" t="s">
        <v>504</v>
      </c>
      <c r="D135" s="12">
        <v>19.899999999999999</v>
      </c>
    </row>
    <row r="136" spans="1:4">
      <c r="A136" s="9" t="s">
        <v>204</v>
      </c>
      <c r="B136" s="10" t="s">
        <v>505</v>
      </c>
      <c r="C136" s="17" t="s">
        <v>505</v>
      </c>
      <c r="D136" s="12">
        <v>3.25</v>
      </c>
    </row>
    <row r="137" spans="1:4">
      <c r="A137" s="9" t="s">
        <v>205</v>
      </c>
      <c r="B137" s="10" t="s">
        <v>506</v>
      </c>
      <c r="C137" s="17" t="s">
        <v>506</v>
      </c>
      <c r="D137" s="12">
        <v>6.74</v>
      </c>
    </row>
    <row r="138" spans="1:4">
      <c r="A138" s="9" t="s">
        <v>206</v>
      </c>
      <c r="B138" s="10" t="s">
        <v>507</v>
      </c>
      <c r="C138" s="17" t="s">
        <v>507</v>
      </c>
      <c r="D138" s="12">
        <v>1</v>
      </c>
    </row>
    <row r="139" spans="1:4">
      <c r="A139" s="9" t="s">
        <v>207</v>
      </c>
      <c r="B139" s="10" t="s">
        <v>508</v>
      </c>
      <c r="C139" s="17" t="s">
        <v>508</v>
      </c>
      <c r="D139" s="12">
        <v>1.5</v>
      </c>
    </row>
    <row r="140" spans="1:4">
      <c r="A140" s="9" t="s">
        <v>208</v>
      </c>
      <c r="B140" s="10" t="s">
        <v>509</v>
      </c>
      <c r="C140" s="17" t="s">
        <v>509</v>
      </c>
      <c r="D140" s="12">
        <v>1.17</v>
      </c>
    </row>
    <row r="141" spans="1:4">
      <c r="A141" s="9" t="s">
        <v>209</v>
      </c>
      <c r="B141" s="10" t="s">
        <v>510</v>
      </c>
      <c r="C141" s="17" t="s">
        <v>510</v>
      </c>
      <c r="D141" s="12">
        <v>1.45</v>
      </c>
    </row>
    <row r="142" spans="1:4">
      <c r="A142" s="9" t="s">
        <v>210</v>
      </c>
      <c r="B142" s="10" t="s">
        <v>511</v>
      </c>
      <c r="C142" s="17" t="s">
        <v>511</v>
      </c>
      <c r="D142" s="12">
        <v>1</v>
      </c>
    </row>
    <row r="143" spans="1:4">
      <c r="A143" s="9" t="s">
        <v>211</v>
      </c>
      <c r="B143" s="10" t="s">
        <v>512</v>
      </c>
      <c r="C143" s="17" t="s">
        <v>512</v>
      </c>
      <c r="D143" s="12">
        <v>2</v>
      </c>
    </row>
    <row r="144" spans="1:4">
      <c r="A144" s="9" t="s">
        <v>212</v>
      </c>
      <c r="B144" s="10" t="s">
        <v>513</v>
      </c>
      <c r="C144" s="17" t="s">
        <v>513</v>
      </c>
      <c r="D144" s="12">
        <v>0</v>
      </c>
    </row>
    <row r="145" spans="1:4">
      <c r="A145" s="9" t="s">
        <v>213</v>
      </c>
      <c r="B145" s="10" t="s">
        <v>514</v>
      </c>
      <c r="C145" s="17" t="s">
        <v>514</v>
      </c>
      <c r="D145" s="12">
        <v>4.5999999999999996</v>
      </c>
    </row>
    <row r="146" spans="1:4">
      <c r="A146" s="9" t="s">
        <v>214</v>
      </c>
      <c r="B146" s="10" t="s">
        <v>515</v>
      </c>
      <c r="C146" s="17" t="s">
        <v>515</v>
      </c>
      <c r="D146" s="12">
        <v>5.71</v>
      </c>
    </row>
    <row r="147" spans="1:4">
      <c r="A147" s="9" t="s">
        <v>215</v>
      </c>
      <c r="B147" s="10" t="s">
        <v>516</v>
      </c>
      <c r="C147" s="17" t="s">
        <v>516</v>
      </c>
      <c r="D147" s="12">
        <v>2</v>
      </c>
    </row>
    <row r="148" spans="1:4">
      <c r="A148" s="9" t="s">
        <v>216</v>
      </c>
      <c r="B148" s="10" t="s">
        <v>517</v>
      </c>
      <c r="C148" s="17" t="s">
        <v>517</v>
      </c>
      <c r="D148" s="12">
        <v>4</v>
      </c>
    </row>
    <row r="149" spans="1:4">
      <c r="A149" s="9" t="s">
        <v>217</v>
      </c>
      <c r="B149" s="10" t="s">
        <v>518</v>
      </c>
      <c r="C149" s="17" t="s">
        <v>518</v>
      </c>
      <c r="D149" s="12">
        <v>0</v>
      </c>
    </row>
    <row r="150" spans="1:4">
      <c r="A150" s="9" t="s">
        <v>218</v>
      </c>
      <c r="B150" s="10" t="s">
        <v>519</v>
      </c>
      <c r="C150" s="17" t="s">
        <v>519</v>
      </c>
      <c r="D150" s="12">
        <v>3</v>
      </c>
    </row>
    <row r="151" spans="1:4">
      <c r="A151" s="9" t="s">
        <v>219</v>
      </c>
      <c r="B151" s="10" t="s">
        <v>520</v>
      </c>
      <c r="C151" s="17" t="s">
        <v>520</v>
      </c>
      <c r="D151" s="12">
        <v>3</v>
      </c>
    </row>
    <row r="152" spans="1:4">
      <c r="A152" s="9" t="s">
        <v>220</v>
      </c>
      <c r="B152" s="10" t="s">
        <v>521</v>
      </c>
      <c r="C152" s="17" t="s">
        <v>521</v>
      </c>
      <c r="D152" s="12">
        <v>3</v>
      </c>
    </row>
    <row r="153" spans="1:4">
      <c r="A153" s="9" t="s">
        <v>221</v>
      </c>
      <c r="B153" s="10" t="s">
        <v>522</v>
      </c>
      <c r="C153" s="17" t="s">
        <v>522</v>
      </c>
      <c r="D153" s="12">
        <v>5</v>
      </c>
    </row>
    <row r="154" spans="1:4">
      <c r="A154" s="9" t="s">
        <v>222</v>
      </c>
      <c r="B154" s="10" t="s">
        <v>523</v>
      </c>
      <c r="C154" s="17" t="s">
        <v>523</v>
      </c>
      <c r="D154" s="12">
        <v>1</v>
      </c>
    </row>
    <row r="155" spans="1:4">
      <c r="A155" s="9" t="s">
        <v>223</v>
      </c>
      <c r="B155" s="10" t="s">
        <v>524</v>
      </c>
      <c r="C155" s="17" t="s">
        <v>524</v>
      </c>
      <c r="D155" s="12">
        <v>3</v>
      </c>
    </row>
    <row r="156" spans="1:4">
      <c r="A156" s="9" t="s">
        <v>224</v>
      </c>
      <c r="B156" s="10" t="s">
        <v>525</v>
      </c>
      <c r="C156" s="17" t="s">
        <v>525</v>
      </c>
      <c r="D156" s="12">
        <v>4</v>
      </c>
    </row>
    <row r="157" spans="1:4">
      <c r="A157" s="9" t="s">
        <v>225</v>
      </c>
      <c r="B157" s="10" t="s">
        <v>526</v>
      </c>
      <c r="C157" s="17" t="s">
        <v>526</v>
      </c>
      <c r="D157" s="12">
        <v>2.68</v>
      </c>
    </row>
    <row r="158" spans="1:4">
      <c r="A158" s="9" t="s">
        <v>226</v>
      </c>
      <c r="B158" s="10" t="s">
        <v>527</v>
      </c>
      <c r="C158" s="17" t="s">
        <v>527</v>
      </c>
      <c r="D158" s="12">
        <v>14.3</v>
      </c>
    </row>
    <row r="159" spans="1:4">
      <c r="A159" s="9" t="s">
        <v>227</v>
      </c>
      <c r="B159" s="10" t="s">
        <v>528</v>
      </c>
      <c r="C159" s="17" t="s">
        <v>528</v>
      </c>
      <c r="D159" s="12">
        <v>3.17</v>
      </c>
    </row>
    <row r="160" spans="1:4">
      <c r="A160" s="9" t="s">
        <v>228</v>
      </c>
      <c r="B160" s="10" t="s">
        <v>529</v>
      </c>
      <c r="C160" s="17" t="s">
        <v>529</v>
      </c>
      <c r="D160" s="12">
        <v>14.92</v>
      </c>
    </row>
    <row r="161" spans="1:4">
      <c r="A161" s="9" t="s">
        <v>229</v>
      </c>
      <c r="B161" s="10" t="s">
        <v>530</v>
      </c>
      <c r="C161" s="17" t="s">
        <v>530</v>
      </c>
      <c r="D161" s="12">
        <v>1</v>
      </c>
    </row>
    <row r="162" spans="1:4">
      <c r="A162" s="9" t="s">
        <v>531</v>
      </c>
      <c r="B162" s="10" t="s">
        <v>532</v>
      </c>
      <c r="C162" s="17" t="s">
        <v>532</v>
      </c>
      <c r="D162" s="12">
        <v>4</v>
      </c>
    </row>
    <row r="163" spans="1:4">
      <c r="A163" s="9" t="s">
        <v>231</v>
      </c>
      <c r="B163" s="10" t="s">
        <v>533</v>
      </c>
      <c r="C163" s="17" t="s">
        <v>533</v>
      </c>
      <c r="D163" s="12">
        <v>1.72</v>
      </c>
    </row>
    <row r="164" spans="1:4">
      <c r="A164" s="9" t="s">
        <v>232</v>
      </c>
      <c r="B164" s="10" t="s">
        <v>534</v>
      </c>
      <c r="C164" s="17" t="s">
        <v>534</v>
      </c>
      <c r="D164" s="12">
        <v>2</v>
      </c>
    </row>
    <row r="165" spans="1:4">
      <c r="A165" s="9" t="s">
        <v>233</v>
      </c>
      <c r="B165" s="10" t="s">
        <v>535</v>
      </c>
      <c r="C165" s="17" t="s">
        <v>535</v>
      </c>
      <c r="D165" s="12">
        <v>2</v>
      </c>
    </row>
    <row r="166" spans="1:4">
      <c r="A166" s="9" t="s">
        <v>234</v>
      </c>
      <c r="B166" s="10" t="s">
        <v>536</v>
      </c>
      <c r="C166" s="17" t="s">
        <v>536</v>
      </c>
      <c r="D166" s="12">
        <v>0.9</v>
      </c>
    </row>
    <row r="167" spans="1:4">
      <c r="A167" s="9" t="s">
        <v>235</v>
      </c>
      <c r="B167" s="10" t="s">
        <v>537</v>
      </c>
      <c r="C167" s="17" t="s">
        <v>537</v>
      </c>
      <c r="D167" s="12">
        <v>2</v>
      </c>
    </row>
    <row r="168" spans="1:4">
      <c r="A168" s="9" t="s">
        <v>236</v>
      </c>
      <c r="B168" s="10" t="s">
        <v>538</v>
      </c>
      <c r="C168" s="17" t="s">
        <v>538</v>
      </c>
      <c r="D168" s="12">
        <v>3</v>
      </c>
    </row>
    <row r="169" spans="1:4">
      <c r="A169" s="9" t="s">
        <v>237</v>
      </c>
      <c r="B169" s="10" t="s">
        <v>539</v>
      </c>
      <c r="C169" s="17" t="s">
        <v>539</v>
      </c>
      <c r="D169" s="12">
        <v>2</v>
      </c>
    </row>
    <row r="170" spans="1:4">
      <c r="A170" s="9" t="s">
        <v>238</v>
      </c>
      <c r="B170" s="10" t="s">
        <v>540</v>
      </c>
      <c r="C170" s="17" t="s">
        <v>540</v>
      </c>
      <c r="D170" s="12">
        <v>1.73</v>
      </c>
    </row>
    <row r="171" spans="1:4">
      <c r="A171" s="9" t="s">
        <v>239</v>
      </c>
      <c r="B171" s="10" t="s">
        <v>541</v>
      </c>
      <c r="C171" s="17" t="s">
        <v>541</v>
      </c>
      <c r="D171" s="12">
        <v>24.5</v>
      </c>
    </row>
    <row r="172" spans="1:4">
      <c r="A172" s="9" t="s">
        <v>542</v>
      </c>
      <c r="B172" s="10" t="s">
        <v>543</v>
      </c>
      <c r="C172" s="17" t="s">
        <v>543</v>
      </c>
      <c r="D172" s="12">
        <v>6</v>
      </c>
    </row>
    <row r="173" spans="1:4">
      <c r="A173" s="9" t="s">
        <v>241</v>
      </c>
      <c r="B173" s="10" t="s">
        <v>544</v>
      </c>
      <c r="C173" s="17" t="s">
        <v>544</v>
      </c>
      <c r="D173" s="12">
        <v>6</v>
      </c>
    </row>
    <row r="174" spans="1:4">
      <c r="A174" s="9" t="s">
        <v>242</v>
      </c>
      <c r="B174" s="10" t="s">
        <v>545</v>
      </c>
      <c r="C174" s="17" t="s">
        <v>545</v>
      </c>
      <c r="D174" s="12">
        <v>14</v>
      </c>
    </row>
    <row r="175" spans="1:4">
      <c r="A175" s="9" t="s">
        <v>243</v>
      </c>
      <c r="B175" s="10" t="s">
        <v>546</v>
      </c>
      <c r="C175" s="17" t="s">
        <v>546</v>
      </c>
      <c r="D175" s="12">
        <v>2</v>
      </c>
    </row>
    <row r="176" spans="1:4">
      <c r="A176" s="9" t="s">
        <v>244</v>
      </c>
      <c r="B176" s="10" t="s">
        <v>547</v>
      </c>
      <c r="C176" s="17" t="s">
        <v>547</v>
      </c>
      <c r="D176" s="12">
        <v>1.84</v>
      </c>
    </row>
    <row r="177" spans="1:4">
      <c r="A177" s="9" t="s">
        <v>245</v>
      </c>
      <c r="B177" s="10" t="s">
        <v>548</v>
      </c>
      <c r="C177" s="17" t="s">
        <v>548</v>
      </c>
      <c r="D177" s="12">
        <v>10.8</v>
      </c>
    </row>
    <row r="178" spans="1:4">
      <c r="A178" s="9" t="s">
        <v>246</v>
      </c>
      <c r="B178" s="10" t="s">
        <v>549</v>
      </c>
      <c r="C178" s="17" t="s">
        <v>549</v>
      </c>
      <c r="D178" s="12">
        <v>6.6</v>
      </c>
    </row>
    <row r="179" spans="1:4">
      <c r="A179" s="9" t="s">
        <v>247</v>
      </c>
      <c r="B179" s="10" t="s">
        <v>550</v>
      </c>
      <c r="C179" s="17" t="s">
        <v>550</v>
      </c>
      <c r="D179" s="12">
        <v>5.75</v>
      </c>
    </row>
    <row r="180" spans="1:4">
      <c r="A180" s="9" t="s">
        <v>248</v>
      </c>
      <c r="B180" s="10" t="s">
        <v>551</v>
      </c>
      <c r="C180" s="17" t="s">
        <v>551</v>
      </c>
      <c r="D180" s="12">
        <v>1</v>
      </c>
    </row>
    <row r="181" spans="1:4">
      <c r="A181" s="9" t="s">
        <v>249</v>
      </c>
      <c r="B181" s="10" t="s">
        <v>552</v>
      </c>
      <c r="C181" s="17" t="s">
        <v>552</v>
      </c>
      <c r="D181" s="12">
        <v>4.1500000000000004</v>
      </c>
    </row>
    <row r="182" spans="1:4">
      <c r="A182" s="9" t="s">
        <v>250</v>
      </c>
      <c r="B182" s="10" t="s">
        <v>553</v>
      </c>
      <c r="C182" s="17" t="s">
        <v>553</v>
      </c>
      <c r="D182" s="12">
        <v>6.47</v>
      </c>
    </row>
    <row r="183" spans="1:4">
      <c r="A183" s="9" t="s">
        <v>251</v>
      </c>
      <c r="B183" s="10" t="s">
        <v>554</v>
      </c>
      <c r="C183" s="17" t="s">
        <v>554</v>
      </c>
      <c r="D183" s="12">
        <v>4.96</v>
      </c>
    </row>
    <row r="184" spans="1:4">
      <c r="A184" s="9" t="s">
        <v>253</v>
      </c>
      <c r="B184" s="10" t="s">
        <v>252</v>
      </c>
      <c r="C184" s="17" t="s">
        <v>252</v>
      </c>
      <c r="D184" s="12">
        <v>2</v>
      </c>
    </row>
    <row r="185" spans="1:4">
      <c r="A185" s="9" t="s">
        <v>254</v>
      </c>
      <c r="B185" s="10" t="s">
        <v>555</v>
      </c>
      <c r="C185" s="17" t="s">
        <v>555</v>
      </c>
      <c r="D185" s="12">
        <v>8.1999999999999993</v>
      </c>
    </row>
    <row r="186" spans="1:4">
      <c r="A186" s="9" t="s">
        <v>255</v>
      </c>
      <c r="B186" s="10" t="s">
        <v>556</v>
      </c>
      <c r="C186" s="17" t="s">
        <v>556</v>
      </c>
      <c r="D186" s="12">
        <v>3</v>
      </c>
    </row>
    <row r="187" spans="1:4">
      <c r="A187" s="9" t="s">
        <v>256</v>
      </c>
      <c r="B187" s="10" t="s">
        <v>557</v>
      </c>
      <c r="C187" s="17" t="s">
        <v>557</v>
      </c>
      <c r="D187" s="12">
        <v>4.3899999999999997</v>
      </c>
    </row>
    <row r="188" spans="1:4">
      <c r="A188" s="9" t="s">
        <v>558</v>
      </c>
      <c r="B188" s="10" t="s">
        <v>559</v>
      </c>
      <c r="C188" s="17" t="s">
        <v>559</v>
      </c>
      <c r="D188" s="12">
        <v>2.72</v>
      </c>
    </row>
    <row r="189" spans="1:4">
      <c r="A189" s="9" t="s">
        <v>258</v>
      </c>
      <c r="B189" s="10" t="s">
        <v>560</v>
      </c>
      <c r="C189" s="17" t="s">
        <v>560</v>
      </c>
      <c r="D189" s="12">
        <v>3.8</v>
      </c>
    </row>
    <row r="190" spans="1:4">
      <c r="A190" s="9" t="s">
        <v>259</v>
      </c>
      <c r="B190" s="10" t="s">
        <v>561</v>
      </c>
      <c r="C190" s="17" t="s">
        <v>561</v>
      </c>
      <c r="D190" s="12">
        <v>1</v>
      </c>
    </row>
    <row r="191" spans="1:4">
      <c r="A191" s="9" t="s">
        <v>260</v>
      </c>
      <c r="B191" s="10" t="s">
        <v>562</v>
      </c>
      <c r="C191" s="17" t="s">
        <v>562</v>
      </c>
      <c r="D191" s="12">
        <v>6.1</v>
      </c>
    </row>
    <row r="192" spans="1:4">
      <c r="A192" s="9" t="s">
        <v>261</v>
      </c>
      <c r="B192" s="10" t="s">
        <v>563</v>
      </c>
      <c r="C192" s="17" t="s">
        <v>563</v>
      </c>
      <c r="D192" s="12">
        <v>3</v>
      </c>
    </row>
    <row r="193" spans="1:4">
      <c r="A193" s="9" t="s">
        <v>262</v>
      </c>
      <c r="B193" s="10" t="s">
        <v>564</v>
      </c>
      <c r="C193" s="17" t="s">
        <v>564</v>
      </c>
      <c r="D193" s="12">
        <v>2</v>
      </c>
    </row>
    <row r="194" spans="1:4">
      <c r="A194" s="9" t="s">
        <v>263</v>
      </c>
      <c r="B194" s="10" t="s">
        <v>565</v>
      </c>
      <c r="C194" s="17" t="s">
        <v>565</v>
      </c>
      <c r="D194" s="12">
        <v>15.91</v>
      </c>
    </row>
    <row r="195" spans="1:4">
      <c r="A195" s="9" t="s">
        <v>264</v>
      </c>
      <c r="B195" s="10" t="s">
        <v>566</v>
      </c>
      <c r="C195" s="17" t="s">
        <v>566</v>
      </c>
      <c r="D195" s="12">
        <v>93.84</v>
      </c>
    </row>
    <row r="196" spans="1:4">
      <c r="A196" s="9" t="s">
        <v>265</v>
      </c>
      <c r="B196" s="10" t="s">
        <v>567</v>
      </c>
      <c r="C196" s="17" t="s">
        <v>567</v>
      </c>
      <c r="D196" s="12">
        <v>132</v>
      </c>
    </row>
    <row r="197" spans="1:4">
      <c r="A197" s="9" t="s">
        <v>266</v>
      </c>
      <c r="B197" s="10" t="s">
        <v>568</v>
      </c>
      <c r="C197" s="17" t="s">
        <v>568</v>
      </c>
      <c r="D197" s="12">
        <v>1</v>
      </c>
    </row>
    <row r="198" spans="1:4">
      <c r="A198" s="9" t="s">
        <v>267</v>
      </c>
      <c r="B198" s="10" t="s">
        <v>569</v>
      </c>
      <c r="C198" s="17" t="s">
        <v>569</v>
      </c>
      <c r="D198" s="12">
        <v>30</v>
      </c>
    </row>
    <row r="199" spans="1:4">
      <c r="A199" s="9" t="s">
        <v>268</v>
      </c>
      <c r="B199" s="10" t="s">
        <v>570</v>
      </c>
      <c r="C199" s="17" t="s">
        <v>570</v>
      </c>
      <c r="D199" s="12">
        <v>54.96</v>
      </c>
    </row>
    <row r="200" spans="1:4">
      <c r="A200" s="9" t="s">
        <v>269</v>
      </c>
      <c r="B200" s="10" t="s">
        <v>571</v>
      </c>
      <c r="C200" s="17" t="s">
        <v>571</v>
      </c>
      <c r="D200" s="12">
        <v>6</v>
      </c>
    </row>
    <row r="201" spans="1:4">
      <c r="A201" s="9" t="s">
        <v>270</v>
      </c>
      <c r="B201" s="10" t="s">
        <v>572</v>
      </c>
      <c r="C201" s="17" t="s">
        <v>572</v>
      </c>
      <c r="D201" s="12">
        <v>13</v>
      </c>
    </row>
    <row r="202" spans="1:4">
      <c r="A202" s="9" t="s">
        <v>271</v>
      </c>
      <c r="B202" s="10" t="s">
        <v>573</v>
      </c>
      <c r="C202" s="17" t="s">
        <v>573</v>
      </c>
      <c r="D202" s="12">
        <v>75.5</v>
      </c>
    </row>
    <row r="203" spans="1:4">
      <c r="A203" s="9" t="s">
        <v>272</v>
      </c>
      <c r="B203" s="10" t="s">
        <v>574</v>
      </c>
      <c r="C203" s="17" t="s">
        <v>574</v>
      </c>
      <c r="D203" s="12">
        <v>42.41</v>
      </c>
    </row>
    <row r="204" spans="1:4">
      <c r="A204" s="9" t="s">
        <v>273</v>
      </c>
      <c r="B204" s="10" t="s">
        <v>575</v>
      </c>
      <c r="C204" s="17" t="s">
        <v>575</v>
      </c>
      <c r="D204" s="12">
        <v>41.81</v>
      </c>
    </row>
    <row r="205" spans="1:4">
      <c r="A205" s="9" t="s">
        <v>274</v>
      </c>
      <c r="B205" s="10" t="s">
        <v>576</v>
      </c>
      <c r="C205" s="17" t="s">
        <v>576</v>
      </c>
      <c r="D205" s="12">
        <v>106.15</v>
      </c>
    </row>
    <row r="206" spans="1:4">
      <c r="A206" s="9" t="s">
        <v>275</v>
      </c>
      <c r="B206" s="10" t="s">
        <v>577</v>
      </c>
      <c r="C206" s="17" t="s">
        <v>577</v>
      </c>
      <c r="D206" s="12">
        <v>10.5</v>
      </c>
    </row>
    <row r="207" spans="1:4">
      <c r="A207" s="9" t="s">
        <v>276</v>
      </c>
      <c r="B207" s="10" t="s">
        <v>578</v>
      </c>
      <c r="C207" s="17" t="s">
        <v>578</v>
      </c>
      <c r="D207" s="12">
        <v>24</v>
      </c>
    </row>
    <row r="208" spans="1:4">
      <c r="A208" s="9" t="s">
        <v>277</v>
      </c>
      <c r="B208" s="10" t="s">
        <v>579</v>
      </c>
      <c r="C208" s="17" t="s">
        <v>579</v>
      </c>
      <c r="D208" s="12">
        <v>23.19</v>
      </c>
    </row>
    <row r="209" spans="1:4">
      <c r="A209" s="9" t="s">
        <v>279</v>
      </c>
      <c r="B209" s="10" t="s">
        <v>278</v>
      </c>
      <c r="C209" s="17" t="s">
        <v>278</v>
      </c>
      <c r="D209" s="12">
        <v>10.78</v>
      </c>
    </row>
    <row r="210" spans="1:4">
      <c r="A210" s="9" t="s">
        <v>580</v>
      </c>
      <c r="B210" s="10" t="s">
        <v>280</v>
      </c>
      <c r="C210" s="17" t="s">
        <v>280</v>
      </c>
      <c r="D210" s="12">
        <v>2</v>
      </c>
    </row>
    <row r="211" spans="1:4">
      <c r="A211" s="9" t="s">
        <v>581</v>
      </c>
      <c r="B211" s="10" t="s">
        <v>282</v>
      </c>
      <c r="C211" s="17"/>
      <c r="D211" s="12"/>
    </row>
    <row r="212" spans="1:4">
      <c r="A212" s="9" t="s">
        <v>582</v>
      </c>
      <c r="B212" s="10" t="s">
        <v>583</v>
      </c>
      <c r="C212" s="17" t="s">
        <v>583</v>
      </c>
      <c r="D212" s="12">
        <v>0.22</v>
      </c>
    </row>
    <row r="213" spans="1:4">
      <c r="A213" s="9" t="s">
        <v>584</v>
      </c>
      <c r="B213" s="10" t="s">
        <v>585</v>
      </c>
      <c r="C213" s="17" t="s">
        <v>585</v>
      </c>
      <c r="D213" s="12">
        <v>3</v>
      </c>
    </row>
    <row r="214" spans="1:4">
      <c r="A214" s="9" t="s">
        <v>586</v>
      </c>
      <c r="B214" s="10" t="s">
        <v>587</v>
      </c>
      <c r="C214" s="17" t="s">
        <v>587</v>
      </c>
      <c r="D214" s="12">
        <v>2</v>
      </c>
    </row>
    <row r="215" spans="1:4">
      <c r="A215" s="9" t="s">
        <v>588</v>
      </c>
      <c r="B215" s="10" t="s">
        <v>589</v>
      </c>
      <c r="C215" s="17" t="s">
        <v>589</v>
      </c>
      <c r="D215" s="12">
        <v>5</v>
      </c>
    </row>
    <row r="216" spans="1:4">
      <c r="A216" s="9" t="s">
        <v>288</v>
      </c>
      <c r="B216" s="10" t="s">
        <v>590</v>
      </c>
      <c r="C216" s="17" t="s">
        <v>590</v>
      </c>
      <c r="D216" s="12">
        <v>3</v>
      </c>
    </row>
    <row r="217" spans="1:4">
      <c r="A217" s="9" t="s">
        <v>591</v>
      </c>
      <c r="B217" s="10" t="s">
        <v>592</v>
      </c>
      <c r="C217" s="17" t="s">
        <v>592</v>
      </c>
      <c r="D217" s="12">
        <v>14</v>
      </c>
    </row>
    <row r="218" spans="1:4">
      <c r="A218" s="9" t="s">
        <v>593</v>
      </c>
      <c r="B218" s="10" t="s">
        <v>594</v>
      </c>
      <c r="C218" s="17" t="s">
        <v>594</v>
      </c>
      <c r="D218" s="12">
        <v>22.48</v>
      </c>
    </row>
    <row r="219" spans="1:4">
      <c r="A219" s="9" t="s">
        <v>291</v>
      </c>
      <c r="B219" s="10" t="s">
        <v>595</v>
      </c>
      <c r="C219" s="17" t="s">
        <v>595</v>
      </c>
      <c r="D219" s="12">
        <v>11.33</v>
      </c>
    </row>
    <row r="220" spans="1:4">
      <c r="A220" s="9" t="s">
        <v>292</v>
      </c>
      <c r="B220" s="10" t="s">
        <v>596</v>
      </c>
      <c r="C220" s="17" t="s">
        <v>596</v>
      </c>
      <c r="D220" s="12">
        <v>4</v>
      </c>
    </row>
    <row r="221" spans="1:4">
      <c r="A221" s="9" t="s">
        <v>293</v>
      </c>
      <c r="B221" s="10" t="s">
        <v>597</v>
      </c>
      <c r="C221" s="17" t="s">
        <v>597</v>
      </c>
      <c r="D221" s="12">
        <v>2</v>
      </c>
    </row>
    <row r="222" spans="1:4">
      <c r="A222" s="9" t="s">
        <v>598</v>
      </c>
      <c r="B222" s="10" t="s">
        <v>599</v>
      </c>
      <c r="C222" s="17" t="s">
        <v>599</v>
      </c>
      <c r="D222" s="12">
        <v>34.5</v>
      </c>
    </row>
    <row r="223" spans="1:4">
      <c r="A223" s="9" t="s">
        <v>295</v>
      </c>
      <c r="B223" s="10" t="s">
        <v>600</v>
      </c>
      <c r="C223" s="17" t="s">
        <v>600</v>
      </c>
      <c r="D223" s="12">
        <v>1.48</v>
      </c>
    </row>
    <row r="224" spans="1:4">
      <c r="A224" s="9" t="s">
        <v>296</v>
      </c>
      <c r="B224" s="10" t="s">
        <v>601</v>
      </c>
      <c r="C224" s="17" t="s">
        <v>601</v>
      </c>
      <c r="D224" s="12">
        <v>0.37</v>
      </c>
    </row>
    <row r="225" spans="1:4">
      <c r="A225" s="9" t="s">
        <v>297</v>
      </c>
      <c r="B225" s="10" t="s">
        <v>602</v>
      </c>
      <c r="C225" s="17" t="s">
        <v>602</v>
      </c>
      <c r="D225" s="12">
        <v>1</v>
      </c>
    </row>
    <row r="226" spans="1:4">
      <c r="A226" s="9" t="s">
        <v>298</v>
      </c>
      <c r="B226" s="10" t="s">
        <v>603</v>
      </c>
      <c r="C226" s="17" t="s">
        <v>603</v>
      </c>
      <c r="D226" s="12">
        <v>4.3600000000000003</v>
      </c>
    </row>
    <row r="227" spans="1:4">
      <c r="A227" s="9" t="s">
        <v>299</v>
      </c>
      <c r="B227" s="10" t="s">
        <v>604</v>
      </c>
      <c r="C227" s="17" t="s">
        <v>604</v>
      </c>
      <c r="D227" s="12">
        <v>72.69</v>
      </c>
    </row>
    <row r="228" spans="1:4">
      <c r="A228" s="9" t="s">
        <v>300</v>
      </c>
      <c r="B228" s="10" t="s">
        <v>605</v>
      </c>
      <c r="C228" s="17" t="s">
        <v>605</v>
      </c>
      <c r="D228" s="12">
        <v>31.92</v>
      </c>
    </row>
    <row r="229" spans="1:4">
      <c r="A229" s="9" t="s">
        <v>301</v>
      </c>
      <c r="B229" s="10" t="s">
        <v>606</v>
      </c>
      <c r="C229" s="17" t="s">
        <v>606</v>
      </c>
      <c r="D229" s="12">
        <v>56.64</v>
      </c>
    </row>
    <row r="230" spans="1:4">
      <c r="A230" s="9" t="s">
        <v>302</v>
      </c>
      <c r="B230" s="10" t="s">
        <v>607</v>
      </c>
      <c r="C230" s="17" t="s">
        <v>607</v>
      </c>
      <c r="D230" s="12">
        <v>69.989999999999995</v>
      </c>
    </row>
    <row r="231" spans="1:4">
      <c r="A231" s="9" t="s">
        <v>303</v>
      </c>
      <c r="B231" s="10" t="s">
        <v>608</v>
      </c>
      <c r="C231" s="17" t="s">
        <v>608</v>
      </c>
      <c r="D231" s="12">
        <v>26.54</v>
      </c>
    </row>
    <row r="232" spans="1:4">
      <c r="A232" s="9" t="s">
        <v>304</v>
      </c>
      <c r="B232" s="10" t="s">
        <v>609</v>
      </c>
      <c r="C232" s="17" t="s">
        <v>609</v>
      </c>
      <c r="D232" s="12">
        <v>45.87</v>
      </c>
    </row>
    <row r="233" spans="1:4">
      <c r="A233" s="9" t="s">
        <v>305</v>
      </c>
      <c r="B233" s="10" t="s">
        <v>610</v>
      </c>
      <c r="C233" s="17" t="s">
        <v>610</v>
      </c>
      <c r="D233" s="12">
        <v>0.99</v>
      </c>
    </row>
    <row r="234" spans="1:4">
      <c r="A234" s="9" t="s">
        <v>306</v>
      </c>
      <c r="B234" s="10" t="s">
        <v>611</v>
      </c>
      <c r="C234" s="17" t="s">
        <v>611</v>
      </c>
      <c r="D234" s="12">
        <v>28.77</v>
      </c>
    </row>
    <row r="235" spans="1:4">
      <c r="A235" s="9" t="s">
        <v>307</v>
      </c>
      <c r="B235" s="10" t="s">
        <v>612</v>
      </c>
      <c r="C235" s="17" t="s">
        <v>612</v>
      </c>
      <c r="D235" s="12">
        <v>45.96</v>
      </c>
    </row>
    <row r="236" spans="1:4">
      <c r="A236" s="9" t="s">
        <v>308</v>
      </c>
      <c r="B236" s="10" t="s">
        <v>613</v>
      </c>
      <c r="C236" s="17" t="s">
        <v>613</v>
      </c>
      <c r="D236" s="12">
        <v>16.850000000000001</v>
      </c>
    </row>
    <row r="237" spans="1:4">
      <c r="A237" s="9" t="s">
        <v>309</v>
      </c>
      <c r="B237" s="10" t="s">
        <v>614</v>
      </c>
      <c r="C237" s="17" t="s">
        <v>614</v>
      </c>
      <c r="D237" s="12">
        <v>11.65</v>
      </c>
    </row>
    <row r="238" spans="1:4">
      <c r="A238" s="9" t="s">
        <v>310</v>
      </c>
      <c r="B238" s="10" t="s">
        <v>615</v>
      </c>
      <c r="C238" s="17" t="s">
        <v>615</v>
      </c>
      <c r="D238" s="12">
        <v>2</v>
      </c>
    </row>
    <row r="239" spans="1:4">
      <c r="A239" s="9" t="s">
        <v>311</v>
      </c>
      <c r="B239" s="10" t="s">
        <v>616</v>
      </c>
      <c r="C239" s="17" t="s">
        <v>616</v>
      </c>
      <c r="D239" s="12">
        <v>12.86</v>
      </c>
    </row>
    <row r="240" spans="1:4">
      <c r="A240" s="9" t="s">
        <v>617</v>
      </c>
      <c r="B240" s="10" t="s">
        <v>618</v>
      </c>
      <c r="C240" s="17" t="s">
        <v>618</v>
      </c>
      <c r="D240" s="12">
        <v>22</v>
      </c>
    </row>
    <row r="241" spans="1:4">
      <c r="A241" s="9" t="s">
        <v>313</v>
      </c>
      <c r="B241" s="10" t="s">
        <v>619</v>
      </c>
      <c r="C241" s="17" t="s">
        <v>619</v>
      </c>
      <c r="D241" s="12">
        <v>156</v>
      </c>
    </row>
    <row r="242" spans="1:4">
      <c r="A242" s="9" t="s">
        <v>314</v>
      </c>
      <c r="B242" s="10" t="s">
        <v>620</v>
      </c>
      <c r="C242" s="17" t="s">
        <v>620</v>
      </c>
      <c r="D242" s="12">
        <v>1</v>
      </c>
    </row>
    <row r="243" spans="1:4">
      <c r="A243" s="9" t="s">
        <v>315</v>
      </c>
      <c r="B243" s="10" t="s">
        <v>621</v>
      </c>
      <c r="C243" s="17" t="s">
        <v>621</v>
      </c>
      <c r="D243" s="12">
        <v>1</v>
      </c>
    </row>
    <row r="244" spans="1:4">
      <c r="A244" s="9" t="s">
        <v>316</v>
      </c>
      <c r="B244" s="10" t="s">
        <v>622</v>
      </c>
      <c r="C244" s="17" t="s">
        <v>622</v>
      </c>
      <c r="D244" s="12">
        <v>9.1999999999999993</v>
      </c>
    </row>
    <row r="245" spans="1:4">
      <c r="A245" s="9" t="s">
        <v>317</v>
      </c>
      <c r="B245" s="10" t="s">
        <v>623</v>
      </c>
      <c r="C245" s="17" t="s">
        <v>623</v>
      </c>
      <c r="D245" s="12">
        <v>11.63</v>
      </c>
    </row>
    <row r="246" spans="1:4">
      <c r="A246" s="9" t="s">
        <v>318</v>
      </c>
      <c r="B246" s="10" t="s">
        <v>624</v>
      </c>
      <c r="C246" s="17" t="s">
        <v>624</v>
      </c>
      <c r="D246" s="12">
        <v>37</v>
      </c>
    </row>
    <row r="247" spans="1:4">
      <c r="A247" s="9" t="s">
        <v>319</v>
      </c>
      <c r="B247" s="10" t="s">
        <v>625</v>
      </c>
      <c r="C247" s="17" t="s">
        <v>625</v>
      </c>
      <c r="D247" s="12">
        <v>67</v>
      </c>
    </row>
    <row r="248" spans="1:4">
      <c r="A248" s="9" t="s">
        <v>320</v>
      </c>
      <c r="B248" s="10" t="s">
        <v>626</v>
      </c>
      <c r="C248" s="17" t="s">
        <v>626</v>
      </c>
      <c r="D248" s="12">
        <v>6</v>
      </c>
    </row>
    <row r="249" spans="1:4">
      <c r="A249" s="9" t="s">
        <v>321</v>
      </c>
      <c r="B249" s="10" t="s">
        <v>627</v>
      </c>
      <c r="C249" s="17" t="s">
        <v>627</v>
      </c>
      <c r="D249" s="12">
        <v>28.57</v>
      </c>
    </row>
    <row r="250" spans="1:4">
      <c r="A250" s="9" t="s">
        <v>628</v>
      </c>
      <c r="B250" s="10" t="s">
        <v>629</v>
      </c>
      <c r="C250" s="17" t="s">
        <v>629</v>
      </c>
      <c r="D250" s="12">
        <v>18</v>
      </c>
    </row>
    <row r="251" spans="1:4">
      <c r="A251" s="9" t="s">
        <v>323</v>
      </c>
      <c r="B251" s="10" t="s">
        <v>630</v>
      </c>
      <c r="C251" s="17" t="s">
        <v>630</v>
      </c>
      <c r="D251" s="12">
        <v>4</v>
      </c>
    </row>
    <row r="252" spans="1:4">
      <c r="A252" s="9" t="s">
        <v>631</v>
      </c>
      <c r="B252" s="10" t="s">
        <v>632</v>
      </c>
      <c r="C252" s="17" t="s">
        <v>632</v>
      </c>
      <c r="D252" s="12">
        <v>17.5</v>
      </c>
    </row>
    <row r="253" spans="1:4">
      <c r="A253" s="9" t="s">
        <v>325</v>
      </c>
      <c r="B253" s="10" t="s">
        <v>633</v>
      </c>
      <c r="C253" s="17" t="s">
        <v>633</v>
      </c>
      <c r="D253" s="12">
        <v>12</v>
      </c>
    </row>
    <row r="254" spans="1:4">
      <c r="A254" s="9" t="s">
        <v>326</v>
      </c>
      <c r="B254" s="10" t="s">
        <v>634</v>
      </c>
      <c r="C254" s="17" t="s">
        <v>634</v>
      </c>
      <c r="D254" s="12">
        <v>8.4600000000000009</v>
      </c>
    </row>
    <row r="255" spans="1:4">
      <c r="A255" s="9" t="s">
        <v>635</v>
      </c>
      <c r="B255" s="10" t="s">
        <v>327</v>
      </c>
      <c r="C255" s="17" t="s">
        <v>327</v>
      </c>
      <c r="D255" s="12">
        <v>4.5</v>
      </c>
    </row>
    <row r="256" spans="1:4">
      <c r="A256" s="9" t="s">
        <v>330</v>
      </c>
      <c r="B256" s="10" t="s">
        <v>329</v>
      </c>
      <c r="C256" s="17" t="s">
        <v>329</v>
      </c>
      <c r="D256" s="12">
        <v>1</v>
      </c>
    </row>
    <row r="257" spans="1:4">
      <c r="A257" s="9" t="s">
        <v>636</v>
      </c>
      <c r="B257" s="10" t="s">
        <v>331</v>
      </c>
      <c r="C257" s="17" t="s">
        <v>331</v>
      </c>
      <c r="D257" s="12">
        <v>2</v>
      </c>
    </row>
    <row r="258" spans="1:4">
      <c r="A258" s="9" t="s">
        <v>333</v>
      </c>
      <c r="B258" s="10" t="s">
        <v>637</v>
      </c>
      <c r="C258" s="17" t="s">
        <v>637</v>
      </c>
      <c r="D258" s="12">
        <v>1.51</v>
      </c>
    </row>
    <row r="259" spans="1:4">
      <c r="A259" s="9" t="s">
        <v>334</v>
      </c>
      <c r="B259" s="10" t="s">
        <v>638</v>
      </c>
      <c r="C259" s="17" t="s">
        <v>638</v>
      </c>
      <c r="D259" s="12">
        <v>6.19</v>
      </c>
    </row>
    <row r="260" spans="1:4">
      <c r="A260" s="9" t="s">
        <v>335</v>
      </c>
      <c r="B260" s="10" t="s">
        <v>639</v>
      </c>
      <c r="C260" s="17" t="s">
        <v>639</v>
      </c>
      <c r="D260" s="12">
        <v>4</v>
      </c>
    </row>
    <row r="261" spans="1:4">
      <c r="A261" s="9" t="s">
        <v>336</v>
      </c>
      <c r="B261" s="10" t="s">
        <v>640</v>
      </c>
      <c r="C261" s="17" t="s">
        <v>640</v>
      </c>
      <c r="D261" s="12">
        <v>6.25</v>
      </c>
    </row>
    <row r="262" spans="1:4">
      <c r="A262" s="9" t="s">
        <v>337</v>
      </c>
      <c r="B262" s="10" t="s">
        <v>641</v>
      </c>
      <c r="C262" s="17" t="s">
        <v>641</v>
      </c>
      <c r="D262" s="12">
        <v>7</v>
      </c>
    </row>
    <row r="263" spans="1:4">
      <c r="A263" s="9" t="s">
        <v>338</v>
      </c>
      <c r="B263" s="10" t="s">
        <v>642</v>
      </c>
      <c r="C263" s="17" t="s">
        <v>642</v>
      </c>
      <c r="D263" s="12">
        <v>1</v>
      </c>
    </row>
    <row r="264" spans="1:4">
      <c r="A264" s="9" t="s">
        <v>339</v>
      </c>
      <c r="B264" s="10" t="s">
        <v>643</v>
      </c>
      <c r="C264" s="17" t="s">
        <v>643</v>
      </c>
      <c r="D264" s="12">
        <v>0.28999999999999998</v>
      </c>
    </row>
    <row r="265" spans="1:4">
      <c r="A265" s="9" t="s">
        <v>644</v>
      </c>
      <c r="B265" s="10" t="s">
        <v>645</v>
      </c>
      <c r="C265" s="17" t="s">
        <v>645</v>
      </c>
      <c r="D265" s="12">
        <v>0.28000000000000003</v>
      </c>
    </row>
    <row r="266" spans="1:4">
      <c r="A266" s="9" t="s">
        <v>646</v>
      </c>
      <c r="B266" s="10" t="s">
        <v>647</v>
      </c>
      <c r="C266" s="17" t="s">
        <v>647</v>
      </c>
      <c r="D266" s="12">
        <v>1.4</v>
      </c>
    </row>
    <row r="267" spans="1:4">
      <c r="A267" s="9" t="s">
        <v>342</v>
      </c>
      <c r="B267" s="10" t="s">
        <v>648</v>
      </c>
      <c r="C267" s="17" t="s">
        <v>648</v>
      </c>
      <c r="D267" s="12">
        <v>3</v>
      </c>
    </row>
    <row r="268" spans="1:4">
      <c r="A268" s="9" t="s">
        <v>343</v>
      </c>
      <c r="B268" s="10" t="s">
        <v>649</v>
      </c>
      <c r="C268" s="17" t="s">
        <v>649</v>
      </c>
      <c r="D268" s="12">
        <v>2</v>
      </c>
    </row>
    <row r="269" spans="1:4">
      <c r="A269" s="9" t="s">
        <v>344</v>
      </c>
      <c r="B269" s="10" t="s">
        <v>650</v>
      </c>
      <c r="C269" s="17" t="s">
        <v>650</v>
      </c>
      <c r="D269" s="12">
        <v>5.3</v>
      </c>
    </row>
    <row r="270" spans="1:4">
      <c r="A270" s="9" t="s">
        <v>345</v>
      </c>
      <c r="B270" s="10" t="s">
        <v>651</v>
      </c>
      <c r="C270" s="17" t="s">
        <v>651</v>
      </c>
      <c r="D270" s="12">
        <v>29</v>
      </c>
    </row>
    <row r="271" spans="1:4">
      <c r="A271" s="9" t="s">
        <v>346</v>
      </c>
      <c r="B271" s="10" t="s">
        <v>652</v>
      </c>
      <c r="C271" s="17" t="s">
        <v>652</v>
      </c>
      <c r="D271" s="12">
        <v>64.47</v>
      </c>
    </row>
    <row r="272" spans="1:4">
      <c r="A272" s="9" t="s">
        <v>347</v>
      </c>
      <c r="B272" s="10" t="s">
        <v>653</v>
      </c>
      <c r="C272" s="17" t="s">
        <v>653</v>
      </c>
      <c r="D272" s="12">
        <v>26.45</v>
      </c>
    </row>
    <row r="273" spans="1:4">
      <c r="A273" s="9" t="s">
        <v>348</v>
      </c>
      <c r="B273" s="10" t="s">
        <v>654</v>
      </c>
      <c r="C273" s="17" t="s">
        <v>654</v>
      </c>
      <c r="D273" s="12">
        <v>40.69</v>
      </c>
    </row>
    <row r="274" spans="1:4">
      <c r="A274" s="9" t="s">
        <v>349</v>
      </c>
      <c r="B274" s="10" t="s">
        <v>655</v>
      </c>
      <c r="C274" s="17" t="s">
        <v>655</v>
      </c>
      <c r="D274" s="12">
        <v>5</v>
      </c>
    </row>
    <row r="275" spans="1:4">
      <c r="A275" s="9" t="s">
        <v>350</v>
      </c>
      <c r="B275" s="10" t="s">
        <v>656</v>
      </c>
      <c r="C275" s="17" t="s">
        <v>656</v>
      </c>
      <c r="D275" s="12">
        <v>3</v>
      </c>
    </row>
    <row r="276" spans="1:4">
      <c r="A276" s="9" t="s">
        <v>351</v>
      </c>
      <c r="B276" s="10" t="s">
        <v>657</v>
      </c>
      <c r="C276" s="17" t="s">
        <v>657</v>
      </c>
      <c r="D276" s="12">
        <v>12.35</v>
      </c>
    </row>
    <row r="277" spans="1:4">
      <c r="A277" s="9" t="s">
        <v>352</v>
      </c>
      <c r="B277" s="10" t="s">
        <v>658</v>
      </c>
      <c r="C277" s="17" t="s">
        <v>658</v>
      </c>
      <c r="D277" s="12">
        <v>8.9499999999999993</v>
      </c>
    </row>
    <row r="278" spans="1:4">
      <c r="A278" s="9" t="s">
        <v>353</v>
      </c>
      <c r="B278" s="10" t="s">
        <v>659</v>
      </c>
      <c r="C278" s="17"/>
      <c r="D278" s="12"/>
    </row>
    <row r="279" spans="1:4">
      <c r="A279" s="9" t="s">
        <v>354</v>
      </c>
      <c r="B279" s="10" t="s">
        <v>660</v>
      </c>
      <c r="C279" s="17" t="s">
        <v>660</v>
      </c>
      <c r="D279" s="12">
        <v>3</v>
      </c>
    </row>
    <row r="280" spans="1:4">
      <c r="A280" s="9" t="s">
        <v>355</v>
      </c>
      <c r="B280" s="10" t="s">
        <v>661</v>
      </c>
      <c r="C280" s="17" t="s">
        <v>661</v>
      </c>
      <c r="D280" s="12">
        <v>0.2</v>
      </c>
    </row>
    <row r="281" spans="1:4">
      <c r="A281" s="9" t="s">
        <v>356</v>
      </c>
      <c r="B281" s="10" t="s">
        <v>662</v>
      </c>
      <c r="C281" s="17" t="s">
        <v>662</v>
      </c>
      <c r="D281" s="12">
        <v>28.4</v>
      </c>
    </row>
    <row r="282" spans="1:4">
      <c r="A282" s="9" t="s">
        <v>357</v>
      </c>
      <c r="B282" s="10" t="s">
        <v>663</v>
      </c>
      <c r="C282" s="17" t="s">
        <v>663</v>
      </c>
      <c r="D282" s="12">
        <v>7</v>
      </c>
    </row>
    <row r="283" spans="1:4">
      <c r="A283" s="9" t="s">
        <v>358</v>
      </c>
      <c r="B283" s="10" t="s">
        <v>664</v>
      </c>
      <c r="C283" s="17" t="s">
        <v>664</v>
      </c>
      <c r="D283" s="12">
        <v>2</v>
      </c>
    </row>
    <row r="284" spans="1:4">
      <c r="A284" s="9" t="s">
        <v>665</v>
      </c>
      <c r="B284" s="10" t="s">
        <v>666</v>
      </c>
      <c r="C284" s="17" t="s">
        <v>666</v>
      </c>
      <c r="D284" s="12">
        <v>5.7</v>
      </c>
    </row>
    <row r="285" spans="1:4">
      <c r="A285" s="9" t="s">
        <v>360</v>
      </c>
      <c r="B285" s="10" t="s">
        <v>667</v>
      </c>
      <c r="C285" s="17" t="s">
        <v>667</v>
      </c>
      <c r="D285" s="12">
        <v>2</v>
      </c>
    </row>
    <row r="286" spans="1:4">
      <c r="A286" s="9" t="s">
        <v>361</v>
      </c>
      <c r="B286" s="10" t="s">
        <v>668</v>
      </c>
      <c r="C286" s="17" t="s">
        <v>668</v>
      </c>
      <c r="D286" s="12">
        <v>2</v>
      </c>
    </row>
    <row r="287" spans="1:4">
      <c r="A287" s="9" t="s">
        <v>362</v>
      </c>
      <c r="B287" s="10" t="s">
        <v>669</v>
      </c>
      <c r="C287" s="17" t="s">
        <v>669</v>
      </c>
      <c r="D287" s="12">
        <v>53.94</v>
      </c>
    </row>
    <row r="288" spans="1:4">
      <c r="A288" s="9" t="s">
        <v>363</v>
      </c>
      <c r="B288" s="10" t="s">
        <v>670</v>
      </c>
      <c r="C288" s="17" t="s">
        <v>670</v>
      </c>
      <c r="D288" s="12">
        <v>20.5</v>
      </c>
    </row>
    <row r="289" spans="1:4">
      <c r="A289" s="9" t="s">
        <v>364</v>
      </c>
      <c r="B289" s="10" t="s">
        <v>671</v>
      </c>
      <c r="C289" s="17" t="s">
        <v>671</v>
      </c>
      <c r="D289" s="12">
        <v>12</v>
      </c>
    </row>
    <row r="290" spans="1:4">
      <c r="A290" s="9" t="s">
        <v>365</v>
      </c>
      <c r="B290" s="10" t="s">
        <v>672</v>
      </c>
      <c r="C290" s="17" t="s">
        <v>672</v>
      </c>
      <c r="D290" s="12">
        <v>14.5</v>
      </c>
    </row>
    <row r="291" spans="1:4">
      <c r="A291" s="9" t="s">
        <v>366</v>
      </c>
      <c r="B291" s="10" t="s">
        <v>673</v>
      </c>
      <c r="C291" s="17" t="s">
        <v>673</v>
      </c>
      <c r="D291" s="12">
        <v>14</v>
      </c>
    </row>
    <row r="292" spans="1:4">
      <c r="A292" s="9" t="s">
        <v>367</v>
      </c>
      <c r="B292" s="10" t="s">
        <v>674</v>
      </c>
      <c r="C292" s="17" t="s">
        <v>674</v>
      </c>
      <c r="D292" s="12">
        <v>11</v>
      </c>
    </row>
    <row r="293" spans="1:4">
      <c r="A293" s="9" t="s">
        <v>368</v>
      </c>
      <c r="B293" s="10" t="s">
        <v>675</v>
      </c>
      <c r="C293" s="17" t="s">
        <v>675</v>
      </c>
      <c r="D293" s="12">
        <v>9.94</v>
      </c>
    </row>
    <row r="294" spans="1:4">
      <c r="A294" s="9" t="s">
        <v>370</v>
      </c>
      <c r="B294" s="10" t="s">
        <v>369</v>
      </c>
      <c r="C294" s="17" t="s">
        <v>369</v>
      </c>
      <c r="D294" s="12">
        <v>1</v>
      </c>
    </row>
    <row r="295" spans="1:4">
      <c r="A295" s="9" t="s">
        <v>371</v>
      </c>
      <c r="B295" s="10" t="s">
        <v>676</v>
      </c>
      <c r="C295" s="17" t="s">
        <v>676</v>
      </c>
      <c r="D295" s="12">
        <v>1</v>
      </c>
    </row>
    <row r="296" spans="1:4">
      <c r="A296" s="9" t="s">
        <v>677</v>
      </c>
      <c r="B296" s="10" t="s">
        <v>678</v>
      </c>
      <c r="C296" s="17" t="s">
        <v>678</v>
      </c>
      <c r="D296" s="12">
        <v>2.33</v>
      </c>
    </row>
    <row r="297" spans="1:4">
      <c r="A297" s="9" t="s">
        <v>373</v>
      </c>
      <c r="B297" s="10" t="s">
        <v>679</v>
      </c>
      <c r="C297" s="17" t="s">
        <v>679</v>
      </c>
      <c r="D297" s="12">
        <v>1</v>
      </c>
    </row>
    <row r="298" spans="1:4">
      <c r="A298" s="9" t="s">
        <v>374</v>
      </c>
      <c r="B298" s="10" t="s">
        <v>680</v>
      </c>
      <c r="C298" s="17" t="s">
        <v>680</v>
      </c>
      <c r="D298" s="12">
        <v>1.64</v>
      </c>
    </row>
    <row r="299" spans="1:4">
      <c r="A299" s="9" t="s">
        <v>375</v>
      </c>
      <c r="B299" s="10" t="s">
        <v>681</v>
      </c>
      <c r="C299" s="17" t="s">
        <v>681</v>
      </c>
      <c r="D299" s="12">
        <v>16.37</v>
      </c>
    </row>
    <row r="300" spans="1:4">
      <c r="A300" s="9" t="s">
        <v>376</v>
      </c>
      <c r="B300" s="10" t="s">
        <v>682</v>
      </c>
      <c r="C300" s="17" t="s">
        <v>682</v>
      </c>
      <c r="D300" s="12">
        <v>3</v>
      </c>
    </row>
    <row r="301" spans="1:4">
      <c r="A301" s="9" t="s">
        <v>377</v>
      </c>
      <c r="B301" s="10" t="s">
        <v>683</v>
      </c>
      <c r="C301" s="17" t="s">
        <v>683</v>
      </c>
      <c r="D301" s="12">
        <v>2</v>
      </c>
    </row>
    <row r="302" spans="1:4">
      <c r="A302" s="9" t="s">
        <v>378</v>
      </c>
      <c r="B302" s="10" t="s">
        <v>684</v>
      </c>
      <c r="C302" s="17" t="s">
        <v>684</v>
      </c>
      <c r="D302" s="12">
        <v>1.1499999999999999</v>
      </c>
    </row>
    <row r="303" spans="1:4">
      <c r="A303" s="9" t="s">
        <v>379</v>
      </c>
      <c r="B303" s="10" t="s">
        <v>685</v>
      </c>
      <c r="C303" s="17" t="s">
        <v>685</v>
      </c>
      <c r="D303" s="12">
        <v>0.36</v>
      </c>
    </row>
    <row r="304" spans="1:4">
      <c r="A304" s="9" t="s">
        <v>380</v>
      </c>
      <c r="B304" s="10" t="s">
        <v>686</v>
      </c>
      <c r="C304" s="17" t="s">
        <v>686</v>
      </c>
      <c r="D304" s="12">
        <v>1.4</v>
      </c>
    </row>
    <row r="305" spans="1:4">
      <c r="A305" s="9" t="s">
        <v>381</v>
      </c>
      <c r="B305" s="10" t="s">
        <v>687</v>
      </c>
      <c r="C305" s="17" t="s">
        <v>687</v>
      </c>
      <c r="D305" s="12">
        <v>1</v>
      </c>
    </row>
    <row r="306" spans="1:4">
      <c r="A306" s="9" t="s">
        <v>382</v>
      </c>
      <c r="B306" s="10" t="s">
        <v>688</v>
      </c>
      <c r="C306" s="17" t="s">
        <v>688</v>
      </c>
      <c r="D306" s="12">
        <v>1.5</v>
      </c>
    </row>
    <row r="307" spans="1:4">
      <c r="A307" s="9" t="s">
        <v>689</v>
      </c>
      <c r="B307" s="10" t="s">
        <v>690</v>
      </c>
      <c r="C307" s="17" t="s">
        <v>690</v>
      </c>
      <c r="D307" s="12">
        <v>1</v>
      </c>
    </row>
    <row r="308" spans="1:4">
      <c r="A308" s="9" t="s">
        <v>384</v>
      </c>
      <c r="B308" s="10" t="s">
        <v>691</v>
      </c>
      <c r="C308" s="17" t="s">
        <v>691</v>
      </c>
      <c r="D308" s="12">
        <v>1</v>
      </c>
    </row>
    <row r="309" spans="1:4">
      <c r="A309" s="9" t="s">
        <v>386</v>
      </c>
      <c r="B309" s="10" t="s">
        <v>385</v>
      </c>
      <c r="C309" s="17" t="s">
        <v>385</v>
      </c>
      <c r="D309" s="12">
        <v>1.5</v>
      </c>
    </row>
    <row r="310" spans="1:4">
      <c r="A310" s="9" t="s">
        <v>387</v>
      </c>
      <c r="B310" s="10" t="s">
        <v>692</v>
      </c>
      <c r="C310" s="17" t="s">
        <v>692</v>
      </c>
      <c r="D310" s="12">
        <v>2.8</v>
      </c>
    </row>
    <row r="311" spans="1:4">
      <c r="A311" s="9" t="s">
        <v>388</v>
      </c>
      <c r="B311" s="10" t="s">
        <v>693</v>
      </c>
      <c r="C311" s="17" t="s">
        <v>693</v>
      </c>
      <c r="D311" s="12">
        <v>8</v>
      </c>
    </row>
    <row r="312" spans="1:4">
      <c r="A312" s="9" t="s">
        <v>389</v>
      </c>
      <c r="B312" s="10" t="s">
        <v>694</v>
      </c>
      <c r="C312" s="17" t="s">
        <v>694</v>
      </c>
      <c r="D312" s="12">
        <v>80</v>
      </c>
    </row>
    <row r="313" spans="1:4">
      <c r="A313" s="9" t="s">
        <v>390</v>
      </c>
      <c r="B313" s="10" t="s">
        <v>695</v>
      </c>
      <c r="C313" s="17" t="s">
        <v>695</v>
      </c>
      <c r="D313" s="12">
        <v>18.5</v>
      </c>
    </row>
    <row r="314" spans="1:4">
      <c r="A314" s="9" t="s">
        <v>391</v>
      </c>
      <c r="B314" s="10" t="s">
        <v>696</v>
      </c>
      <c r="C314" s="17" t="s">
        <v>696</v>
      </c>
      <c r="D314" s="12">
        <v>23.06</v>
      </c>
    </row>
    <row r="315" spans="1:4">
      <c r="A315" s="9" t="s">
        <v>392</v>
      </c>
      <c r="B315" s="10" t="s">
        <v>697</v>
      </c>
      <c r="C315" s="17" t="s">
        <v>697</v>
      </c>
      <c r="D315" s="12">
        <v>7</v>
      </c>
    </row>
    <row r="316" spans="1:4">
      <c r="A316" s="9" t="s">
        <v>393</v>
      </c>
      <c r="B316" s="10" t="s">
        <v>698</v>
      </c>
      <c r="C316" s="17" t="s">
        <v>698</v>
      </c>
      <c r="D316" s="12">
        <v>18.25</v>
      </c>
    </row>
    <row r="317" spans="1:4">
      <c r="A317" s="9" t="s">
        <v>394</v>
      </c>
      <c r="B317" s="10" t="s">
        <v>699</v>
      </c>
      <c r="C317" s="17" t="s">
        <v>699</v>
      </c>
      <c r="D317" s="12">
        <v>31</v>
      </c>
    </row>
    <row r="318" spans="1:4">
      <c r="A318" s="9" t="s">
        <v>395</v>
      </c>
      <c r="B318" s="10" t="s">
        <v>700</v>
      </c>
      <c r="C318" s="17" t="s">
        <v>700</v>
      </c>
      <c r="D318" s="12">
        <v>25.25</v>
      </c>
    </row>
    <row r="319" spans="1:4">
      <c r="A319" s="9" t="s">
        <v>396</v>
      </c>
      <c r="B319" s="10" t="s">
        <v>701</v>
      </c>
      <c r="C319" s="17" t="s">
        <v>701</v>
      </c>
      <c r="D319" s="12">
        <v>8.4499999999999993</v>
      </c>
    </row>
    <row r="320" spans="1:4">
      <c r="A320" s="9" t="s">
        <v>397</v>
      </c>
      <c r="B320" s="10" t="s">
        <v>702</v>
      </c>
      <c r="C320" s="17" t="s">
        <v>702</v>
      </c>
      <c r="D320" s="12">
        <v>10.61</v>
      </c>
    </row>
    <row r="321" spans="1:4">
      <c r="A321" s="9" t="s">
        <v>398</v>
      </c>
      <c r="B321" s="10" t="s">
        <v>703</v>
      </c>
      <c r="C321" s="17" t="s">
        <v>703</v>
      </c>
      <c r="D321" s="12">
        <v>8</v>
      </c>
    </row>
    <row r="322" spans="1:4">
      <c r="A322" s="9" t="s">
        <v>399</v>
      </c>
      <c r="B322" s="10" t="s">
        <v>704</v>
      </c>
      <c r="C322" s="17" t="s">
        <v>704</v>
      </c>
      <c r="D322" s="12">
        <v>23</v>
      </c>
    </row>
    <row r="323" spans="1:4">
      <c r="A323" s="9" t="s">
        <v>400</v>
      </c>
      <c r="B323" s="10" t="s">
        <v>705</v>
      </c>
      <c r="C323" s="17" t="s">
        <v>705</v>
      </c>
      <c r="D323" s="12">
        <v>23</v>
      </c>
    </row>
    <row r="324" spans="1:4">
      <c r="A324" s="9" t="s">
        <v>401</v>
      </c>
      <c r="B324" s="10" t="s">
        <v>706</v>
      </c>
      <c r="C324" s="17" t="s">
        <v>706</v>
      </c>
      <c r="D324" s="12">
        <v>8</v>
      </c>
    </row>
    <row r="325" spans="1:4">
      <c r="A325" s="9" t="s">
        <v>707</v>
      </c>
      <c r="B325" s="10" t="s">
        <v>402</v>
      </c>
      <c r="C325" s="17" t="s">
        <v>402</v>
      </c>
      <c r="D325" s="12">
        <v>2</v>
      </c>
    </row>
    <row r="326" spans="1:4">
      <c r="A326" s="9"/>
    </row>
  </sheetData>
  <autoFilter ref="A4:D4" xr:uid="{00000000-0001-0000-0500-000000000000}"/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5"/>
  <sheetViews>
    <sheetView showZeros="0" workbookViewId="0">
      <pane ySplit="4" topLeftCell="A5" activePane="bottomLeft" state="frozen"/>
      <selection pane="bottomLeft" activeCell="E1" sqref="E1:F1048576"/>
    </sheetView>
  </sheetViews>
  <sheetFormatPr defaultColWidth="9.140625" defaultRowHeight="14.25"/>
  <cols>
    <col min="1" max="1" width="22.85546875" style="10" bestFit="1" customWidth="1"/>
    <col min="2" max="2" width="10.42578125" style="1" customWidth="1"/>
    <col min="3" max="3" width="9.140625" style="16"/>
    <col min="4" max="4" width="9.42578125" style="18" customWidth="1"/>
    <col min="5" max="16384" width="9.140625" style="1"/>
  </cols>
  <sheetData>
    <row r="1" spans="1:4">
      <c r="A1" s="5"/>
      <c r="B1" s="6" t="s">
        <v>711</v>
      </c>
      <c r="C1" s="1"/>
      <c r="D1" s="4"/>
    </row>
    <row r="2" spans="1:4">
      <c r="A2" s="1"/>
      <c r="B2" s="5" t="s">
        <v>416</v>
      </c>
      <c r="C2" s="1"/>
      <c r="D2" s="4"/>
    </row>
    <row r="3" spans="1:4" ht="15" thickBot="1">
      <c r="A3" s="1"/>
      <c r="B3" s="5" t="s">
        <v>417</v>
      </c>
      <c r="C3" s="1"/>
      <c r="D3" s="4" t="s">
        <v>418</v>
      </c>
    </row>
    <row r="4" spans="1:4" ht="15" thickBot="1">
      <c r="A4" s="7" t="s">
        <v>419</v>
      </c>
      <c r="B4" s="5" t="s">
        <v>420</v>
      </c>
      <c r="C4" s="1"/>
      <c r="D4" s="8">
        <f>SUM(D5:D325)</f>
        <v>22925.950000000012</v>
      </c>
    </row>
    <row r="5" spans="1:4">
      <c r="A5" s="9" t="s">
        <v>13</v>
      </c>
      <c r="B5" s="10" t="s">
        <v>12</v>
      </c>
      <c r="C5" s="11" t="s">
        <v>12</v>
      </c>
      <c r="D5" s="12">
        <v>3.41</v>
      </c>
    </row>
    <row r="6" spans="1:4">
      <c r="A6" s="9" t="s">
        <v>15</v>
      </c>
      <c r="B6" s="10" t="s">
        <v>14</v>
      </c>
      <c r="C6" s="11" t="s">
        <v>14</v>
      </c>
      <c r="D6" s="12">
        <v>0.25</v>
      </c>
    </row>
    <row r="7" spans="1:4">
      <c r="A7" s="9" t="s">
        <v>17</v>
      </c>
      <c r="B7" s="10" t="s">
        <v>16</v>
      </c>
      <c r="C7" s="11" t="s">
        <v>16</v>
      </c>
      <c r="D7" s="12">
        <v>86.69</v>
      </c>
    </row>
    <row r="8" spans="1:4">
      <c r="A8" s="9" t="s">
        <v>19</v>
      </c>
      <c r="B8" s="10" t="s">
        <v>18</v>
      </c>
      <c r="C8" s="11" t="s">
        <v>18</v>
      </c>
      <c r="D8" s="12">
        <v>7.31</v>
      </c>
    </row>
    <row r="9" spans="1:4">
      <c r="A9" s="9" t="s">
        <v>21</v>
      </c>
      <c r="B9" s="10" t="s">
        <v>20</v>
      </c>
      <c r="C9" s="11" t="s">
        <v>20</v>
      </c>
      <c r="D9" s="12">
        <v>10.28</v>
      </c>
    </row>
    <row r="10" spans="1:4">
      <c r="A10" s="9" t="s">
        <v>23</v>
      </c>
      <c r="B10" s="10" t="s">
        <v>22</v>
      </c>
      <c r="C10" s="11" t="s">
        <v>22</v>
      </c>
      <c r="D10" s="12">
        <v>60.82</v>
      </c>
    </row>
    <row r="11" spans="1:4">
      <c r="A11" s="9" t="s">
        <v>25</v>
      </c>
      <c r="B11" s="10" t="s">
        <v>24</v>
      </c>
      <c r="C11" s="11" t="s">
        <v>24</v>
      </c>
      <c r="D11" s="12">
        <v>13.58</v>
      </c>
    </row>
    <row r="12" spans="1:4">
      <c r="A12" s="9" t="s">
        <v>27</v>
      </c>
      <c r="B12" s="10" t="s">
        <v>26</v>
      </c>
      <c r="C12" s="11" t="s">
        <v>26</v>
      </c>
      <c r="D12" s="12">
        <v>324.17</v>
      </c>
    </row>
    <row r="13" spans="1:4">
      <c r="A13" s="9" t="s">
        <v>29</v>
      </c>
      <c r="B13" s="10" t="s">
        <v>28</v>
      </c>
      <c r="C13" s="11" t="s">
        <v>28</v>
      </c>
      <c r="D13" s="12">
        <v>2.75</v>
      </c>
    </row>
    <row r="14" spans="1:4">
      <c r="A14" s="9" t="s">
        <v>421</v>
      </c>
      <c r="B14" s="10" t="s">
        <v>30</v>
      </c>
      <c r="C14" s="11" t="s">
        <v>30</v>
      </c>
      <c r="D14" s="12">
        <v>29.24</v>
      </c>
    </row>
    <row r="15" spans="1:4">
      <c r="A15" s="9" t="s">
        <v>33</v>
      </c>
      <c r="B15" s="10" t="s">
        <v>32</v>
      </c>
      <c r="C15" s="11" t="s">
        <v>32</v>
      </c>
      <c r="D15" s="12">
        <v>20.39</v>
      </c>
    </row>
    <row r="16" spans="1:4">
      <c r="A16" s="9" t="s">
        <v>35</v>
      </c>
      <c r="B16" s="10" t="s">
        <v>34</v>
      </c>
      <c r="C16" s="11" t="s">
        <v>34</v>
      </c>
      <c r="D16" s="12">
        <v>61.07</v>
      </c>
    </row>
    <row r="17" spans="1:4">
      <c r="A17" s="9" t="s">
        <v>37</v>
      </c>
      <c r="B17" s="10" t="s">
        <v>36</v>
      </c>
      <c r="C17" s="11" t="s">
        <v>36</v>
      </c>
      <c r="D17" s="12">
        <v>320.33</v>
      </c>
    </row>
    <row r="18" spans="1:4">
      <c r="A18" s="9" t="s">
        <v>39</v>
      </c>
      <c r="B18" s="10" t="s">
        <v>38</v>
      </c>
      <c r="C18" s="11" t="s">
        <v>38</v>
      </c>
      <c r="D18" s="12">
        <v>18.72</v>
      </c>
    </row>
    <row r="19" spans="1:4">
      <c r="A19" s="9" t="s">
        <v>41</v>
      </c>
      <c r="B19" s="10" t="s">
        <v>40</v>
      </c>
      <c r="C19" s="11" t="s">
        <v>40</v>
      </c>
      <c r="D19" s="12">
        <v>0.25</v>
      </c>
    </row>
    <row r="20" spans="1:4">
      <c r="A20" s="9" t="s">
        <v>43</v>
      </c>
      <c r="B20" s="10" t="s">
        <v>42</v>
      </c>
      <c r="C20" s="11" t="s">
        <v>42</v>
      </c>
      <c r="D20" s="12">
        <v>7.7</v>
      </c>
    </row>
    <row r="21" spans="1:4">
      <c r="A21" s="9" t="s">
        <v>45</v>
      </c>
      <c r="B21" s="10" t="s">
        <v>44</v>
      </c>
      <c r="C21" s="11" t="s">
        <v>44</v>
      </c>
      <c r="D21" s="12">
        <v>31.9</v>
      </c>
    </row>
    <row r="22" spans="1:4">
      <c r="A22" s="9" t="s">
        <v>47</v>
      </c>
      <c r="B22" s="10" t="s">
        <v>46</v>
      </c>
      <c r="C22" s="11" t="s">
        <v>46</v>
      </c>
      <c r="D22" s="12">
        <v>30.23</v>
      </c>
    </row>
    <row r="23" spans="1:4">
      <c r="A23" s="9" t="s">
        <v>49</v>
      </c>
      <c r="B23" s="10" t="s">
        <v>48</v>
      </c>
      <c r="C23" s="11" t="s">
        <v>48</v>
      </c>
      <c r="D23" s="12">
        <v>30.38</v>
      </c>
    </row>
    <row r="24" spans="1:4">
      <c r="A24" s="9" t="s">
        <v>51</v>
      </c>
      <c r="B24" s="10" t="s">
        <v>50</v>
      </c>
      <c r="C24" s="11" t="s">
        <v>50</v>
      </c>
      <c r="D24" s="12">
        <v>164.12</v>
      </c>
    </row>
    <row r="25" spans="1:4">
      <c r="A25" s="9" t="s">
        <v>53</v>
      </c>
      <c r="B25" s="10" t="s">
        <v>52</v>
      </c>
      <c r="C25" s="11" t="s">
        <v>52</v>
      </c>
      <c r="D25" s="12">
        <v>7.35</v>
      </c>
    </row>
    <row r="26" spans="1:4">
      <c r="A26" s="9" t="s">
        <v>55</v>
      </c>
      <c r="B26" s="10" t="s">
        <v>54</v>
      </c>
      <c r="C26" s="11" t="s">
        <v>54</v>
      </c>
      <c r="D26" s="12">
        <v>76.47</v>
      </c>
    </row>
    <row r="27" spans="1:4">
      <c r="A27" s="9" t="s">
        <v>57</v>
      </c>
      <c r="B27" s="10" t="s">
        <v>56</v>
      </c>
      <c r="C27" s="11" t="s">
        <v>56</v>
      </c>
      <c r="D27" s="12">
        <v>8.3699999999999992</v>
      </c>
    </row>
    <row r="28" spans="1:4">
      <c r="A28" s="9" t="s">
        <v>59</v>
      </c>
      <c r="B28" s="10" t="s">
        <v>58</v>
      </c>
      <c r="C28" s="11" t="s">
        <v>58</v>
      </c>
      <c r="D28" s="12">
        <v>65.2</v>
      </c>
    </row>
    <row r="29" spans="1:4">
      <c r="A29" s="9" t="s">
        <v>61</v>
      </c>
      <c r="B29" s="10" t="s">
        <v>60</v>
      </c>
      <c r="C29" s="11" t="s">
        <v>60</v>
      </c>
      <c r="D29" s="12">
        <v>19.71</v>
      </c>
    </row>
    <row r="30" spans="1:4">
      <c r="A30" s="9" t="s">
        <v>63</v>
      </c>
      <c r="B30" s="10" t="s">
        <v>62</v>
      </c>
      <c r="C30" s="11" t="s">
        <v>62</v>
      </c>
      <c r="D30" s="12">
        <v>29.71</v>
      </c>
    </row>
    <row r="31" spans="1:4">
      <c r="A31" s="9" t="s">
        <v>65</v>
      </c>
      <c r="B31" s="10" t="s">
        <v>64</v>
      </c>
      <c r="C31" s="11" t="s">
        <v>64</v>
      </c>
      <c r="D31" s="12">
        <v>7.99</v>
      </c>
    </row>
    <row r="32" spans="1:4">
      <c r="A32" s="9" t="s">
        <v>67</v>
      </c>
      <c r="B32" s="10" t="s">
        <v>66</v>
      </c>
      <c r="C32" s="11" t="s">
        <v>66</v>
      </c>
      <c r="D32" s="12">
        <v>562.07000000000005</v>
      </c>
    </row>
    <row r="33" spans="1:4">
      <c r="A33" s="9" t="s">
        <v>69</v>
      </c>
      <c r="B33" s="10" t="s">
        <v>68</v>
      </c>
      <c r="C33" s="11" t="s">
        <v>68</v>
      </c>
      <c r="D33" s="12">
        <v>41.43</v>
      </c>
    </row>
    <row r="34" spans="1:4">
      <c r="A34" s="9" t="s">
        <v>422</v>
      </c>
      <c r="B34" s="10" t="s">
        <v>70</v>
      </c>
      <c r="C34" s="11" t="s">
        <v>70</v>
      </c>
      <c r="D34" s="12">
        <v>37.44</v>
      </c>
    </row>
    <row r="35" spans="1:4">
      <c r="A35" s="9" t="s">
        <v>73</v>
      </c>
      <c r="B35" s="10" t="s">
        <v>72</v>
      </c>
      <c r="C35" s="11" t="s">
        <v>72</v>
      </c>
      <c r="D35" s="12">
        <v>5.7</v>
      </c>
    </row>
    <row r="36" spans="1:4">
      <c r="A36" s="9" t="s">
        <v>75</v>
      </c>
      <c r="B36" s="10" t="s">
        <v>74</v>
      </c>
      <c r="C36" s="11" t="s">
        <v>74</v>
      </c>
      <c r="D36" s="12">
        <v>56.98</v>
      </c>
    </row>
    <row r="37" spans="1:4">
      <c r="A37" s="9" t="s">
        <v>77</v>
      </c>
      <c r="B37" s="10" t="s">
        <v>76</v>
      </c>
      <c r="C37" s="11" t="s">
        <v>76</v>
      </c>
      <c r="D37" s="12">
        <v>347.63</v>
      </c>
    </row>
    <row r="38" spans="1:4">
      <c r="A38" s="9" t="s">
        <v>79</v>
      </c>
      <c r="B38" s="10" t="s">
        <v>78</v>
      </c>
      <c r="C38" s="11" t="s">
        <v>78</v>
      </c>
      <c r="D38" s="12">
        <v>145.19999999999999</v>
      </c>
    </row>
    <row r="39" spans="1:4">
      <c r="A39" s="9" t="s">
        <v>81</v>
      </c>
      <c r="B39" s="10" t="s">
        <v>80</v>
      </c>
      <c r="C39" s="11" t="s">
        <v>80</v>
      </c>
      <c r="D39" s="12">
        <v>305.76</v>
      </c>
    </row>
    <row r="40" spans="1:4">
      <c r="A40" s="9" t="s">
        <v>83</v>
      </c>
      <c r="B40" s="10" t="s">
        <v>82</v>
      </c>
      <c r="C40" s="11" t="s">
        <v>82</v>
      </c>
      <c r="D40" s="12">
        <v>69.92</v>
      </c>
    </row>
    <row r="41" spans="1:4">
      <c r="A41" s="9" t="s">
        <v>423</v>
      </c>
      <c r="B41" s="10" t="s">
        <v>84</v>
      </c>
      <c r="C41" s="11" t="s">
        <v>84</v>
      </c>
      <c r="D41" s="12">
        <v>1.95</v>
      </c>
    </row>
    <row r="42" spans="1:4">
      <c r="A42" s="9" t="s">
        <v>87</v>
      </c>
      <c r="B42" s="10" t="s">
        <v>86</v>
      </c>
      <c r="C42" s="11" t="s">
        <v>86</v>
      </c>
      <c r="D42" s="12">
        <v>13.23</v>
      </c>
    </row>
    <row r="43" spans="1:4">
      <c r="A43" s="9" t="s">
        <v>89</v>
      </c>
      <c r="B43" s="10" t="s">
        <v>88</v>
      </c>
      <c r="C43" s="11" t="s">
        <v>88</v>
      </c>
      <c r="D43" s="12">
        <v>1.05</v>
      </c>
    </row>
    <row r="44" spans="1:4">
      <c r="A44" s="9" t="s">
        <v>91</v>
      </c>
      <c r="B44" s="10" t="s">
        <v>90</v>
      </c>
      <c r="C44" s="11" t="s">
        <v>90</v>
      </c>
      <c r="D44" s="12">
        <v>158.18</v>
      </c>
    </row>
    <row r="45" spans="1:4">
      <c r="A45" s="9" t="s">
        <v>93</v>
      </c>
      <c r="B45" s="10" t="s">
        <v>92</v>
      </c>
      <c r="C45" s="11" t="s">
        <v>92</v>
      </c>
      <c r="D45" s="12">
        <v>23.55</v>
      </c>
    </row>
    <row r="46" spans="1:4">
      <c r="A46" s="9" t="s">
        <v>95</v>
      </c>
      <c r="B46" s="10" t="s">
        <v>94</v>
      </c>
      <c r="C46" s="11" t="s">
        <v>94</v>
      </c>
      <c r="D46" s="12">
        <v>37.44</v>
      </c>
    </row>
    <row r="47" spans="1:4">
      <c r="A47" s="9" t="s">
        <v>97</v>
      </c>
      <c r="B47" s="10" t="s">
        <v>96</v>
      </c>
      <c r="C47" s="11" t="s">
        <v>96</v>
      </c>
      <c r="D47" s="12">
        <v>33.909999999999997</v>
      </c>
    </row>
    <row r="48" spans="1:4">
      <c r="A48" s="9" t="s">
        <v>99</v>
      </c>
      <c r="B48" s="10" t="s">
        <v>98</v>
      </c>
      <c r="C48" s="11" t="s">
        <v>98</v>
      </c>
      <c r="D48" s="12">
        <v>47.87</v>
      </c>
    </row>
    <row r="49" spans="1:4">
      <c r="A49" s="9" t="s">
        <v>101</v>
      </c>
      <c r="B49" s="10" t="s">
        <v>100</v>
      </c>
      <c r="C49" s="11" t="s">
        <v>100</v>
      </c>
      <c r="D49" s="12">
        <v>111.32</v>
      </c>
    </row>
    <row r="50" spans="1:4">
      <c r="A50" s="9" t="s">
        <v>103</v>
      </c>
      <c r="B50" s="10" t="s">
        <v>102</v>
      </c>
      <c r="C50" s="11" t="s">
        <v>102</v>
      </c>
      <c r="D50" s="12">
        <v>5.55</v>
      </c>
    </row>
    <row r="51" spans="1:4">
      <c r="A51" s="9" t="s">
        <v>105</v>
      </c>
      <c r="B51" s="10" t="s">
        <v>104</v>
      </c>
      <c r="C51" s="11" t="s">
        <v>104</v>
      </c>
      <c r="D51" s="12">
        <v>19.72</v>
      </c>
    </row>
    <row r="52" spans="1:4">
      <c r="A52" s="9" t="s">
        <v>107</v>
      </c>
      <c r="B52" s="10" t="s">
        <v>106</v>
      </c>
      <c r="C52" s="11" t="s">
        <v>106</v>
      </c>
      <c r="D52" s="12">
        <v>2.57</v>
      </c>
    </row>
    <row r="53" spans="1:4">
      <c r="A53" s="9" t="s">
        <v>109</v>
      </c>
      <c r="B53" s="10" t="s">
        <v>108</v>
      </c>
      <c r="C53" s="11" t="s">
        <v>108</v>
      </c>
      <c r="D53" s="12">
        <v>141.21</v>
      </c>
    </row>
    <row r="54" spans="1:4">
      <c r="A54" s="9" t="s">
        <v>111</v>
      </c>
      <c r="B54" s="10" t="s">
        <v>110</v>
      </c>
      <c r="C54" s="11" t="s">
        <v>110</v>
      </c>
      <c r="D54" s="12">
        <v>6.11</v>
      </c>
    </row>
    <row r="55" spans="1:4">
      <c r="A55" s="9" t="s">
        <v>113</v>
      </c>
      <c r="B55" s="10" t="s">
        <v>112</v>
      </c>
      <c r="C55" s="11" t="s">
        <v>112</v>
      </c>
      <c r="D55" s="12">
        <v>9.8800000000000008</v>
      </c>
    </row>
    <row r="56" spans="1:4">
      <c r="A56" s="9" t="s">
        <v>114</v>
      </c>
      <c r="B56" s="10" t="s">
        <v>424</v>
      </c>
      <c r="C56" s="11" t="s">
        <v>424</v>
      </c>
      <c r="D56" s="12">
        <v>2.12</v>
      </c>
    </row>
    <row r="57" spans="1:4">
      <c r="A57" s="9" t="s">
        <v>115</v>
      </c>
      <c r="B57" s="10" t="s">
        <v>425</v>
      </c>
      <c r="C57" s="11" t="s">
        <v>425</v>
      </c>
      <c r="D57" s="12">
        <v>8.19</v>
      </c>
    </row>
    <row r="58" spans="1:4">
      <c r="A58" s="9" t="s">
        <v>116</v>
      </c>
      <c r="B58" s="10" t="s">
        <v>426</v>
      </c>
      <c r="C58" s="11" t="s">
        <v>426</v>
      </c>
      <c r="D58" s="12">
        <v>1.32</v>
      </c>
    </row>
    <row r="59" spans="1:4">
      <c r="A59" s="9" t="s">
        <v>117</v>
      </c>
      <c r="B59" s="10" t="s">
        <v>427</v>
      </c>
      <c r="C59" s="11" t="s">
        <v>427</v>
      </c>
      <c r="D59" s="12">
        <v>6.7</v>
      </c>
    </row>
    <row r="60" spans="1:4">
      <c r="A60" s="9" t="s">
        <v>118</v>
      </c>
      <c r="B60" s="10" t="s">
        <v>428</v>
      </c>
      <c r="C60" s="11" t="s">
        <v>428</v>
      </c>
      <c r="D60" s="12">
        <v>9.8800000000000008</v>
      </c>
    </row>
    <row r="61" spans="1:4">
      <c r="A61" s="9" t="s">
        <v>119</v>
      </c>
      <c r="B61" s="10" t="s">
        <v>429</v>
      </c>
      <c r="C61" s="11" t="s">
        <v>429</v>
      </c>
      <c r="D61" s="12">
        <v>362.2</v>
      </c>
    </row>
    <row r="62" spans="1:4">
      <c r="A62" s="9" t="s">
        <v>120</v>
      </c>
      <c r="B62" s="10" t="s">
        <v>430</v>
      </c>
      <c r="C62" s="11" t="s">
        <v>430</v>
      </c>
      <c r="D62" s="12">
        <v>41.17</v>
      </c>
    </row>
    <row r="63" spans="1:4">
      <c r="A63" s="9" t="s">
        <v>121</v>
      </c>
      <c r="B63" s="10" t="s">
        <v>431</v>
      </c>
      <c r="C63" s="11"/>
      <c r="D63" s="12"/>
    </row>
    <row r="64" spans="1:4">
      <c r="A64" s="9" t="s">
        <v>122</v>
      </c>
      <c r="B64" s="10" t="s">
        <v>432</v>
      </c>
      <c r="C64" s="11" t="s">
        <v>432</v>
      </c>
      <c r="D64" s="12">
        <v>5.62</v>
      </c>
    </row>
    <row r="65" spans="1:4">
      <c r="A65" s="9" t="s">
        <v>123</v>
      </c>
      <c r="B65" s="10" t="s">
        <v>433</v>
      </c>
      <c r="C65" s="11" t="s">
        <v>433</v>
      </c>
      <c r="D65" s="12">
        <v>8.77</v>
      </c>
    </row>
    <row r="66" spans="1:4">
      <c r="A66" s="9" t="s">
        <v>124</v>
      </c>
      <c r="B66" s="10" t="s">
        <v>434</v>
      </c>
      <c r="C66" s="11" t="s">
        <v>434</v>
      </c>
      <c r="D66" s="12">
        <v>61.28</v>
      </c>
    </row>
    <row r="67" spans="1:4">
      <c r="A67" s="9" t="s">
        <v>125</v>
      </c>
      <c r="B67" s="10" t="s">
        <v>435</v>
      </c>
      <c r="C67" s="11" t="s">
        <v>435</v>
      </c>
      <c r="D67" s="12">
        <v>77</v>
      </c>
    </row>
    <row r="68" spans="1:4">
      <c r="A68" s="9" t="s">
        <v>126</v>
      </c>
      <c r="B68" s="10" t="s">
        <v>436</v>
      </c>
      <c r="C68" s="11" t="s">
        <v>436</v>
      </c>
      <c r="D68" s="12">
        <v>23.36</v>
      </c>
    </row>
    <row r="69" spans="1:4">
      <c r="A69" s="9" t="s">
        <v>437</v>
      </c>
      <c r="B69" s="10" t="s">
        <v>438</v>
      </c>
      <c r="C69" s="11" t="s">
        <v>438</v>
      </c>
      <c r="D69" s="12">
        <v>6.93</v>
      </c>
    </row>
    <row r="70" spans="1:4">
      <c r="A70" s="9" t="s">
        <v>128</v>
      </c>
      <c r="B70" s="10" t="s">
        <v>439</v>
      </c>
      <c r="C70" s="11" t="s">
        <v>439</v>
      </c>
      <c r="D70" s="12">
        <v>13.32</v>
      </c>
    </row>
    <row r="71" spans="1:4">
      <c r="A71" s="9" t="s">
        <v>129</v>
      </c>
      <c r="B71" s="10" t="s">
        <v>440</v>
      </c>
      <c r="C71" s="11" t="s">
        <v>440</v>
      </c>
      <c r="D71" s="12">
        <v>33.33</v>
      </c>
    </row>
    <row r="72" spans="1:4">
      <c r="A72" s="9" t="s">
        <v>130</v>
      </c>
      <c r="B72" s="10" t="s">
        <v>441</v>
      </c>
      <c r="C72" s="11" t="s">
        <v>441</v>
      </c>
      <c r="D72" s="12">
        <v>206.31</v>
      </c>
    </row>
    <row r="73" spans="1:4">
      <c r="A73" s="9" t="s">
        <v>131</v>
      </c>
      <c r="B73" s="10" t="s">
        <v>442</v>
      </c>
      <c r="C73" s="11" t="s">
        <v>442</v>
      </c>
      <c r="D73" s="12">
        <v>58.39</v>
      </c>
    </row>
    <row r="74" spans="1:4">
      <c r="A74" s="9" t="s">
        <v>132</v>
      </c>
      <c r="B74" s="10" t="s">
        <v>443</v>
      </c>
      <c r="C74" s="11" t="s">
        <v>443</v>
      </c>
      <c r="D74" s="12">
        <v>5.73</v>
      </c>
    </row>
    <row r="75" spans="1:4">
      <c r="A75" s="9" t="s">
        <v>133</v>
      </c>
      <c r="B75" s="10" t="s">
        <v>444</v>
      </c>
      <c r="C75" s="11" t="s">
        <v>444</v>
      </c>
      <c r="D75" s="12">
        <v>25.36</v>
      </c>
    </row>
    <row r="76" spans="1:4">
      <c r="A76" s="9" t="s">
        <v>134</v>
      </c>
      <c r="B76" s="10" t="s">
        <v>445</v>
      </c>
      <c r="C76" s="11" t="s">
        <v>445</v>
      </c>
      <c r="D76" s="12">
        <v>71.59</v>
      </c>
    </row>
    <row r="77" spans="1:4">
      <c r="A77" s="9" t="s">
        <v>135</v>
      </c>
      <c r="B77" s="10" t="s">
        <v>446</v>
      </c>
      <c r="C77" s="11" t="s">
        <v>446</v>
      </c>
      <c r="D77" s="12">
        <v>34.75</v>
      </c>
    </row>
    <row r="78" spans="1:4">
      <c r="A78" s="9" t="s">
        <v>136</v>
      </c>
      <c r="B78" s="10" t="s">
        <v>447</v>
      </c>
      <c r="C78" s="11" t="s">
        <v>447</v>
      </c>
      <c r="D78" s="12">
        <v>15.91</v>
      </c>
    </row>
    <row r="79" spans="1:4">
      <c r="A79" s="9" t="s">
        <v>448</v>
      </c>
      <c r="B79" s="10" t="s">
        <v>449</v>
      </c>
      <c r="C79" s="11" t="s">
        <v>449</v>
      </c>
      <c r="D79" s="12">
        <v>7.59</v>
      </c>
    </row>
    <row r="80" spans="1:4">
      <c r="A80" s="9" t="s">
        <v>138</v>
      </c>
      <c r="B80" s="10" t="s">
        <v>450</v>
      </c>
      <c r="C80" s="11" t="s">
        <v>450</v>
      </c>
      <c r="D80" s="12">
        <v>27.26</v>
      </c>
    </row>
    <row r="81" spans="1:4">
      <c r="A81" s="9" t="s">
        <v>139</v>
      </c>
      <c r="B81" s="10" t="s">
        <v>451</v>
      </c>
      <c r="C81" s="11" t="s">
        <v>451</v>
      </c>
      <c r="D81" s="12">
        <v>30.02</v>
      </c>
    </row>
    <row r="82" spans="1:4">
      <c r="A82" s="9" t="s">
        <v>140</v>
      </c>
      <c r="B82" s="10" t="s">
        <v>452</v>
      </c>
      <c r="C82" s="11" t="s">
        <v>452</v>
      </c>
      <c r="D82" s="12">
        <v>7.64</v>
      </c>
    </row>
    <row r="83" spans="1:4">
      <c r="A83" s="9" t="s">
        <v>453</v>
      </c>
      <c r="B83" s="10" t="s">
        <v>454</v>
      </c>
      <c r="C83" s="11" t="s">
        <v>454</v>
      </c>
      <c r="D83" s="12">
        <v>6.12</v>
      </c>
    </row>
    <row r="84" spans="1:4">
      <c r="A84" s="9" t="s">
        <v>142</v>
      </c>
      <c r="B84" s="10" t="s">
        <v>455</v>
      </c>
      <c r="C84" s="11" t="s">
        <v>455</v>
      </c>
      <c r="D84" s="12">
        <v>6.79</v>
      </c>
    </row>
    <row r="85" spans="1:4">
      <c r="A85" s="9" t="s">
        <v>143</v>
      </c>
      <c r="B85" s="10" t="s">
        <v>456</v>
      </c>
      <c r="C85" s="11" t="s">
        <v>456</v>
      </c>
      <c r="D85" s="12">
        <v>2.7</v>
      </c>
    </row>
    <row r="86" spans="1:4">
      <c r="A86" s="9" t="s">
        <v>144</v>
      </c>
      <c r="B86" s="10" t="s">
        <v>457</v>
      </c>
      <c r="C86" s="11" t="s">
        <v>457</v>
      </c>
      <c r="D86" s="12">
        <v>4.8099999999999996</v>
      </c>
    </row>
    <row r="87" spans="1:4">
      <c r="A87" s="9" t="s">
        <v>145</v>
      </c>
      <c r="B87" s="10" t="s">
        <v>458</v>
      </c>
      <c r="C87" s="11" t="s">
        <v>458</v>
      </c>
      <c r="D87" s="12">
        <v>14.72</v>
      </c>
    </row>
    <row r="88" spans="1:4">
      <c r="A88" s="9" t="s">
        <v>146</v>
      </c>
      <c r="B88" s="10" t="s">
        <v>459</v>
      </c>
      <c r="C88" s="11" t="s">
        <v>459</v>
      </c>
      <c r="D88" s="12">
        <v>8.75</v>
      </c>
    </row>
    <row r="89" spans="1:4">
      <c r="A89" s="9" t="s">
        <v>147</v>
      </c>
      <c r="B89" s="10" t="s">
        <v>460</v>
      </c>
      <c r="C89" s="11" t="s">
        <v>460</v>
      </c>
      <c r="D89" s="12">
        <v>151.13</v>
      </c>
    </row>
    <row r="90" spans="1:4">
      <c r="A90" s="9" t="s">
        <v>148</v>
      </c>
      <c r="B90" s="10" t="s">
        <v>461</v>
      </c>
      <c r="C90" s="11" t="s">
        <v>461</v>
      </c>
      <c r="D90" s="12">
        <v>19.88</v>
      </c>
    </row>
    <row r="91" spans="1:4">
      <c r="A91" s="9" t="s">
        <v>149</v>
      </c>
      <c r="B91" s="10" t="s">
        <v>462</v>
      </c>
      <c r="C91" s="11" t="s">
        <v>462</v>
      </c>
      <c r="D91" s="12">
        <v>22</v>
      </c>
    </row>
    <row r="92" spans="1:4">
      <c r="A92" s="9" t="s">
        <v>150</v>
      </c>
      <c r="B92" s="10" t="s">
        <v>463</v>
      </c>
      <c r="C92" s="11" t="s">
        <v>463</v>
      </c>
      <c r="D92" s="12">
        <v>1.83</v>
      </c>
    </row>
    <row r="93" spans="1:4">
      <c r="A93" s="9" t="s">
        <v>151</v>
      </c>
      <c r="B93" s="10" t="s">
        <v>464</v>
      </c>
      <c r="C93" s="11" t="s">
        <v>464</v>
      </c>
      <c r="D93" s="12">
        <v>2.6</v>
      </c>
    </row>
    <row r="94" spans="1:4">
      <c r="A94" s="9" t="s">
        <v>152</v>
      </c>
      <c r="B94" s="10" t="s">
        <v>465</v>
      </c>
      <c r="C94" s="11" t="s">
        <v>465</v>
      </c>
      <c r="D94" s="12">
        <v>17.53</v>
      </c>
    </row>
    <row r="95" spans="1:4">
      <c r="A95" s="9" t="s">
        <v>153</v>
      </c>
      <c r="B95" s="10" t="s">
        <v>466</v>
      </c>
      <c r="C95" s="11" t="s">
        <v>466</v>
      </c>
      <c r="D95" s="12">
        <v>20.71</v>
      </c>
    </row>
    <row r="96" spans="1:4">
      <c r="A96" s="9" t="s">
        <v>154</v>
      </c>
      <c r="B96" s="10" t="s">
        <v>467</v>
      </c>
      <c r="C96" s="11" t="s">
        <v>467</v>
      </c>
      <c r="D96" s="12">
        <v>32.56</v>
      </c>
    </row>
    <row r="97" spans="1:4">
      <c r="A97" s="9" t="s">
        <v>155</v>
      </c>
      <c r="B97" s="10" t="s">
        <v>468</v>
      </c>
      <c r="C97" s="11" t="s">
        <v>468</v>
      </c>
      <c r="D97" s="12">
        <v>1021.52</v>
      </c>
    </row>
    <row r="98" spans="1:4">
      <c r="A98" s="9" t="s">
        <v>156</v>
      </c>
      <c r="B98" s="10" t="s">
        <v>469</v>
      </c>
      <c r="C98" s="11" t="s">
        <v>469</v>
      </c>
      <c r="D98" s="12">
        <v>412.51</v>
      </c>
    </row>
    <row r="99" spans="1:4">
      <c r="A99" s="9" t="s">
        <v>157</v>
      </c>
      <c r="B99" s="10" t="s">
        <v>470</v>
      </c>
      <c r="C99" s="11" t="s">
        <v>470</v>
      </c>
      <c r="D99" s="12">
        <v>106.8</v>
      </c>
    </row>
    <row r="100" spans="1:4">
      <c r="A100" s="9" t="s">
        <v>158</v>
      </c>
      <c r="B100" s="10" t="s">
        <v>471</v>
      </c>
      <c r="C100" s="11" t="s">
        <v>471</v>
      </c>
      <c r="D100" s="12">
        <v>98.09</v>
      </c>
    </row>
    <row r="101" spans="1:4">
      <c r="A101" s="9" t="s">
        <v>159</v>
      </c>
      <c r="B101" s="10" t="s">
        <v>472</v>
      </c>
      <c r="C101" s="11" t="s">
        <v>472</v>
      </c>
      <c r="D101" s="12">
        <v>406.75</v>
      </c>
    </row>
    <row r="102" spans="1:4">
      <c r="A102" s="9" t="s">
        <v>160</v>
      </c>
      <c r="B102" s="10" t="s">
        <v>473</v>
      </c>
      <c r="C102" s="11" t="s">
        <v>473</v>
      </c>
      <c r="D102" s="12">
        <v>39.42</v>
      </c>
    </row>
    <row r="103" spans="1:4">
      <c r="A103" s="9" t="s">
        <v>161</v>
      </c>
      <c r="B103" s="10" t="s">
        <v>474</v>
      </c>
      <c r="C103" s="11" t="s">
        <v>474</v>
      </c>
      <c r="D103" s="12">
        <v>302.72000000000003</v>
      </c>
    </row>
    <row r="104" spans="1:4">
      <c r="A104" s="9" t="s">
        <v>162</v>
      </c>
      <c r="B104" s="10" t="s">
        <v>475</v>
      </c>
      <c r="C104" s="11" t="s">
        <v>475</v>
      </c>
      <c r="D104" s="12">
        <v>4.6900000000000004</v>
      </c>
    </row>
    <row r="105" spans="1:4">
      <c r="A105" s="9" t="s">
        <v>163</v>
      </c>
      <c r="B105" s="10" t="s">
        <v>476</v>
      </c>
      <c r="C105" s="11" t="s">
        <v>476</v>
      </c>
      <c r="D105" s="12">
        <v>435.98</v>
      </c>
    </row>
    <row r="106" spans="1:4">
      <c r="A106" s="9" t="s">
        <v>164</v>
      </c>
      <c r="B106" s="10" t="s">
        <v>477</v>
      </c>
      <c r="C106" s="11" t="s">
        <v>477</v>
      </c>
      <c r="D106" s="12">
        <v>60.45</v>
      </c>
    </row>
    <row r="107" spans="1:4">
      <c r="A107" s="9" t="s">
        <v>165</v>
      </c>
      <c r="B107" s="10" t="s">
        <v>478</v>
      </c>
      <c r="C107" s="11" t="s">
        <v>478</v>
      </c>
      <c r="D107" s="12">
        <v>61.75</v>
      </c>
    </row>
    <row r="108" spans="1:4">
      <c r="A108" s="9" t="s">
        <v>166</v>
      </c>
      <c r="B108" s="10" t="s">
        <v>479</v>
      </c>
      <c r="C108" s="11" t="s">
        <v>479</v>
      </c>
      <c r="D108" s="12">
        <v>384.7</v>
      </c>
    </row>
    <row r="109" spans="1:4">
      <c r="A109" s="9" t="s">
        <v>167</v>
      </c>
      <c r="B109" s="10" t="s">
        <v>480</v>
      </c>
      <c r="C109" s="11" t="s">
        <v>480</v>
      </c>
      <c r="D109" s="12">
        <v>175.38</v>
      </c>
    </row>
    <row r="110" spans="1:4">
      <c r="A110" s="9" t="s">
        <v>168</v>
      </c>
      <c r="B110" s="10" t="s">
        <v>481</v>
      </c>
      <c r="C110" s="11" t="s">
        <v>481</v>
      </c>
      <c r="D110" s="12">
        <v>132.24</v>
      </c>
    </row>
    <row r="111" spans="1:4">
      <c r="A111" s="9" t="s">
        <v>169</v>
      </c>
      <c r="B111" s="10" t="s">
        <v>482</v>
      </c>
      <c r="C111" s="11" t="s">
        <v>482</v>
      </c>
      <c r="D111" s="12">
        <v>425.85</v>
      </c>
    </row>
    <row r="112" spans="1:4">
      <c r="A112" s="9" t="s">
        <v>170</v>
      </c>
      <c r="B112" s="10" t="s">
        <v>483</v>
      </c>
      <c r="C112" s="11" t="s">
        <v>483</v>
      </c>
      <c r="D112" s="12">
        <v>179.36</v>
      </c>
    </row>
    <row r="113" spans="1:4">
      <c r="A113" s="9" t="s">
        <v>171</v>
      </c>
      <c r="B113" s="10" t="s">
        <v>484</v>
      </c>
      <c r="C113" s="11" t="s">
        <v>484</v>
      </c>
      <c r="D113" s="12">
        <v>565.54</v>
      </c>
    </row>
    <row r="114" spans="1:4">
      <c r="A114" s="9" t="s">
        <v>172</v>
      </c>
      <c r="B114" s="10" t="s">
        <v>485</v>
      </c>
      <c r="C114" s="11" t="s">
        <v>485</v>
      </c>
      <c r="D114" s="12">
        <v>567.44000000000005</v>
      </c>
    </row>
    <row r="115" spans="1:4">
      <c r="A115" s="9" t="s">
        <v>173</v>
      </c>
      <c r="B115" s="10" t="s">
        <v>486</v>
      </c>
      <c r="C115" s="11" t="s">
        <v>486</v>
      </c>
      <c r="D115" s="12">
        <v>399.79</v>
      </c>
    </row>
    <row r="116" spans="1:4">
      <c r="A116" s="9" t="s">
        <v>487</v>
      </c>
      <c r="B116" s="10" t="s">
        <v>174</v>
      </c>
      <c r="C116" s="11" t="s">
        <v>174</v>
      </c>
      <c r="D116" s="12">
        <v>4.62</v>
      </c>
    </row>
    <row r="117" spans="1:4">
      <c r="A117" s="9" t="s">
        <v>177</v>
      </c>
      <c r="B117" s="10" t="s">
        <v>176</v>
      </c>
      <c r="C117" s="11"/>
      <c r="D117" s="12"/>
    </row>
    <row r="118" spans="1:4">
      <c r="A118" s="9" t="s">
        <v>488</v>
      </c>
      <c r="B118" s="10" t="s">
        <v>178</v>
      </c>
      <c r="C118" s="11" t="s">
        <v>178</v>
      </c>
      <c r="D118" s="12">
        <v>9.73</v>
      </c>
    </row>
    <row r="119" spans="1:4">
      <c r="A119" s="9" t="s">
        <v>489</v>
      </c>
      <c r="B119" s="10" t="s">
        <v>180</v>
      </c>
      <c r="C119" s="11" t="s">
        <v>180</v>
      </c>
      <c r="D119" s="12">
        <v>6</v>
      </c>
    </row>
    <row r="120" spans="1:4">
      <c r="A120" s="9" t="s">
        <v>490</v>
      </c>
      <c r="B120" s="10" t="s">
        <v>182</v>
      </c>
      <c r="C120" s="11" t="s">
        <v>182</v>
      </c>
      <c r="D120" s="12">
        <v>4.03</v>
      </c>
    </row>
    <row r="121" spans="1:4">
      <c r="A121" s="9" t="s">
        <v>491</v>
      </c>
      <c r="B121" s="10" t="s">
        <v>184</v>
      </c>
      <c r="C121" s="11" t="s">
        <v>184</v>
      </c>
      <c r="D121" s="12">
        <v>1.7</v>
      </c>
    </row>
    <row r="122" spans="1:4">
      <c r="A122" s="9" t="s">
        <v>492</v>
      </c>
      <c r="B122" s="10" t="s">
        <v>186</v>
      </c>
      <c r="C122" s="11" t="s">
        <v>186</v>
      </c>
      <c r="D122" s="12">
        <v>1.1499999999999999</v>
      </c>
    </row>
    <row r="123" spans="1:4">
      <c r="A123" s="9" t="s">
        <v>189</v>
      </c>
      <c r="B123" s="10" t="s">
        <v>188</v>
      </c>
      <c r="C123" s="11" t="s">
        <v>188</v>
      </c>
      <c r="D123" s="12">
        <v>2.35</v>
      </c>
    </row>
    <row r="124" spans="1:4">
      <c r="A124" s="9" t="s">
        <v>191</v>
      </c>
      <c r="B124" s="10" t="s">
        <v>190</v>
      </c>
      <c r="C124" s="11" t="s">
        <v>190</v>
      </c>
      <c r="D124" s="12">
        <v>0.32</v>
      </c>
    </row>
    <row r="125" spans="1:4">
      <c r="A125" s="9" t="s">
        <v>192</v>
      </c>
      <c r="B125" s="10" t="s">
        <v>493</v>
      </c>
      <c r="C125" s="11" t="s">
        <v>493</v>
      </c>
      <c r="D125" s="12">
        <v>139.13999999999999</v>
      </c>
    </row>
    <row r="126" spans="1:4">
      <c r="A126" s="9" t="s">
        <v>494</v>
      </c>
      <c r="B126" s="10" t="s">
        <v>495</v>
      </c>
      <c r="C126" s="11" t="s">
        <v>495</v>
      </c>
      <c r="D126" s="12">
        <v>92.68</v>
      </c>
    </row>
    <row r="127" spans="1:4">
      <c r="A127" s="9" t="s">
        <v>194</v>
      </c>
      <c r="B127" s="10" t="s">
        <v>496</v>
      </c>
      <c r="C127" s="11" t="s">
        <v>496</v>
      </c>
      <c r="D127" s="12">
        <v>141.33000000000001</v>
      </c>
    </row>
    <row r="128" spans="1:4">
      <c r="A128" s="9" t="s">
        <v>195</v>
      </c>
      <c r="B128" s="10" t="s">
        <v>497</v>
      </c>
      <c r="C128" s="11" t="s">
        <v>497</v>
      </c>
      <c r="D128" s="12">
        <v>226.24</v>
      </c>
    </row>
    <row r="129" spans="1:4">
      <c r="A129" s="9" t="s">
        <v>196</v>
      </c>
      <c r="B129" s="10" t="s">
        <v>498</v>
      </c>
      <c r="C129" s="11" t="s">
        <v>498</v>
      </c>
      <c r="D129" s="12">
        <v>206.6</v>
      </c>
    </row>
    <row r="130" spans="1:4">
      <c r="A130" s="9" t="s">
        <v>499</v>
      </c>
      <c r="B130" s="10" t="s">
        <v>197</v>
      </c>
      <c r="C130" s="11" t="s">
        <v>197</v>
      </c>
      <c r="D130" s="12">
        <v>9.7200000000000006</v>
      </c>
    </row>
    <row r="131" spans="1:4">
      <c r="A131" s="9" t="s">
        <v>199</v>
      </c>
      <c r="B131" s="10" t="s">
        <v>500</v>
      </c>
      <c r="C131" s="11" t="s">
        <v>500</v>
      </c>
      <c r="D131" s="12">
        <v>5.69</v>
      </c>
    </row>
    <row r="132" spans="1:4">
      <c r="A132" s="9" t="s">
        <v>200</v>
      </c>
      <c r="B132" s="10" t="s">
        <v>501</v>
      </c>
      <c r="C132" s="11" t="s">
        <v>501</v>
      </c>
      <c r="D132" s="12">
        <v>1</v>
      </c>
    </row>
    <row r="133" spans="1:4">
      <c r="A133" s="9" t="s">
        <v>201</v>
      </c>
      <c r="B133" s="10" t="s">
        <v>502</v>
      </c>
      <c r="C133" s="11" t="s">
        <v>502</v>
      </c>
      <c r="D133" s="12">
        <v>4.01</v>
      </c>
    </row>
    <row r="134" spans="1:4">
      <c r="A134" s="9" t="s">
        <v>202</v>
      </c>
      <c r="B134" s="10" t="s">
        <v>503</v>
      </c>
      <c r="C134" s="11" t="s">
        <v>503</v>
      </c>
      <c r="D134" s="12">
        <v>6.96</v>
      </c>
    </row>
    <row r="135" spans="1:4">
      <c r="A135" s="9" t="s">
        <v>203</v>
      </c>
      <c r="B135" s="10" t="s">
        <v>504</v>
      </c>
      <c r="C135" s="11" t="s">
        <v>504</v>
      </c>
      <c r="D135" s="12">
        <v>71.16</v>
      </c>
    </row>
    <row r="136" spans="1:4">
      <c r="A136" s="9" t="s">
        <v>204</v>
      </c>
      <c r="B136" s="10" t="s">
        <v>505</v>
      </c>
      <c r="C136" s="11" t="s">
        <v>505</v>
      </c>
      <c r="D136" s="12">
        <v>15.66</v>
      </c>
    </row>
    <row r="137" spans="1:4">
      <c r="A137" s="9" t="s">
        <v>205</v>
      </c>
      <c r="B137" s="10" t="s">
        <v>506</v>
      </c>
      <c r="C137" s="11" t="s">
        <v>506</v>
      </c>
      <c r="D137" s="12">
        <v>27.83</v>
      </c>
    </row>
    <row r="138" spans="1:4">
      <c r="A138" s="9" t="s">
        <v>206</v>
      </c>
      <c r="B138" s="10" t="s">
        <v>507</v>
      </c>
      <c r="C138" s="11" t="s">
        <v>507</v>
      </c>
      <c r="D138" s="12">
        <v>5.58</v>
      </c>
    </row>
    <row r="139" spans="1:4">
      <c r="A139" s="9" t="s">
        <v>207</v>
      </c>
      <c r="B139" s="10" t="s">
        <v>508</v>
      </c>
      <c r="C139" s="11" t="s">
        <v>508</v>
      </c>
      <c r="D139" s="12">
        <v>4.28</v>
      </c>
    </row>
    <row r="140" spans="1:4">
      <c r="A140" s="9" t="s">
        <v>208</v>
      </c>
      <c r="B140" s="10" t="s">
        <v>509</v>
      </c>
      <c r="C140" s="11" t="s">
        <v>509</v>
      </c>
      <c r="D140" s="12">
        <v>1.78</v>
      </c>
    </row>
    <row r="141" spans="1:4">
      <c r="A141" s="9" t="s">
        <v>209</v>
      </c>
      <c r="B141" s="10" t="s">
        <v>510</v>
      </c>
      <c r="C141" s="11" t="s">
        <v>510</v>
      </c>
      <c r="D141" s="12">
        <v>6.92</v>
      </c>
    </row>
    <row r="142" spans="1:4">
      <c r="A142" s="9" t="s">
        <v>210</v>
      </c>
      <c r="B142" s="10" t="s">
        <v>511</v>
      </c>
      <c r="C142" s="11" t="s">
        <v>511</v>
      </c>
      <c r="D142" s="12">
        <v>4.5</v>
      </c>
    </row>
    <row r="143" spans="1:4">
      <c r="A143" s="9" t="s">
        <v>211</v>
      </c>
      <c r="B143" s="10" t="s">
        <v>512</v>
      </c>
      <c r="C143" s="11" t="s">
        <v>512</v>
      </c>
      <c r="D143" s="12">
        <v>6.36</v>
      </c>
    </row>
    <row r="144" spans="1:4">
      <c r="A144" s="9" t="s">
        <v>212</v>
      </c>
      <c r="B144" s="10" t="s">
        <v>513</v>
      </c>
      <c r="C144" s="11" t="s">
        <v>513</v>
      </c>
      <c r="D144" s="12">
        <v>1.03</v>
      </c>
    </row>
    <row r="145" spans="1:4">
      <c r="A145" s="9" t="s">
        <v>213</v>
      </c>
      <c r="B145" s="10" t="s">
        <v>514</v>
      </c>
      <c r="C145" s="11" t="s">
        <v>514</v>
      </c>
      <c r="D145" s="12">
        <v>32.11</v>
      </c>
    </row>
    <row r="146" spans="1:4">
      <c r="A146" s="9" t="s">
        <v>214</v>
      </c>
      <c r="B146" s="10" t="s">
        <v>515</v>
      </c>
      <c r="C146" s="11" t="s">
        <v>515</v>
      </c>
      <c r="D146" s="12">
        <v>26.86</v>
      </c>
    </row>
    <row r="147" spans="1:4">
      <c r="A147" s="9" t="s">
        <v>215</v>
      </c>
      <c r="B147" s="10" t="s">
        <v>516</v>
      </c>
      <c r="C147" s="11" t="s">
        <v>516</v>
      </c>
      <c r="D147" s="12">
        <v>6.55</v>
      </c>
    </row>
    <row r="148" spans="1:4">
      <c r="A148" s="9" t="s">
        <v>216</v>
      </c>
      <c r="B148" s="10" t="s">
        <v>517</v>
      </c>
      <c r="C148" s="11" t="s">
        <v>517</v>
      </c>
      <c r="D148" s="12">
        <v>16.86</v>
      </c>
    </row>
    <row r="149" spans="1:4">
      <c r="A149" s="9" t="s">
        <v>217</v>
      </c>
      <c r="B149" s="10" t="s">
        <v>518</v>
      </c>
      <c r="C149" s="11" t="s">
        <v>518</v>
      </c>
      <c r="D149" s="12">
        <v>2.66</v>
      </c>
    </row>
    <row r="150" spans="1:4">
      <c r="A150" s="9" t="s">
        <v>218</v>
      </c>
      <c r="B150" s="10" t="s">
        <v>519</v>
      </c>
      <c r="C150" s="11" t="s">
        <v>519</v>
      </c>
      <c r="D150" s="12">
        <v>12.33</v>
      </c>
    </row>
    <row r="151" spans="1:4">
      <c r="A151" s="9" t="s">
        <v>219</v>
      </c>
      <c r="B151" s="10" t="s">
        <v>520</v>
      </c>
      <c r="C151" s="11" t="s">
        <v>520</v>
      </c>
      <c r="D151" s="12">
        <v>9.34</v>
      </c>
    </row>
    <row r="152" spans="1:4">
      <c r="A152" s="9" t="s">
        <v>220</v>
      </c>
      <c r="B152" s="10" t="s">
        <v>521</v>
      </c>
      <c r="C152" s="11" t="s">
        <v>521</v>
      </c>
      <c r="D152" s="12">
        <v>12.09</v>
      </c>
    </row>
    <row r="153" spans="1:4">
      <c r="A153" s="9" t="s">
        <v>221</v>
      </c>
      <c r="B153" s="10" t="s">
        <v>522</v>
      </c>
      <c r="C153" s="11" t="s">
        <v>522</v>
      </c>
      <c r="D153" s="12">
        <v>17.62</v>
      </c>
    </row>
    <row r="154" spans="1:4">
      <c r="A154" s="9" t="s">
        <v>222</v>
      </c>
      <c r="B154" s="10" t="s">
        <v>523</v>
      </c>
      <c r="C154" s="11" t="s">
        <v>523</v>
      </c>
      <c r="D154" s="12">
        <v>4.12</v>
      </c>
    </row>
    <row r="155" spans="1:4">
      <c r="A155" s="9" t="s">
        <v>223</v>
      </c>
      <c r="B155" s="10" t="s">
        <v>524</v>
      </c>
      <c r="C155" s="11" t="s">
        <v>524</v>
      </c>
      <c r="D155" s="12">
        <v>19.54</v>
      </c>
    </row>
    <row r="156" spans="1:4">
      <c r="A156" s="9" t="s">
        <v>224</v>
      </c>
      <c r="B156" s="10" t="s">
        <v>525</v>
      </c>
      <c r="C156" s="11" t="s">
        <v>525</v>
      </c>
      <c r="D156" s="12">
        <v>18.760000000000002</v>
      </c>
    </row>
    <row r="157" spans="1:4">
      <c r="A157" s="9" t="s">
        <v>225</v>
      </c>
      <c r="B157" s="10" t="s">
        <v>526</v>
      </c>
      <c r="C157" s="11" t="s">
        <v>526</v>
      </c>
      <c r="D157" s="12">
        <v>6.89</v>
      </c>
    </row>
    <row r="158" spans="1:4">
      <c r="A158" s="9" t="s">
        <v>226</v>
      </c>
      <c r="B158" s="10" t="s">
        <v>527</v>
      </c>
      <c r="C158" s="11" t="s">
        <v>527</v>
      </c>
      <c r="D158" s="12">
        <v>65.08</v>
      </c>
    </row>
    <row r="159" spans="1:4">
      <c r="A159" s="9" t="s">
        <v>227</v>
      </c>
      <c r="B159" s="10" t="s">
        <v>528</v>
      </c>
      <c r="C159" s="11" t="s">
        <v>528</v>
      </c>
      <c r="D159" s="12">
        <v>11.95</v>
      </c>
    </row>
    <row r="160" spans="1:4">
      <c r="A160" s="9" t="s">
        <v>228</v>
      </c>
      <c r="B160" s="10" t="s">
        <v>529</v>
      </c>
      <c r="C160" s="11" t="s">
        <v>529</v>
      </c>
      <c r="D160" s="12">
        <v>70.23</v>
      </c>
    </row>
    <row r="161" spans="1:4">
      <c r="A161" s="9" t="s">
        <v>229</v>
      </c>
      <c r="B161" s="10" t="s">
        <v>530</v>
      </c>
      <c r="C161" s="11" t="s">
        <v>530</v>
      </c>
      <c r="D161" s="12">
        <v>4.4000000000000004</v>
      </c>
    </row>
    <row r="162" spans="1:4">
      <c r="A162" s="9" t="s">
        <v>531</v>
      </c>
      <c r="B162" s="10" t="s">
        <v>532</v>
      </c>
      <c r="C162" s="11" t="s">
        <v>532</v>
      </c>
      <c r="D162" s="12">
        <v>18.64</v>
      </c>
    </row>
    <row r="163" spans="1:4">
      <c r="A163" s="9" t="s">
        <v>231</v>
      </c>
      <c r="B163" s="10" t="s">
        <v>533</v>
      </c>
      <c r="C163" s="11" t="s">
        <v>533</v>
      </c>
      <c r="D163" s="12">
        <v>6.22</v>
      </c>
    </row>
    <row r="164" spans="1:4">
      <c r="A164" s="9" t="s">
        <v>232</v>
      </c>
      <c r="B164" s="10" t="s">
        <v>534</v>
      </c>
      <c r="C164" s="11" t="s">
        <v>534</v>
      </c>
      <c r="D164" s="12">
        <v>4.2699999999999996</v>
      </c>
    </row>
    <row r="165" spans="1:4">
      <c r="A165" s="9" t="s">
        <v>233</v>
      </c>
      <c r="B165" s="10" t="s">
        <v>535</v>
      </c>
      <c r="C165" s="11" t="s">
        <v>535</v>
      </c>
      <c r="D165" s="12">
        <v>7.09</v>
      </c>
    </row>
    <row r="166" spans="1:4">
      <c r="A166" s="9" t="s">
        <v>234</v>
      </c>
      <c r="B166" s="10" t="s">
        <v>536</v>
      </c>
      <c r="C166" s="11" t="s">
        <v>536</v>
      </c>
      <c r="D166" s="12">
        <v>8.06</v>
      </c>
    </row>
    <row r="167" spans="1:4">
      <c r="A167" s="9" t="s">
        <v>235</v>
      </c>
      <c r="B167" s="10" t="s">
        <v>537</v>
      </c>
      <c r="C167" s="11" t="s">
        <v>537</v>
      </c>
      <c r="D167" s="12">
        <v>3.6</v>
      </c>
    </row>
    <row r="168" spans="1:4">
      <c r="A168" s="9" t="s">
        <v>236</v>
      </c>
      <c r="B168" s="10" t="s">
        <v>538</v>
      </c>
      <c r="C168" s="11" t="s">
        <v>538</v>
      </c>
      <c r="D168" s="12">
        <v>13.38</v>
      </c>
    </row>
    <row r="169" spans="1:4">
      <c r="A169" s="9" t="s">
        <v>237</v>
      </c>
      <c r="B169" s="10" t="s">
        <v>539</v>
      </c>
      <c r="C169" s="11" t="s">
        <v>539</v>
      </c>
      <c r="D169" s="12">
        <v>7.75</v>
      </c>
    </row>
    <row r="170" spans="1:4">
      <c r="A170" s="9" t="s">
        <v>238</v>
      </c>
      <c r="B170" s="10" t="s">
        <v>540</v>
      </c>
      <c r="C170" s="11" t="s">
        <v>540</v>
      </c>
      <c r="D170" s="12">
        <v>6.04</v>
      </c>
    </row>
    <row r="171" spans="1:4">
      <c r="A171" s="9" t="s">
        <v>239</v>
      </c>
      <c r="B171" s="10" t="s">
        <v>541</v>
      </c>
      <c r="C171" s="11" t="s">
        <v>541</v>
      </c>
      <c r="D171" s="12">
        <v>102.52</v>
      </c>
    </row>
    <row r="172" spans="1:4">
      <c r="A172" s="9" t="s">
        <v>542</v>
      </c>
      <c r="B172" s="10" t="s">
        <v>543</v>
      </c>
      <c r="C172" s="11" t="s">
        <v>543</v>
      </c>
      <c r="D172" s="12">
        <v>8.0299999999999994</v>
      </c>
    </row>
    <row r="173" spans="1:4">
      <c r="A173" s="9" t="s">
        <v>241</v>
      </c>
      <c r="B173" s="10" t="s">
        <v>544</v>
      </c>
      <c r="C173" s="11" t="s">
        <v>544</v>
      </c>
      <c r="D173" s="12">
        <v>21.53</v>
      </c>
    </row>
    <row r="174" spans="1:4">
      <c r="A174" s="9" t="s">
        <v>242</v>
      </c>
      <c r="B174" s="10" t="s">
        <v>545</v>
      </c>
      <c r="C174" s="11" t="s">
        <v>545</v>
      </c>
      <c r="D174" s="12">
        <v>63.43</v>
      </c>
    </row>
    <row r="175" spans="1:4">
      <c r="A175" s="9" t="s">
        <v>243</v>
      </c>
      <c r="B175" s="10" t="s">
        <v>546</v>
      </c>
      <c r="C175" s="11" t="s">
        <v>546</v>
      </c>
      <c r="D175" s="12">
        <v>12.69</v>
      </c>
    </row>
    <row r="176" spans="1:4">
      <c r="A176" s="9" t="s">
        <v>244</v>
      </c>
      <c r="B176" s="10" t="s">
        <v>547</v>
      </c>
      <c r="C176" s="11" t="s">
        <v>547</v>
      </c>
      <c r="D176" s="12">
        <v>7.73</v>
      </c>
    </row>
    <row r="177" spans="1:4">
      <c r="A177" s="9" t="s">
        <v>245</v>
      </c>
      <c r="B177" s="10" t="s">
        <v>548</v>
      </c>
      <c r="C177" s="11" t="s">
        <v>548</v>
      </c>
      <c r="D177" s="12">
        <v>59.42</v>
      </c>
    </row>
    <row r="178" spans="1:4">
      <c r="A178" s="9" t="s">
        <v>246</v>
      </c>
      <c r="B178" s="10" t="s">
        <v>549</v>
      </c>
      <c r="C178" s="11" t="s">
        <v>549</v>
      </c>
      <c r="D178" s="12">
        <v>28.36</v>
      </c>
    </row>
    <row r="179" spans="1:4">
      <c r="A179" s="9" t="s">
        <v>247</v>
      </c>
      <c r="B179" s="10" t="s">
        <v>550</v>
      </c>
      <c r="C179" s="11" t="s">
        <v>550</v>
      </c>
      <c r="D179" s="12">
        <v>22.04</v>
      </c>
    </row>
    <row r="180" spans="1:4">
      <c r="A180" s="9" t="s">
        <v>248</v>
      </c>
      <c r="B180" s="10" t="s">
        <v>551</v>
      </c>
      <c r="C180" s="11" t="s">
        <v>551</v>
      </c>
      <c r="D180" s="12">
        <v>10.039999999999999</v>
      </c>
    </row>
    <row r="181" spans="1:4">
      <c r="A181" s="9" t="s">
        <v>249</v>
      </c>
      <c r="B181" s="10" t="s">
        <v>552</v>
      </c>
      <c r="C181" s="11" t="s">
        <v>552</v>
      </c>
      <c r="D181" s="12">
        <v>19.899999999999999</v>
      </c>
    </row>
    <row r="182" spans="1:4">
      <c r="A182" s="9" t="s">
        <v>250</v>
      </c>
      <c r="B182" s="10" t="s">
        <v>553</v>
      </c>
      <c r="C182" s="11" t="s">
        <v>553</v>
      </c>
      <c r="D182" s="12">
        <v>26.91</v>
      </c>
    </row>
    <row r="183" spans="1:4">
      <c r="A183" s="9" t="s">
        <v>251</v>
      </c>
      <c r="B183" s="10" t="s">
        <v>554</v>
      </c>
      <c r="C183" s="11" t="s">
        <v>554</v>
      </c>
      <c r="D183" s="12">
        <v>12</v>
      </c>
    </row>
    <row r="184" spans="1:4">
      <c r="A184" s="9" t="s">
        <v>253</v>
      </c>
      <c r="B184" s="10" t="s">
        <v>252</v>
      </c>
      <c r="C184" s="11" t="s">
        <v>252</v>
      </c>
      <c r="D184" s="12">
        <v>7.29</v>
      </c>
    </row>
    <row r="185" spans="1:4">
      <c r="A185" s="9" t="s">
        <v>254</v>
      </c>
      <c r="B185" s="10" t="s">
        <v>555</v>
      </c>
      <c r="C185" s="11" t="s">
        <v>555</v>
      </c>
      <c r="D185" s="12">
        <v>26.82</v>
      </c>
    </row>
    <row r="186" spans="1:4">
      <c r="A186" s="9" t="s">
        <v>255</v>
      </c>
      <c r="B186" s="10" t="s">
        <v>556</v>
      </c>
      <c r="C186" s="11" t="s">
        <v>556</v>
      </c>
      <c r="D186" s="12">
        <v>10.57</v>
      </c>
    </row>
    <row r="187" spans="1:4">
      <c r="A187" s="9" t="s">
        <v>256</v>
      </c>
      <c r="B187" s="10" t="s">
        <v>557</v>
      </c>
      <c r="C187" s="11" t="s">
        <v>557</v>
      </c>
      <c r="D187" s="12">
        <v>10.56</v>
      </c>
    </row>
    <row r="188" spans="1:4">
      <c r="A188" s="9" t="s">
        <v>558</v>
      </c>
      <c r="B188" s="10" t="s">
        <v>559</v>
      </c>
      <c r="C188" s="11" t="s">
        <v>559</v>
      </c>
      <c r="D188" s="12">
        <v>7.74</v>
      </c>
    </row>
    <row r="189" spans="1:4">
      <c r="A189" s="9" t="s">
        <v>258</v>
      </c>
      <c r="B189" s="10" t="s">
        <v>560</v>
      </c>
      <c r="C189" s="11" t="s">
        <v>560</v>
      </c>
      <c r="D189" s="12">
        <v>8.91</v>
      </c>
    </row>
    <row r="190" spans="1:4">
      <c r="A190" s="9" t="s">
        <v>259</v>
      </c>
      <c r="B190" s="10" t="s">
        <v>561</v>
      </c>
      <c r="C190" s="11" t="s">
        <v>561</v>
      </c>
      <c r="D190" s="12">
        <v>4.09</v>
      </c>
    </row>
    <row r="191" spans="1:4">
      <c r="A191" s="9" t="s">
        <v>260</v>
      </c>
      <c r="B191" s="10" t="s">
        <v>562</v>
      </c>
      <c r="C191" s="11" t="s">
        <v>562</v>
      </c>
      <c r="D191" s="12">
        <v>23.5</v>
      </c>
    </row>
    <row r="192" spans="1:4">
      <c r="A192" s="9" t="s">
        <v>261</v>
      </c>
      <c r="B192" s="10" t="s">
        <v>563</v>
      </c>
      <c r="C192" s="11" t="s">
        <v>563</v>
      </c>
      <c r="D192" s="12">
        <v>12.37</v>
      </c>
    </row>
    <row r="193" spans="1:4">
      <c r="A193" s="9" t="s">
        <v>262</v>
      </c>
      <c r="B193" s="10" t="s">
        <v>564</v>
      </c>
      <c r="C193" s="11" t="s">
        <v>564</v>
      </c>
      <c r="D193" s="12">
        <v>9.32</v>
      </c>
    </row>
    <row r="194" spans="1:4">
      <c r="A194" s="9" t="s">
        <v>263</v>
      </c>
      <c r="B194" s="10" t="s">
        <v>565</v>
      </c>
      <c r="C194" s="11" t="s">
        <v>565</v>
      </c>
      <c r="D194" s="12">
        <v>64.06</v>
      </c>
    </row>
    <row r="195" spans="1:4">
      <c r="A195" s="9" t="s">
        <v>264</v>
      </c>
      <c r="B195" s="10" t="s">
        <v>566</v>
      </c>
      <c r="C195" s="11" t="s">
        <v>566</v>
      </c>
      <c r="D195" s="12">
        <v>469.21</v>
      </c>
    </row>
    <row r="196" spans="1:4">
      <c r="A196" s="9" t="s">
        <v>265</v>
      </c>
      <c r="B196" s="10" t="s">
        <v>567</v>
      </c>
      <c r="C196" s="11" t="s">
        <v>567</v>
      </c>
      <c r="D196" s="12">
        <v>591.30999999999995</v>
      </c>
    </row>
    <row r="197" spans="1:4">
      <c r="A197" s="9" t="s">
        <v>266</v>
      </c>
      <c r="B197" s="10" t="s">
        <v>568</v>
      </c>
      <c r="C197" s="11" t="s">
        <v>568</v>
      </c>
      <c r="D197" s="12">
        <v>5.05</v>
      </c>
    </row>
    <row r="198" spans="1:4">
      <c r="A198" s="9" t="s">
        <v>267</v>
      </c>
      <c r="B198" s="10" t="s">
        <v>569</v>
      </c>
      <c r="C198" s="11" t="s">
        <v>569</v>
      </c>
      <c r="D198" s="12">
        <v>102.75</v>
      </c>
    </row>
    <row r="199" spans="1:4">
      <c r="A199" s="9" t="s">
        <v>268</v>
      </c>
      <c r="B199" s="10" t="s">
        <v>570</v>
      </c>
      <c r="C199" s="11" t="s">
        <v>570</v>
      </c>
      <c r="D199" s="12">
        <v>200.92</v>
      </c>
    </row>
    <row r="200" spans="1:4">
      <c r="A200" s="9" t="s">
        <v>269</v>
      </c>
      <c r="B200" s="10" t="s">
        <v>571</v>
      </c>
      <c r="C200" s="11" t="s">
        <v>571</v>
      </c>
      <c r="D200" s="12">
        <v>29.17</v>
      </c>
    </row>
    <row r="201" spans="1:4">
      <c r="A201" s="9" t="s">
        <v>270</v>
      </c>
      <c r="B201" s="10" t="s">
        <v>572</v>
      </c>
      <c r="C201" s="11" t="s">
        <v>572</v>
      </c>
      <c r="D201" s="12">
        <v>59.06</v>
      </c>
    </row>
    <row r="202" spans="1:4">
      <c r="A202" s="9" t="s">
        <v>271</v>
      </c>
      <c r="B202" s="10" t="s">
        <v>573</v>
      </c>
      <c r="C202" s="11" t="s">
        <v>573</v>
      </c>
      <c r="D202" s="12">
        <v>277.07</v>
      </c>
    </row>
    <row r="203" spans="1:4">
      <c r="A203" s="9" t="s">
        <v>272</v>
      </c>
      <c r="B203" s="10" t="s">
        <v>574</v>
      </c>
      <c r="C203" s="11" t="s">
        <v>574</v>
      </c>
      <c r="D203" s="12">
        <v>176.92</v>
      </c>
    </row>
    <row r="204" spans="1:4">
      <c r="A204" s="9" t="s">
        <v>273</v>
      </c>
      <c r="B204" s="10" t="s">
        <v>575</v>
      </c>
      <c r="C204" s="11" t="s">
        <v>575</v>
      </c>
      <c r="D204" s="12">
        <v>159.66</v>
      </c>
    </row>
    <row r="205" spans="1:4">
      <c r="A205" s="9" t="s">
        <v>274</v>
      </c>
      <c r="B205" s="10" t="s">
        <v>576</v>
      </c>
      <c r="C205" s="11" t="s">
        <v>576</v>
      </c>
      <c r="D205" s="12">
        <v>394.65</v>
      </c>
    </row>
    <row r="206" spans="1:4">
      <c r="A206" s="9" t="s">
        <v>275</v>
      </c>
      <c r="B206" s="10" t="s">
        <v>577</v>
      </c>
      <c r="C206" s="11" t="s">
        <v>577</v>
      </c>
      <c r="D206" s="12">
        <v>45.6</v>
      </c>
    </row>
    <row r="207" spans="1:4">
      <c r="A207" s="9" t="s">
        <v>276</v>
      </c>
      <c r="B207" s="10" t="s">
        <v>578</v>
      </c>
      <c r="C207" s="11" t="s">
        <v>578</v>
      </c>
      <c r="D207" s="12">
        <v>95.86</v>
      </c>
    </row>
    <row r="208" spans="1:4">
      <c r="A208" s="9" t="s">
        <v>277</v>
      </c>
      <c r="B208" s="10" t="s">
        <v>579</v>
      </c>
      <c r="C208" s="11" t="s">
        <v>579</v>
      </c>
      <c r="D208" s="12">
        <v>78.22</v>
      </c>
    </row>
    <row r="209" spans="1:4">
      <c r="A209" s="9" t="s">
        <v>279</v>
      </c>
      <c r="B209" s="10" t="s">
        <v>278</v>
      </c>
      <c r="C209" s="11" t="s">
        <v>278</v>
      </c>
      <c r="D209" s="12">
        <v>6.1</v>
      </c>
    </row>
    <row r="210" spans="1:4">
      <c r="A210" s="9" t="s">
        <v>580</v>
      </c>
      <c r="B210" s="10" t="s">
        <v>280</v>
      </c>
      <c r="C210" s="11" t="s">
        <v>280</v>
      </c>
      <c r="D210" s="12">
        <v>1</v>
      </c>
    </row>
    <row r="211" spans="1:4">
      <c r="A211" s="9" t="s">
        <v>581</v>
      </c>
      <c r="B211" s="10" t="s">
        <v>282</v>
      </c>
      <c r="C211" s="11" t="s">
        <v>282</v>
      </c>
      <c r="D211" s="12">
        <v>3.66</v>
      </c>
    </row>
    <row r="212" spans="1:4">
      <c r="A212" s="9" t="s">
        <v>582</v>
      </c>
      <c r="B212" s="10" t="s">
        <v>583</v>
      </c>
      <c r="C212" s="11" t="s">
        <v>583</v>
      </c>
      <c r="D212" s="12">
        <v>0.93</v>
      </c>
    </row>
    <row r="213" spans="1:4">
      <c r="A213" s="9" t="s">
        <v>584</v>
      </c>
      <c r="B213" s="10" t="s">
        <v>585</v>
      </c>
      <c r="C213" s="11" t="s">
        <v>585</v>
      </c>
      <c r="D213" s="12">
        <v>16.86</v>
      </c>
    </row>
    <row r="214" spans="1:4">
      <c r="A214" s="9" t="s">
        <v>586</v>
      </c>
      <c r="B214" s="10" t="s">
        <v>587</v>
      </c>
      <c r="C214" s="11" t="s">
        <v>587</v>
      </c>
      <c r="D214" s="12">
        <v>8.33</v>
      </c>
    </row>
    <row r="215" spans="1:4">
      <c r="A215" s="9" t="s">
        <v>588</v>
      </c>
      <c r="B215" s="10" t="s">
        <v>589</v>
      </c>
      <c r="C215" s="11" t="s">
        <v>589</v>
      </c>
      <c r="D215" s="12">
        <v>19.239999999999998</v>
      </c>
    </row>
    <row r="216" spans="1:4">
      <c r="A216" s="9" t="s">
        <v>288</v>
      </c>
      <c r="B216" s="10" t="s">
        <v>590</v>
      </c>
      <c r="C216" s="11" t="s">
        <v>590</v>
      </c>
      <c r="D216" s="12">
        <v>15.89</v>
      </c>
    </row>
    <row r="217" spans="1:4">
      <c r="A217" s="9" t="s">
        <v>591</v>
      </c>
      <c r="B217" s="10" t="s">
        <v>592</v>
      </c>
      <c r="C217" s="11" t="s">
        <v>592</v>
      </c>
      <c r="D217" s="12">
        <v>78.13</v>
      </c>
    </row>
    <row r="218" spans="1:4">
      <c r="A218" s="9" t="s">
        <v>593</v>
      </c>
      <c r="B218" s="10" t="s">
        <v>594</v>
      </c>
      <c r="C218" s="11" t="s">
        <v>594</v>
      </c>
      <c r="D218" s="12">
        <v>99.44</v>
      </c>
    </row>
    <row r="219" spans="1:4">
      <c r="A219" s="9" t="s">
        <v>291</v>
      </c>
      <c r="B219" s="10" t="s">
        <v>595</v>
      </c>
      <c r="C219" s="11" t="s">
        <v>595</v>
      </c>
      <c r="D219" s="12">
        <v>58.16</v>
      </c>
    </row>
    <row r="220" spans="1:4">
      <c r="A220" s="9" t="s">
        <v>292</v>
      </c>
      <c r="B220" s="10" t="s">
        <v>596</v>
      </c>
      <c r="C220" s="11" t="s">
        <v>596</v>
      </c>
      <c r="D220" s="12">
        <v>13.87</v>
      </c>
    </row>
    <row r="221" spans="1:4">
      <c r="A221" s="9" t="s">
        <v>293</v>
      </c>
      <c r="B221" s="10" t="s">
        <v>597</v>
      </c>
      <c r="C221" s="11" t="s">
        <v>597</v>
      </c>
      <c r="D221" s="12">
        <v>10.39</v>
      </c>
    </row>
    <row r="222" spans="1:4">
      <c r="A222" s="9" t="s">
        <v>598</v>
      </c>
      <c r="B222" s="10" t="s">
        <v>599</v>
      </c>
      <c r="C222" s="11" t="s">
        <v>599</v>
      </c>
      <c r="D222" s="12">
        <v>138.49</v>
      </c>
    </row>
    <row r="223" spans="1:4">
      <c r="A223" s="9" t="s">
        <v>295</v>
      </c>
      <c r="B223" s="10" t="s">
        <v>600</v>
      </c>
      <c r="C223" s="11" t="s">
        <v>600</v>
      </c>
      <c r="D223" s="12">
        <v>3.29</v>
      </c>
    </row>
    <row r="224" spans="1:4">
      <c r="A224" s="9" t="s">
        <v>296</v>
      </c>
      <c r="B224" s="10" t="s">
        <v>601</v>
      </c>
      <c r="C224" s="11" t="s">
        <v>601</v>
      </c>
      <c r="D224" s="12">
        <v>1.49</v>
      </c>
    </row>
    <row r="225" spans="1:4">
      <c r="A225" s="9" t="s">
        <v>297</v>
      </c>
      <c r="B225" s="10" t="s">
        <v>602</v>
      </c>
      <c r="C225" s="11" t="s">
        <v>602</v>
      </c>
      <c r="D225" s="12">
        <v>2.2599999999999998</v>
      </c>
    </row>
    <row r="226" spans="1:4">
      <c r="A226" s="9" t="s">
        <v>298</v>
      </c>
      <c r="B226" s="10" t="s">
        <v>603</v>
      </c>
      <c r="C226" s="11" t="s">
        <v>603</v>
      </c>
      <c r="D226" s="12">
        <v>31.3</v>
      </c>
    </row>
    <row r="227" spans="1:4">
      <c r="A227" s="9" t="s">
        <v>299</v>
      </c>
      <c r="B227" s="10" t="s">
        <v>604</v>
      </c>
      <c r="C227" s="11" t="s">
        <v>604</v>
      </c>
      <c r="D227" s="12">
        <v>394.63</v>
      </c>
    </row>
    <row r="228" spans="1:4">
      <c r="A228" s="9" t="s">
        <v>300</v>
      </c>
      <c r="B228" s="10" t="s">
        <v>605</v>
      </c>
      <c r="C228" s="11" t="s">
        <v>605</v>
      </c>
      <c r="D228" s="12">
        <v>189.93</v>
      </c>
    </row>
    <row r="229" spans="1:4">
      <c r="A229" s="9" t="s">
        <v>301</v>
      </c>
      <c r="B229" s="10" t="s">
        <v>606</v>
      </c>
      <c r="C229" s="11" t="s">
        <v>606</v>
      </c>
      <c r="D229" s="12">
        <v>270.20999999999998</v>
      </c>
    </row>
    <row r="230" spans="1:4">
      <c r="A230" s="9" t="s">
        <v>302</v>
      </c>
      <c r="B230" s="10" t="s">
        <v>607</v>
      </c>
      <c r="C230" s="11" t="s">
        <v>607</v>
      </c>
      <c r="D230" s="12">
        <v>402.91</v>
      </c>
    </row>
    <row r="231" spans="1:4">
      <c r="A231" s="9" t="s">
        <v>303</v>
      </c>
      <c r="B231" s="10" t="s">
        <v>608</v>
      </c>
      <c r="C231" s="11" t="s">
        <v>608</v>
      </c>
      <c r="D231" s="12">
        <v>102.06</v>
      </c>
    </row>
    <row r="232" spans="1:4">
      <c r="A232" s="9" t="s">
        <v>304</v>
      </c>
      <c r="B232" s="10" t="s">
        <v>609</v>
      </c>
      <c r="C232" s="11" t="s">
        <v>609</v>
      </c>
      <c r="D232" s="12">
        <v>174.47</v>
      </c>
    </row>
    <row r="233" spans="1:4">
      <c r="A233" s="9" t="s">
        <v>305</v>
      </c>
      <c r="B233" s="10" t="s">
        <v>610</v>
      </c>
      <c r="C233" s="11" t="s">
        <v>610</v>
      </c>
      <c r="D233" s="12">
        <v>2.87</v>
      </c>
    </row>
    <row r="234" spans="1:4">
      <c r="A234" s="9" t="s">
        <v>306</v>
      </c>
      <c r="B234" s="10" t="s">
        <v>611</v>
      </c>
      <c r="C234" s="11" t="s">
        <v>611</v>
      </c>
      <c r="D234" s="12">
        <v>117.41</v>
      </c>
    </row>
    <row r="235" spans="1:4">
      <c r="A235" s="9" t="s">
        <v>307</v>
      </c>
      <c r="B235" s="10" t="s">
        <v>612</v>
      </c>
      <c r="C235" s="11" t="s">
        <v>612</v>
      </c>
      <c r="D235" s="12">
        <v>186.57</v>
      </c>
    </row>
    <row r="236" spans="1:4">
      <c r="A236" s="9" t="s">
        <v>308</v>
      </c>
      <c r="B236" s="10" t="s">
        <v>613</v>
      </c>
      <c r="C236" s="11" t="s">
        <v>613</v>
      </c>
      <c r="D236" s="12">
        <v>55.36</v>
      </c>
    </row>
    <row r="237" spans="1:4">
      <c r="A237" s="9" t="s">
        <v>309</v>
      </c>
      <c r="B237" s="10" t="s">
        <v>614</v>
      </c>
      <c r="C237" s="11" t="s">
        <v>614</v>
      </c>
      <c r="D237" s="12">
        <v>47.67</v>
      </c>
    </row>
    <row r="238" spans="1:4">
      <c r="A238" s="9" t="s">
        <v>310</v>
      </c>
      <c r="B238" s="10" t="s">
        <v>615</v>
      </c>
      <c r="C238" s="11" t="s">
        <v>615</v>
      </c>
      <c r="D238" s="12">
        <v>11.98</v>
      </c>
    </row>
    <row r="239" spans="1:4">
      <c r="A239" s="9" t="s">
        <v>311</v>
      </c>
      <c r="B239" s="10" t="s">
        <v>616</v>
      </c>
      <c r="C239" s="11" t="s">
        <v>616</v>
      </c>
      <c r="D239" s="12">
        <v>55.12</v>
      </c>
    </row>
    <row r="240" spans="1:4">
      <c r="A240" s="9" t="s">
        <v>617</v>
      </c>
      <c r="B240" s="10" t="s">
        <v>618</v>
      </c>
      <c r="C240" s="11" t="s">
        <v>618</v>
      </c>
      <c r="D240" s="12">
        <v>88.91</v>
      </c>
    </row>
    <row r="241" spans="1:4">
      <c r="A241" s="9" t="s">
        <v>313</v>
      </c>
      <c r="B241" s="10" t="s">
        <v>619</v>
      </c>
      <c r="C241" s="11" t="s">
        <v>619</v>
      </c>
      <c r="D241" s="12">
        <v>624.71</v>
      </c>
    </row>
    <row r="242" spans="1:4">
      <c r="A242" s="9" t="s">
        <v>314</v>
      </c>
      <c r="B242" s="10" t="s">
        <v>620</v>
      </c>
      <c r="C242" s="11" t="s">
        <v>620</v>
      </c>
      <c r="D242" s="12">
        <v>1.21</v>
      </c>
    </row>
    <row r="243" spans="1:4">
      <c r="A243" s="9" t="s">
        <v>315</v>
      </c>
      <c r="B243" s="10" t="s">
        <v>621</v>
      </c>
      <c r="C243" s="11" t="s">
        <v>621</v>
      </c>
      <c r="D243" s="12">
        <v>0</v>
      </c>
    </row>
    <row r="244" spans="1:4">
      <c r="A244" s="9" t="s">
        <v>316</v>
      </c>
      <c r="B244" s="10" t="s">
        <v>622</v>
      </c>
      <c r="C244" s="11" t="s">
        <v>622</v>
      </c>
      <c r="D244" s="12">
        <v>30.74</v>
      </c>
    </row>
    <row r="245" spans="1:4">
      <c r="A245" s="9" t="s">
        <v>317</v>
      </c>
      <c r="B245" s="10" t="s">
        <v>623</v>
      </c>
      <c r="C245" s="11" t="s">
        <v>623</v>
      </c>
      <c r="D245" s="12">
        <v>39.67</v>
      </c>
    </row>
    <row r="246" spans="1:4">
      <c r="A246" s="9" t="s">
        <v>318</v>
      </c>
      <c r="B246" s="10" t="s">
        <v>624</v>
      </c>
      <c r="C246" s="11" t="s">
        <v>624</v>
      </c>
      <c r="D246" s="12">
        <v>223</v>
      </c>
    </row>
    <row r="247" spans="1:4">
      <c r="A247" s="9" t="s">
        <v>319</v>
      </c>
      <c r="B247" s="10" t="s">
        <v>625</v>
      </c>
      <c r="C247" s="11" t="s">
        <v>625</v>
      </c>
      <c r="D247" s="12">
        <v>266.42</v>
      </c>
    </row>
    <row r="248" spans="1:4">
      <c r="A248" s="9" t="s">
        <v>320</v>
      </c>
      <c r="B248" s="10" t="s">
        <v>626</v>
      </c>
      <c r="C248" s="11" t="s">
        <v>626</v>
      </c>
      <c r="D248" s="12">
        <v>18.899999999999999</v>
      </c>
    </row>
    <row r="249" spans="1:4">
      <c r="A249" s="9" t="s">
        <v>321</v>
      </c>
      <c r="B249" s="10" t="s">
        <v>627</v>
      </c>
      <c r="C249" s="11" t="s">
        <v>627</v>
      </c>
      <c r="D249" s="12">
        <v>119.81</v>
      </c>
    </row>
    <row r="250" spans="1:4">
      <c r="A250" s="9" t="s">
        <v>628</v>
      </c>
      <c r="B250" s="10" t="s">
        <v>629</v>
      </c>
      <c r="C250" s="11" t="s">
        <v>629</v>
      </c>
      <c r="D250" s="12">
        <v>93.23</v>
      </c>
    </row>
    <row r="251" spans="1:4">
      <c r="A251" s="9" t="s">
        <v>323</v>
      </c>
      <c r="B251" s="10" t="s">
        <v>630</v>
      </c>
      <c r="C251" s="11" t="s">
        <v>630</v>
      </c>
      <c r="D251" s="12">
        <v>12.87</v>
      </c>
    </row>
    <row r="252" spans="1:4">
      <c r="A252" s="9" t="s">
        <v>631</v>
      </c>
      <c r="B252" s="10" t="s">
        <v>632</v>
      </c>
      <c r="C252" s="11" t="s">
        <v>632</v>
      </c>
      <c r="D252" s="12">
        <v>75.52</v>
      </c>
    </row>
    <row r="253" spans="1:4">
      <c r="A253" s="9" t="s">
        <v>325</v>
      </c>
      <c r="B253" s="10" t="s">
        <v>633</v>
      </c>
      <c r="C253" s="11" t="s">
        <v>633</v>
      </c>
      <c r="D253" s="12">
        <v>57.42</v>
      </c>
    </row>
    <row r="254" spans="1:4">
      <c r="A254" s="9" t="s">
        <v>326</v>
      </c>
      <c r="B254" s="10" t="s">
        <v>634</v>
      </c>
      <c r="C254" s="11" t="s">
        <v>634</v>
      </c>
      <c r="D254" s="12">
        <v>44.01</v>
      </c>
    </row>
    <row r="255" spans="1:4">
      <c r="A255" s="9" t="s">
        <v>635</v>
      </c>
      <c r="B255" s="10" t="s">
        <v>327</v>
      </c>
      <c r="C255" s="11" t="s">
        <v>327</v>
      </c>
      <c r="D255" s="12">
        <v>12.97</v>
      </c>
    </row>
    <row r="256" spans="1:4">
      <c r="A256" s="9" t="s">
        <v>330</v>
      </c>
      <c r="B256" s="10" t="s">
        <v>329</v>
      </c>
      <c r="C256" s="11" t="s">
        <v>329</v>
      </c>
      <c r="D256" s="12">
        <v>3</v>
      </c>
    </row>
    <row r="257" spans="1:4">
      <c r="A257" s="9" t="s">
        <v>636</v>
      </c>
      <c r="B257" s="10" t="s">
        <v>331</v>
      </c>
      <c r="C257" s="11" t="s">
        <v>331</v>
      </c>
      <c r="D257" s="12">
        <v>1.58</v>
      </c>
    </row>
    <row r="258" spans="1:4">
      <c r="A258" s="9" t="s">
        <v>333</v>
      </c>
      <c r="B258" s="10" t="s">
        <v>637</v>
      </c>
      <c r="C258" s="11" t="s">
        <v>637</v>
      </c>
      <c r="D258" s="12">
        <v>1.34</v>
      </c>
    </row>
    <row r="259" spans="1:4">
      <c r="A259" s="9" t="s">
        <v>334</v>
      </c>
      <c r="B259" s="10" t="s">
        <v>638</v>
      </c>
      <c r="C259" s="11" t="s">
        <v>638</v>
      </c>
      <c r="D259" s="12">
        <v>19.7</v>
      </c>
    </row>
    <row r="260" spans="1:4">
      <c r="A260" s="9" t="s">
        <v>335</v>
      </c>
      <c r="B260" s="10" t="s">
        <v>639</v>
      </c>
      <c r="C260" s="11" t="s">
        <v>639</v>
      </c>
      <c r="D260" s="12">
        <v>17.739999999999998</v>
      </c>
    </row>
    <row r="261" spans="1:4">
      <c r="A261" s="9" t="s">
        <v>336</v>
      </c>
      <c r="B261" s="10" t="s">
        <v>640</v>
      </c>
      <c r="C261" s="11" t="s">
        <v>640</v>
      </c>
      <c r="D261" s="12">
        <v>29.63</v>
      </c>
    </row>
    <row r="262" spans="1:4">
      <c r="A262" s="9" t="s">
        <v>337</v>
      </c>
      <c r="B262" s="10" t="s">
        <v>641</v>
      </c>
      <c r="C262" s="11" t="s">
        <v>641</v>
      </c>
      <c r="D262" s="12">
        <v>35.590000000000003</v>
      </c>
    </row>
    <row r="263" spans="1:4">
      <c r="A263" s="9" t="s">
        <v>338</v>
      </c>
      <c r="B263" s="10" t="s">
        <v>642</v>
      </c>
      <c r="C263" s="11" t="s">
        <v>642</v>
      </c>
      <c r="D263" s="12">
        <v>5.71</v>
      </c>
    </row>
    <row r="264" spans="1:4">
      <c r="A264" s="9" t="s">
        <v>339</v>
      </c>
      <c r="B264" s="10" t="s">
        <v>643</v>
      </c>
      <c r="C264" s="11" t="s">
        <v>643</v>
      </c>
      <c r="D264" s="12">
        <v>1.33</v>
      </c>
    </row>
    <row r="265" spans="1:4">
      <c r="A265" s="9" t="s">
        <v>644</v>
      </c>
      <c r="B265" s="10" t="s">
        <v>645</v>
      </c>
      <c r="C265" s="11" t="s">
        <v>645</v>
      </c>
      <c r="D265" s="12">
        <v>0.61</v>
      </c>
    </row>
    <row r="266" spans="1:4">
      <c r="A266" s="9" t="s">
        <v>646</v>
      </c>
      <c r="B266" s="10" t="s">
        <v>647</v>
      </c>
      <c r="C266" s="11" t="s">
        <v>647</v>
      </c>
      <c r="D266" s="12">
        <v>4.4000000000000004</v>
      </c>
    </row>
    <row r="267" spans="1:4">
      <c r="A267" s="9" t="s">
        <v>342</v>
      </c>
      <c r="B267" s="10" t="s">
        <v>648</v>
      </c>
      <c r="C267" s="11" t="s">
        <v>648</v>
      </c>
      <c r="D267" s="12">
        <v>8.9600000000000009</v>
      </c>
    </row>
    <row r="268" spans="1:4">
      <c r="A268" s="9" t="s">
        <v>343</v>
      </c>
      <c r="B268" s="10" t="s">
        <v>649</v>
      </c>
      <c r="C268" s="11" t="s">
        <v>649</v>
      </c>
      <c r="D268" s="12">
        <v>7.05</v>
      </c>
    </row>
    <row r="269" spans="1:4">
      <c r="A269" s="9" t="s">
        <v>344</v>
      </c>
      <c r="B269" s="10" t="s">
        <v>650</v>
      </c>
      <c r="C269" s="11" t="s">
        <v>650</v>
      </c>
      <c r="D269" s="12">
        <v>21.96</v>
      </c>
    </row>
    <row r="270" spans="1:4">
      <c r="A270" s="9" t="s">
        <v>345</v>
      </c>
      <c r="B270" s="10" t="s">
        <v>651</v>
      </c>
      <c r="C270" s="11" t="s">
        <v>651</v>
      </c>
      <c r="D270" s="12">
        <v>128.81</v>
      </c>
    </row>
    <row r="271" spans="1:4">
      <c r="A271" s="9" t="s">
        <v>346</v>
      </c>
      <c r="B271" s="10" t="s">
        <v>652</v>
      </c>
      <c r="C271" s="11" t="s">
        <v>652</v>
      </c>
      <c r="D271" s="12">
        <v>284.93</v>
      </c>
    </row>
    <row r="272" spans="1:4">
      <c r="A272" s="9" t="s">
        <v>347</v>
      </c>
      <c r="B272" s="10" t="s">
        <v>653</v>
      </c>
      <c r="C272" s="11" t="s">
        <v>653</v>
      </c>
      <c r="D272" s="12">
        <v>142.85</v>
      </c>
    </row>
    <row r="273" spans="1:4">
      <c r="A273" s="9" t="s">
        <v>348</v>
      </c>
      <c r="B273" s="10" t="s">
        <v>654</v>
      </c>
      <c r="C273" s="11" t="s">
        <v>654</v>
      </c>
      <c r="D273" s="12">
        <v>222.82</v>
      </c>
    </row>
    <row r="274" spans="1:4">
      <c r="A274" s="9" t="s">
        <v>349</v>
      </c>
      <c r="B274" s="10" t="s">
        <v>655</v>
      </c>
      <c r="C274" s="11" t="s">
        <v>655</v>
      </c>
      <c r="D274" s="12">
        <v>20.53</v>
      </c>
    </row>
    <row r="275" spans="1:4">
      <c r="A275" s="9" t="s">
        <v>350</v>
      </c>
      <c r="B275" s="10" t="s">
        <v>656</v>
      </c>
      <c r="C275" s="11" t="s">
        <v>656</v>
      </c>
      <c r="D275" s="12">
        <v>15.28</v>
      </c>
    </row>
    <row r="276" spans="1:4">
      <c r="A276" s="9" t="s">
        <v>351</v>
      </c>
      <c r="B276" s="10" t="s">
        <v>657</v>
      </c>
      <c r="C276" s="11" t="s">
        <v>657</v>
      </c>
      <c r="D276" s="12">
        <v>39.03</v>
      </c>
    </row>
    <row r="277" spans="1:4">
      <c r="A277" s="9" t="s">
        <v>352</v>
      </c>
      <c r="B277" s="10" t="s">
        <v>658</v>
      </c>
      <c r="C277" s="11" t="s">
        <v>658</v>
      </c>
      <c r="D277" s="12">
        <v>31.07</v>
      </c>
    </row>
    <row r="278" spans="1:4">
      <c r="A278" s="9" t="s">
        <v>353</v>
      </c>
      <c r="B278" s="10" t="s">
        <v>659</v>
      </c>
      <c r="C278" s="11" t="s">
        <v>659</v>
      </c>
      <c r="D278" s="12">
        <v>0.99</v>
      </c>
    </row>
    <row r="279" spans="1:4">
      <c r="A279" s="9" t="s">
        <v>354</v>
      </c>
      <c r="B279" s="10" t="s">
        <v>660</v>
      </c>
      <c r="C279" s="11" t="s">
        <v>660</v>
      </c>
      <c r="D279" s="12">
        <v>10.74</v>
      </c>
    </row>
    <row r="280" spans="1:4">
      <c r="A280" s="9" t="s">
        <v>355</v>
      </c>
      <c r="B280" s="10" t="s">
        <v>661</v>
      </c>
      <c r="C280" s="11" t="s">
        <v>661</v>
      </c>
      <c r="D280" s="12">
        <v>2.67</v>
      </c>
    </row>
    <row r="281" spans="1:4">
      <c r="A281" s="9" t="s">
        <v>356</v>
      </c>
      <c r="B281" s="10" t="s">
        <v>662</v>
      </c>
      <c r="C281" s="11" t="s">
        <v>662</v>
      </c>
      <c r="D281" s="12">
        <v>118.71</v>
      </c>
    </row>
    <row r="282" spans="1:4">
      <c r="A282" s="9" t="s">
        <v>357</v>
      </c>
      <c r="B282" s="10" t="s">
        <v>663</v>
      </c>
      <c r="C282" s="11" t="s">
        <v>663</v>
      </c>
      <c r="D282" s="12">
        <v>29.09</v>
      </c>
    </row>
    <row r="283" spans="1:4">
      <c r="A283" s="9" t="s">
        <v>358</v>
      </c>
      <c r="B283" s="10" t="s">
        <v>664</v>
      </c>
      <c r="C283" s="11" t="s">
        <v>664</v>
      </c>
      <c r="D283" s="12">
        <v>6.99</v>
      </c>
    </row>
    <row r="284" spans="1:4">
      <c r="A284" s="9" t="s">
        <v>665</v>
      </c>
      <c r="B284" s="10" t="s">
        <v>666</v>
      </c>
      <c r="C284" s="11" t="s">
        <v>666</v>
      </c>
      <c r="D284" s="12">
        <v>20.65</v>
      </c>
    </row>
    <row r="285" spans="1:4">
      <c r="A285" s="9" t="s">
        <v>360</v>
      </c>
      <c r="B285" s="10" t="s">
        <v>667</v>
      </c>
      <c r="C285" s="11" t="s">
        <v>667</v>
      </c>
      <c r="D285" s="12">
        <v>9.36</v>
      </c>
    </row>
    <row r="286" spans="1:4">
      <c r="A286" s="9" t="s">
        <v>361</v>
      </c>
      <c r="B286" s="10" t="s">
        <v>668</v>
      </c>
      <c r="C286" s="11" t="s">
        <v>668</v>
      </c>
      <c r="D286" s="12">
        <v>10.74</v>
      </c>
    </row>
    <row r="287" spans="1:4">
      <c r="A287" s="9" t="s">
        <v>362</v>
      </c>
      <c r="B287" s="10" t="s">
        <v>669</v>
      </c>
      <c r="C287" s="11" t="s">
        <v>669</v>
      </c>
      <c r="D287" s="12">
        <v>264.05</v>
      </c>
    </row>
    <row r="288" spans="1:4">
      <c r="A288" s="9" t="s">
        <v>363</v>
      </c>
      <c r="B288" s="10" t="s">
        <v>670</v>
      </c>
      <c r="C288" s="11" t="s">
        <v>670</v>
      </c>
      <c r="D288" s="12">
        <v>115.71</v>
      </c>
    </row>
    <row r="289" spans="1:4">
      <c r="A289" s="9" t="s">
        <v>364</v>
      </c>
      <c r="B289" s="10" t="s">
        <v>671</v>
      </c>
      <c r="C289" s="11" t="s">
        <v>671</v>
      </c>
      <c r="D289" s="12">
        <v>42.99</v>
      </c>
    </row>
    <row r="290" spans="1:4">
      <c r="A290" s="9" t="s">
        <v>365</v>
      </c>
      <c r="B290" s="10" t="s">
        <v>672</v>
      </c>
      <c r="C290" s="11" t="s">
        <v>672</v>
      </c>
      <c r="D290" s="12">
        <v>68.47</v>
      </c>
    </row>
    <row r="291" spans="1:4">
      <c r="A291" s="9" t="s">
        <v>366</v>
      </c>
      <c r="B291" s="10" t="s">
        <v>673</v>
      </c>
      <c r="C291" s="11" t="s">
        <v>673</v>
      </c>
      <c r="D291" s="12">
        <v>46.31</v>
      </c>
    </row>
    <row r="292" spans="1:4">
      <c r="A292" s="9" t="s">
        <v>367</v>
      </c>
      <c r="B292" s="10" t="s">
        <v>674</v>
      </c>
      <c r="C292" s="11" t="s">
        <v>674</v>
      </c>
      <c r="D292" s="12">
        <v>41.1</v>
      </c>
    </row>
    <row r="293" spans="1:4">
      <c r="A293" s="9" t="s">
        <v>368</v>
      </c>
      <c r="B293" s="10" t="s">
        <v>675</v>
      </c>
      <c r="C293" s="11" t="s">
        <v>675</v>
      </c>
      <c r="D293" s="12">
        <v>39.75</v>
      </c>
    </row>
    <row r="294" spans="1:4">
      <c r="A294" s="9" t="s">
        <v>370</v>
      </c>
      <c r="B294" s="10" t="s">
        <v>369</v>
      </c>
      <c r="C294" s="11" t="s">
        <v>369</v>
      </c>
      <c r="D294" s="12">
        <v>2.06</v>
      </c>
    </row>
    <row r="295" spans="1:4">
      <c r="A295" s="9" t="s">
        <v>371</v>
      </c>
      <c r="B295" s="10" t="s">
        <v>676</v>
      </c>
      <c r="C295" s="11" t="s">
        <v>676</v>
      </c>
      <c r="D295" s="12">
        <v>21.33</v>
      </c>
    </row>
    <row r="296" spans="1:4">
      <c r="A296" s="9" t="s">
        <v>677</v>
      </c>
      <c r="B296" s="10" t="s">
        <v>678</v>
      </c>
      <c r="C296" s="11" t="s">
        <v>678</v>
      </c>
      <c r="D296" s="12">
        <v>2.41</v>
      </c>
    </row>
    <row r="297" spans="1:4">
      <c r="A297" s="9" t="s">
        <v>373</v>
      </c>
      <c r="B297" s="10" t="s">
        <v>679</v>
      </c>
      <c r="C297" s="11" t="s">
        <v>679</v>
      </c>
      <c r="D297" s="12">
        <v>1.61</v>
      </c>
    </row>
    <row r="298" spans="1:4">
      <c r="A298" s="9" t="s">
        <v>374</v>
      </c>
      <c r="B298" s="10" t="s">
        <v>680</v>
      </c>
      <c r="C298" s="11" t="s">
        <v>680</v>
      </c>
      <c r="D298" s="12">
        <v>6.83</v>
      </c>
    </row>
    <row r="299" spans="1:4">
      <c r="A299" s="9" t="s">
        <v>375</v>
      </c>
      <c r="B299" s="10" t="s">
        <v>681</v>
      </c>
      <c r="C299" s="11" t="s">
        <v>681</v>
      </c>
      <c r="D299" s="12">
        <v>70.14</v>
      </c>
    </row>
    <row r="300" spans="1:4">
      <c r="A300" s="9" t="s">
        <v>376</v>
      </c>
      <c r="B300" s="10" t="s">
        <v>682</v>
      </c>
      <c r="C300" s="11" t="s">
        <v>682</v>
      </c>
      <c r="D300" s="12">
        <v>7.59</v>
      </c>
    </row>
    <row r="301" spans="1:4">
      <c r="A301" s="9" t="s">
        <v>377</v>
      </c>
      <c r="B301" s="10" t="s">
        <v>683</v>
      </c>
      <c r="C301" s="11" t="s">
        <v>683</v>
      </c>
      <c r="D301" s="12">
        <v>5.14</v>
      </c>
    </row>
    <row r="302" spans="1:4">
      <c r="A302" s="9" t="s">
        <v>378</v>
      </c>
      <c r="B302" s="10" t="s">
        <v>684</v>
      </c>
      <c r="C302" s="11" t="s">
        <v>684</v>
      </c>
      <c r="D302" s="12">
        <v>4.57</v>
      </c>
    </row>
    <row r="303" spans="1:4">
      <c r="A303" s="9" t="s">
        <v>379</v>
      </c>
      <c r="B303" s="10" t="s">
        <v>685</v>
      </c>
      <c r="C303" s="11" t="s">
        <v>685</v>
      </c>
      <c r="D303" s="12">
        <v>1.25</v>
      </c>
    </row>
    <row r="304" spans="1:4">
      <c r="A304" s="9" t="s">
        <v>380</v>
      </c>
      <c r="B304" s="10" t="s">
        <v>686</v>
      </c>
      <c r="C304" s="11" t="s">
        <v>686</v>
      </c>
      <c r="D304" s="12">
        <v>3.92</v>
      </c>
    </row>
    <row r="305" spans="1:4">
      <c r="A305" s="9" t="s">
        <v>381</v>
      </c>
      <c r="B305" s="10" t="s">
        <v>687</v>
      </c>
      <c r="C305" s="11" t="s">
        <v>687</v>
      </c>
      <c r="D305" s="12">
        <v>4.37</v>
      </c>
    </row>
    <row r="306" spans="1:4">
      <c r="A306" s="9" t="s">
        <v>382</v>
      </c>
      <c r="B306" s="10" t="s">
        <v>688</v>
      </c>
      <c r="C306" s="11" t="s">
        <v>688</v>
      </c>
      <c r="D306" s="12">
        <v>7.09</v>
      </c>
    </row>
    <row r="307" spans="1:4">
      <c r="A307" s="9" t="s">
        <v>689</v>
      </c>
      <c r="B307" s="10" t="s">
        <v>690</v>
      </c>
      <c r="C307" s="11" t="s">
        <v>690</v>
      </c>
      <c r="D307" s="12">
        <v>3.77</v>
      </c>
    </row>
    <row r="308" spans="1:4">
      <c r="A308" s="9" t="s">
        <v>384</v>
      </c>
      <c r="B308" s="10" t="s">
        <v>691</v>
      </c>
      <c r="C308" s="11" t="s">
        <v>691</v>
      </c>
      <c r="D308" s="12">
        <v>5.5</v>
      </c>
    </row>
    <row r="309" spans="1:4">
      <c r="A309" s="9" t="s">
        <v>386</v>
      </c>
      <c r="B309" s="10" t="s">
        <v>385</v>
      </c>
      <c r="C309" s="11" t="s">
        <v>385</v>
      </c>
      <c r="D309" s="12">
        <v>2.78</v>
      </c>
    </row>
    <row r="310" spans="1:4">
      <c r="A310" s="9" t="s">
        <v>387</v>
      </c>
      <c r="B310" s="10" t="s">
        <v>692</v>
      </c>
      <c r="C310" s="11" t="s">
        <v>692</v>
      </c>
      <c r="D310" s="12">
        <v>14.62</v>
      </c>
    </row>
    <row r="311" spans="1:4">
      <c r="A311" s="9" t="s">
        <v>388</v>
      </c>
      <c r="B311" s="10" t="s">
        <v>693</v>
      </c>
      <c r="C311" s="11" t="s">
        <v>693</v>
      </c>
      <c r="D311" s="12">
        <v>32.22</v>
      </c>
    </row>
    <row r="312" spans="1:4">
      <c r="A312" s="9" t="s">
        <v>389</v>
      </c>
      <c r="B312" s="10" t="s">
        <v>694</v>
      </c>
      <c r="C312" s="11" t="s">
        <v>694</v>
      </c>
      <c r="D312" s="12">
        <v>345.79</v>
      </c>
    </row>
    <row r="313" spans="1:4">
      <c r="A313" s="9" t="s">
        <v>390</v>
      </c>
      <c r="B313" s="10" t="s">
        <v>695</v>
      </c>
      <c r="C313" s="11" t="s">
        <v>695</v>
      </c>
      <c r="D313" s="12">
        <v>61.35</v>
      </c>
    </row>
    <row r="314" spans="1:4">
      <c r="A314" s="9" t="s">
        <v>391</v>
      </c>
      <c r="B314" s="10" t="s">
        <v>696</v>
      </c>
      <c r="C314" s="11" t="s">
        <v>696</v>
      </c>
      <c r="D314" s="12">
        <v>68.459999999999994</v>
      </c>
    </row>
    <row r="315" spans="1:4">
      <c r="A315" s="9" t="s">
        <v>392</v>
      </c>
      <c r="B315" s="10" t="s">
        <v>697</v>
      </c>
      <c r="C315" s="11" t="s">
        <v>697</v>
      </c>
      <c r="D315" s="12">
        <v>16.760000000000002</v>
      </c>
    </row>
    <row r="316" spans="1:4">
      <c r="A316" s="9" t="s">
        <v>393</v>
      </c>
      <c r="B316" s="10" t="s">
        <v>698</v>
      </c>
      <c r="C316" s="11" t="s">
        <v>698</v>
      </c>
      <c r="D316" s="12">
        <v>75.97</v>
      </c>
    </row>
    <row r="317" spans="1:4">
      <c r="A317" s="9" t="s">
        <v>394</v>
      </c>
      <c r="B317" s="10" t="s">
        <v>699</v>
      </c>
      <c r="C317" s="11" t="s">
        <v>699</v>
      </c>
      <c r="D317" s="12">
        <v>133.65</v>
      </c>
    </row>
    <row r="318" spans="1:4">
      <c r="A318" s="9" t="s">
        <v>395</v>
      </c>
      <c r="B318" s="10" t="s">
        <v>700</v>
      </c>
      <c r="C318" s="11" t="s">
        <v>700</v>
      </c>
      <c r="D318" s="12">
        <v>77.37</v>
      </c>
    </row>
    <row r="319" spans="1:4">
      <c r="A319" s="9" t="s">
        <v>396</v>
      </c>
      <c r="B319" s="10" t="s">
        <v>701</v>
      </c>
      <c r="C319" s="11" t="s">
        <v>701</v>
      </c>
      <c r="D319" s="12">
        <v>23.83</v>
      </c>
    </row>
    <row r="320" spans="1:4">
      <c r="A320" s="9" t="s">
        <v>397</v>
      </c>
      <c r="B320" s="10" t="s">
        <v>702</v>
      </c>
      <c r="C320" s="11" t="s">
        <v>702</v>
      </c>
      <c r="D320" s="12">
        <v>28.28</v>
      </c>
    </row>
    <row r="321" spans="1:4">
      <c r="A321" s="9" t="s">
        <v>398</v>
      </c>
      <c r="B321" s="10" t="s">
        <v>703</v>
      </c>
      <c r="C321" s="11" t="s">
        <v>703</v>
      </c>
      <c r="D321" s="12">
        <v>26.95</v>
      </c>
    </row>
    <row r="322" spans="1:4">
      <c r="A322" s="9" t="s">
        <v>399</v>
      </c>
      <c r="B322" s="10" t="s">
        <v>704</v>
      </c>
      <c r="C322" s="11" t="s">
        <v>704</v>
      </c>
      <c r="D322" s="12">
        <v>66.180000000000007</v>
      </c>
    </row>
    <row r="323" spans="1:4">
      <c r="A323" s="9" t="s">
        <v>400</v>
      </c>
      <c r="B323" s="10" t="s">
        <v>705</v>
      </c>
      <c r="C323" s="11" t="s">
        <v>705</v>
      </c>
      <c r="D323" s="12">
        <v>109.68</v>
      </c>
    </row>
    <row r="324" spans="1:4">
      <c r="A324" s="9" t="s">
        <v>401</v>
      </c>
      <c r="B324" s="10" t="s">
        <v>706</v>
      </c>
      <c r="C324" s="11" t="s">
        <v>706</v>
      </c>
      <c r="D324" s="12">
        <v>24.83</v>
      </c>
    </row>
    <row r="325" spans="1:4">
      <c r="A325" s="9" t="s">
        <v>707</v>
      </c>
      <c r="B325" s="10" t="s">
        <v>402</v>
      </c>
      <c r="C325" s="11" t="s">
        <v>402</v>
      </c>
      <c r="D325" s="12">
        <v>13</v>
      </c>
    </row>
  </sheetData>
  <autoFilter ref="A4:D325" xr:uid="{00000000-0001-0000-0600-000000000000}"/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26"/>
  <sheetViews>
    <sheetView showZeros="0" workbookViewId="0">
      <pane ySplit="4" topLeftCell="A5" activePane="bottomLeft" state="frozen"/>
      <selection pane="bottomLeft" activeCell="C2" sqref="C2"/>
    </sheetView>
  </sheetViews>
  <sheetFormatPr defaultColWidth="9.140625" defaultRowHeight="14.25"/>
  <cols>
    <col min="1" max="1" width="22.85546875" style="10" bestFit="1" customWidth="1"/>
    <col min="2" max="2" width="10.42578125" style="1" customWidth="1"/>
    <col min="3" max="3" width="9.140625" style="16"/>
    <col min="4" max="4" width="9.42578125" style="18" customWidth="1"/>
    <col min="5" max="16384" width="9.140625" style="1"/>
  </cols>
  <sheetData>
    <row r="1" spans="1:4">
      <c r="A1" s="5"/>
      <c r="B1" s="6" t="s">
        <v>712</v>
      </c>
      <c r="C1" s="1"/>
      <c r="D1" s="4"/>
    </row>
    <row r="2" spans="1:4">
      <c r="A2" s="1"/>
      <c r="B2" s="5" t="s">
        <v>416</v>
      </c>
      <c r="C2" s="1"/>
      <c r="D2" s="4"/>
    </row>
    <row r="3" spans="1:4" ht="15" thickBot="1">
      <c r="A3" s="1"/>
      <c r="B3" s="5" t="s">
        <v>417</v>
      </c>
      <c r="C3" s="1"/>
      <c r="D3" s="4" t="s">
        <v>418</v>
      </c>
    </row>
    <row r="4" spans="1:4" ht="15" thickBot="1">
      <c r="A4" s="7" t="s">
        <v>419</v>
      </c>
      <c r="B4" s="5" t="s">
        <v>420</v>
      </c>
      <c r="C4" s="1"/>
      <c r="D4" s="8">
        <f>SUM(D5:D325)</f>
        <v>46201.220000000023</v>
      </c>
    </row>
    <row r="5" spans="1:4">
      <c r="A5" s="9" t="s">
        <v>13</v>
      </c>
      <c r="B5" s="10" t="s">
        <v>12</v>
      </c>
      <c r="C5" s="11" t="s">
        <v>12</v>
      </c>
      <c r="D5" s="12">
        <v>7.2</v>
      </c>
    </row>
    <row r="6" spans="1:4">
      <c r="A6" s="9" t="s">
        <v>15</v>
      </c>
      <c r="B6" s="10" t="s">
        <v>14</v>
      </c>
      <c r="C6" s="11" t="s">
        <v>14</v>
      </c>
      <c r="D6" s="12">
        <v>0.8</v>
      </c>
    </row>
    <row r="7" spans="1:4">
      <c r="A7" s="9" t="s">
        <v>17</v>
      </c>
      <c r="B7" s="10" t="s">
        <v>16</v>
      </c>
      <c r="C7" s="11" t="s">
        <v>16</v>
      </c>
      <c r="D7" s="12">
        <v>208.44</v>
      </c>
    </row>
    <row r="8" spans="1:4">
      <c r="A8" s="9" t="s">
        <v>19</v>
      </c>
      <c r="B8" s="10" t="s">
        <v>18</v>
      </c>
      <c r="C8" s="11" t="s">
        <v>18</v>
      </c>
      <c r="D8" s="12">
        <v>21.53</v>
      </c>
    </row>
    <row r="9" spans="1:4">
      <c r="A9" s="9" t="s">
        <v>21</v>
      </c>
      <c r="B9" s="10" t="s">
        <v>20</v>
      </c>
      <c r="C9" s="11" t="s">
        <v>20</v>
      </c>
      <c r="D9" s="12">
        <v>14.22</v>
      </c>
    </row>
    <row r="10" spans="1:4">
      <c r="A10" s="9" t="s">
        <v>23</v>
      </c>
      <c r="B10" s="10" t="s">
        <v>22</v>
      </c>
      <c r="C10" s="11" t="s">
        <v>22</v>
      </c>
      <c r="D10" s="12">
        <v>130.1</v>
      </c>
    </row>
    <row r="11" spans="1:4">
      <c r="A11" s="9" t="s">
        <v>25</v>
      </c>
      <c r="B11" s="10" t="s">
        <v>24</v>
      </c>
      <c r="C11" s="11" t="s">
        <v>24</v>
      </c>
      <c r="D11" s="12">
        <v>29</v>
      </c>
    </row>
    <row r="12" spans="1:4">
      <c r="A12" s="9" t="s">
        <v>27</v>
      </c>
      <c r="B12" s="10" t="s">
        <v>26</v>
      </c>
      <c r="C12" s="11" t="s">
        <v>26</v>
      </c>
      <c r="D12" s="12">
        <v>784.56</v>
      </c>
    </row>
    <row r="13" spans="1:4">
      <c r="A13" s="9" t="s">
        <v>29</v>
      </c>
      <c r="B13" s="10" t="s">
        <v>28</v>
      </c>
      <c r="C13" s="11" t="s">
        <v>28</v>
      </c>
      <c r="D13" s="12">
        <v>7.34</v>
      </c>
    </row>
    <row r="14" spans="1:4">
      <c r="A14" s="9" t="s">
        <v>421</v>
      </c>
      <c r="B14" s="10" t="s">
        <v>30</v>
      </c>
      <c r="C14" s="11" t="s">
        <v>30</v>
      </c>
      <c r="D14" s="12">
        <v>65.55</v>
      </c>
    </row>
    <row r="15" spans="1:4">
      <c r="A15" s="9" t="s">
        <v>33</v>
      </c>
      <c r="B15" s="10" t="s">
        <v>32</v>
      </c>
      <c r="C15" s="11" t="s">
        <v>32</v>
      </c>
      <c r="D15" s="12">
        <v>44.28</v>
      </c>
    </row>
    <row r="16" spans="1:4">
      <c r="A16" s="9" t="s">
        <v>35</v>
      </c>
      <c r="B16" s="10" t="s">
        <v>34</v>
      </c>
      <c r="C16" s="11" t="s">
        <v>34</v>
      </c>
      <c r="D16" s="12">
        <v>125.42</v>
      </c>
    </row>
    <row r="17" spans="1:4">
      <c r="A17" s="9" t="s">
        <v>37</v>
      </c>
      <c r="B17" s="10" t="s">
        <v>36</v>
      </c>
      <c r="C17" s="11" t="s">
        <v>36</v>
      </c>
      <c r="D17" s="12">
        <v>559.34</v>
      </c>
    </row>
    <row r="18" spans="1:4">
      <c r="A18" s="9" t="s">
        <v>39</v>
      </c>
      <c r="B18" s="10" t="s">
        <v>38</v>
      </c>
      <c r="C18" s="11" t="s">
        <v>38</v>
      </c>
      <c r="D18" s="12">
        <v>37.020000000000003</v>
      </c>
    </row>
    <row r="19" spans="1:4">
      <c r="A19" s="9" t="s">
        <v>41</v>
      </c>
      <c r="B19" s="10" t="s">
        <v>40</v>
      </c>
      <c r="C19" s="11" t="s">
        <v>40</v>
      </c>
      <c r="D19" s="12">
        <v>0.25</v>
      </c>
    </row>
    <row r="20" spans="1:4">
      <c r="A20" s="9" t="s">
        <v>43</v>
      </c>
      <c r="B20" s="10" t="s">
        <v>42</v>
      </c>
      <c r="C20" s="11" t="s">
        <v>42</v>
      </c>
      <c r="D20" s="12">
        <v>17.14</v>
      </c>
    </row>
    <row r="21" spans="1:4">
      <c r="A21" s="9" t="s">
        <v>45</v>
      </c>
      <c r="B21" s="10" t="s">
        <v>44</v>
      </c>
      <c r="C21" s="11" t="s">
        <v>44</v>
      </c>
      <c r="D21" s="12">
        <v>71.53</v>
      </c>
    </row>
    <row r="22" spans="1:4">
      <c r="A22" s="9" t="s">
        <v>47</v>
      </c>
      <c r="B22" s="10" t="s">
        <v>46</v>
      </c>
      <c r="C22" s="11" t="s">
        <v>46</v>
      </c>
      <c r="D22" s="12">
        <v>59.87</v>
      </c>
    </row>
    <row r="23" spans="1:4">
      <c r="A23" s="9" t="s">
        <v>49</v>
      </c>
      <c r="B23" s="10" t="s">
        <v>48</v>
      </c>
      <c r="C23" s="11" t="s">
        <v>48</v>
      </c>
      <c r="D23" s="12">
        <v>65.099999999999994</v>
      </c>
    </row>
    <row r="24" spans="1:4">
      <c r="A24" s="9" t="s">
        <v>51</v>
      </c>
      <c r="B24" s="10" t="s">
        <v>50</v>
      </c>
      <c r="C24" s="11" t="s">
        <v>50</v>
      </c>
      <c r="D24" s="12">
        <v>332.61</v>
      </c>
    </row>
    <row r="25" spans="1:4">
      <c r="A25" s="9" t="s">
        <v>53</v>
      </c>
      <c r="B25" s="10" t="s">
        <v>52</v>
      </c>
      <c r="C25" s="11" t="s">
        <v>52</v>
      </c>
      <c r="D25" s="12">
        <v>11.54</v>
      </c>
    </row>
    <row r="26" spans="1:4">
      <c r="A26" s="9" t="s">
        <v>55</v>
      </c>
      <c r="B26" s="10" t="s">
        <v>54</v>
      </c>
      <c r="C26" s="11" t="s">
        <v>54</v>
      </c>
      <c r="D26" s="12">
        <v>165.37</v>
      </c>
    </row>
    <row r="27" spans="1:4">
      <c r="A27" s="9" t="s">
        <v>57</v>
      </c>
      <c r="B27" s="10" t="s">
        <v>56</v>
      </c>
      <c r="C27" s="11" t="s">
        <v>56</v>
      </c>
      <c r="D27" s="12">
        <v>14.13</v>
      </c>
    </row>
    <row r="28" spans="1:4">
      <c r="A28" s="9" t="s">
        <v>59</v>
      </c>
      <c r="B28" s="10" t="s">
        <v>58</v>
      </c>
      <c r="C28" s="11" t="s">
        <v>58</v>
      </c>
      <c r="D28" s="12">
        <v>116.73</v>
      </c>
    </row>
    <row r="29" spans="1:4">
      <c r="A29" s="9" t="s">
        <v>61</v>
      </c>
      <c r="B29" s="10" t="s">
        <v>60</v>
      </c>
      <c r="C29" s="11" t="s">
        <v>60</v>
      </c>
      <c r="D29" s="12">
        <v>34.39</v>
      </c>
    </row>
    <row r="30" spans="1:4">
      <c r="A30" s="9" t="s">
        <v>63</v>
      </c>
      <c r="B30" s="10" t="s">
        <v>62</v>
      </c>
      <c r="C30" s="11" t="s">
        <v>62</v>
      </c>
      <c r="D30" s="12">
        <v>75.34</v>
      </c>
    </row>
    <row r="31" spans="1:4">
      <c r="A31" s="9" t="s">
        <v>65</v>
      </c>
      <c r="B31" s="10" t="s">
        <v>64</v>
      </c>
      <c r="C31" s="11" t="s">
        <v>64</v>
      </c>
      <c r="D31" s="12">
        <v>11.3</v>
      </c>
    </row>
    <row r="32" spans="1:4">
      <c r="A32" s="9" t="s">
        <v>67</v>
      </c>
      <c r="B32" s="10" t="s">
        <v>66</v>
      </c>
      <c r="C32" s="11" t="s">
        <v>66</v>
      </c>
      <c r="D32" s="12">
        <v>1033.45</v>
      </c>
    </row>
    <row r="33" spans="1:4">
      <c r="A33" s="9" t="s">
        <v>69</v>
      </c>
      <c r="B33" s="10" t="s">
        <v>68</v>
      </c>
      <c r="C33" s="11" t="s">
        <v>68</v>
      </c>
      <c r="D33" s="12">
        <v>67.41</v>
      </c>
    </row>
    <row r="34" spans="1:4">
      <c r="A34" s="9" t="s">
        <v>422</v>
      </c>
      <c r="B34" s="10" t="s">
        <v>70</v>
      </c>
      <c r="C34" s="11" t="s">
        <v>70</v>
      </c>
      <c r="D34" s="12">
        <v>64.64</v>
      </c>
    </row>
    <row r="35" spans="1:4">
      <c r="A35" s="9" t="s">
        <v>73</v>
      </c>
      <c r="B35" s="10" t="s">
        <v>72</v>
      </c>
      <c r="C35" s="11" t="s">
        <v>72</v>
      </c>
      <c r="D35" s="12">
        <v>7.76</v>
      </c>
    </row>
    <row r="36" spans="1:4">
      <c r="A36" s="9" t="s">
        <v>75</v>
      </c>
      <c r="B36" s="10" t="s">
        <v>74</v>
      </c>
      <c r="C36" s="11" t="s">
        <v>74</v>
      </c>
      <c r="D36" s="12">
        <v>128.41999999999999</v>
      </c>
    </row>
    <row r="37" spans="1:4">
      <c r="A37" s="9" t="s">
        <v>77</v>
      </c>
      <c r="B37" s="10" t="s">
        <v>76</v>
      </c>
      <c r="C37" s="11" t="s">
        <v>76</v>
      </c>
      <c r="D37" s="12">
        <v>857.76</v>
      </c>
    </row>
    <row r="38" spans="1:4">
      <c r="A38" s="9" t="s">
        <v>79</v>
      </c>
      <c r="B38" s="10" t="s">
        <v>78</v>
      </c>
      <c r="C38" s="11" t="s">
        <v>78</v>
      </c>
      <c r="D38" s="12">
        <v>288.95999999999998</v>
      </c>
    </row>
    <row r="39" spans="1:4">
      <c r="A39" s="9" t="s">
        <v>81</v>
      </c>
      <c r="B39" s="10" t="s">
        <v>80</v>
      </c>
      <c r="C39" s="11" t="s">
        <v>80</v>
      </c>
      <c r="D39" s="12">
        <v>490.79</v>
      </c>
    </row>
    <row r="40" spans="1:4">
      <c r="A40" s="9" t="s">
        <v>83</v>
      </c>
      <c r="B40" s="10" t="s">
        <v>82</v>
      </c>
      <c r="C40" s="11" t="s">
        <v>82</v>
      </c>
      <c r="D40" s="12">
        <v>118.57</v>
      </c>
    </row>
    <row r="41" spans="1:4">
      <c r="A41" s="9" t="s">
        <v>423</v>
      </c>
      <c r="B41" s="10" t="s">
        <v>84</v>
      </c>
      <c r="C41" s="11" t="s">
        <v>84</v>
      </c>
      <c r="D41" s="12">
        <v>3.1</v>
      </c>
    </row>
    <row r="42" spans="1:4">
      <c r="A42" s="9" t="s">
        <v>87</v>
      </c>
      <c r="B42" s="10" t="s">
        <v>86</v>
      </c>
      <c r="C42" s="11" t="s">
        <v>86</v>
      </c>
      <c r="D42" s="12">
        <v>22.38</v>
      </c>
    </row>
    <row r="43" spans="1:4">
      <c r="A43" s="9" t="s">
        <v>89</v>
      </c>
      <c r="B43" s="10" t="s">
        <v>88</v>
      </c>
      <c r="C43" s="11" t="s">
        <v>88</v>
      </c>
      <c r="D43" s="12">
        <v>2.0099999999999998</v>
      </c>
    </row>
    <row r="44" spans="1:4">
      <c r="A44" s="9" t="s">
        <v>91</v>
      </c>
      <c r="B44" s="10" t="s">
        <v>90</v>
      </c>
      <c r="C44" s="11" t="s">
        <v>90</v>
      </c>
      <c r="D44" s="12">
        <v>319.94</v>
      </c>
    </row>
    <row r="45" spans="1:4">
      <c r="A45" s="9" t="s">
        <v>93</v>
      </c>
      <c r="B45" s="10" t="s">
        <v>92</v>
      </c>
      <c r="C45" s="11" t="s">
        <v>92</v>
      </c>
      <c r="D45" s="12">
        <v>33.159999999999997</v>
      </c>
    </row>
    <row r="46" spans="1:4">
      <c r="A46" s="9" t="s">
        <v>95</v>
      </c>
      <c r="B46" s="10" t="s">
        <v>94</v>
      </c>
      <c r="C46" s="11" t="s">
        <v>94</v>
      </c>
      <c r="D46" s="12">
        <v>71.540000000000006</v>
      </c>
    </row>
    <row r="47" spans="1:4">
      <c r="A47" s="9" t="s">
        <v>97</v>
      </c>
      <c r="B47" s="10" t="s">
        <v>96</v>
      </c>
      <c r="C47" s="11" t="s">
        <v>96</v>
      </c>
      <c r="D47" s="12">
        <v>40.82</v>
      </c>
    </row>
    <row r="48" spans="1:4">
      <c r="A48" s="9" t="s">
        <v>99</v>
      </c>
      <c r="B48" s="10" t="s">
        <v>98</v>
      </c>
      <c r="C48" s="11" t="s">
        <v>98</v>
      </c>
      <c r="D48" s="12">
        <v>157.88999999999999</v>
      </c>
    </row>
    <row r="49" spans="1:4">
      <c r="A49" s="9" t="s">
        <v>101</v>
      </c>
      <c r="B49" s="10" t="s">
        <v>100</v>
      </c>
      <c r="C49" s="11" t="s">
        <v>100</v>
      </c>
      <c r="D49" s="12">
        <v>241.71</v>
      </c>
    </row>
    <row r="50" spans="1:4">
      <c r="A50" s="9" t="s">
        <v>103</v>
      </c>
      <c r="B50" s="10" t="s">
        <v>102</v>
      </c>
      <c r="C50" s="11" t="s">
        <v>102</v>
      </c>
      <c r="D50" s="12">
        <v>14.6</v>
      </c>
    </row>
    <row r="51" spans="1:4">
      <c r="A51" s="9" t="s">
        <v>105</v>
      </c>
      <c r="B51" s="10" t="s">
        <v>104</v>
      </c>
      <c r="C51" s="11" t="s">
        <v>104</v>
      </c>
      <c r="D51" s="12">
        <v>46.83</v>
      </c>
    </row>
    <row r="52" spans="1:4">
      <c r="A52" s="9" t="s">
        <v>107</v>
      </c>
      <c r="B52" s="10" t="s">
        <v>106</v>
      </c>
      <c r="C52" s="11" t="s">
        <v>106</v>
      </c>
      <c r="D52" s="12">
        <v>3.76</v>
      </c>
    </row>
    <row r="53" spans="1:4">
      <c r="A53" s="9" t="s">
        <v>109</v>
      </c>
      <c r="B53" s="10" t="s">
        <v>108</v>
      </c>
      <c r="C53" s="11" t="s">
        <v>108</v>
      </c>
      <c r="D53" s="12">
        <v>249.57</v>
      </c>
    </row>
    <row r="54" spans="1:4">
      <c r="A54" s="9" t="s">
        <v>111</v>
      </c>
      <c r="B54" s="10" t="s">
        <v>110</v>
      </c>
      <c r="C54" s="11" t="s">
        <v>110</v>
      </c>
      <c r="D54" s="12">
        <v>7.82</v>
      </c>
    </row>
    <row r="55" spans="1:4">
      <c r="A55" s="9" t="s">
        <v>113</v>
      </c>
      <c r="B55" s="10" t="s">
        <v>112</v>
      </c>
      <c r="C55" s="11" t="s">
        <v>112</v>
      </c>
      <c r="D55" s="12">
        <v>15.18</v>
      </c>
    </row>
    <row r="56" spans="1:4">
      <c r="A56" s="9" t="s">
        <v>114</v>
      </c>
      <c r="B56" s="10" t="s">
        <v>424</v>
      </c>
      <c r="C56" s="11" t="s">
        <v>424</v>
      </c>
      <c r="D56" s="12">
        <v>5.61</v>
      </c>
    </row>
    <row r="57" spans="1:4">
      <c r="A57" s="9" t="s">
        <v>115</v>
      </c>
      <c r="B57" s="10" t="s">
        <v>425</v>
      </c>
      <c r="C57" s="11" t="s">
        <v>425</v>
      </c>
      <c r="D57" s="12">
        <v>14.35</v>
      </c>
    </row>
    <row r="58" spans="1:4">
      <c r="A58" s="9" t="s">
        <v>116</v>
      </c>
      <c r="B58" s="10" t="s">
        <v>426</v>
      </c>
      <c r="C58" s="11" t="s">
        <v>426</v>
      </c>
      <c r="D58" s="12">
        <v>5.3</v>
      </c>
    </row>
    <row r="59" spans="1:4">
      <c r="A59" s="9" t="s">
        <v>117</v>
      </c>
      <c r="B59" s="10" t="s">
        <v>427</v>
      </c>
      <c r="C59" s="11" t="s">
        <v>427</v>
      </c>
      <c r="D59" s="12">
        <v>16.04</v>
      </c>
    </row>
    <row r="60" spans="1:4">
      <c r="A60" s="9" t="s">
        <v>118</v>
      </c>
      <c r="B60" s="10" t="s">
        <v>428</v>
      </c>
      <c r="C60" s="11" t="s">
        <v>428</v>
      </c>
      <c r="D60" s="12">
        <v>21.35</v>
      </c>
    </row>
    <row r="61" spans="1:4">
      <c r="A61" s="9" t="s">
        <v>119</v>
      </c>
      <c r="B61" s="10" t="s">
        <v>429</v>
      </c>
      <c r="C61" s="11" t="s">
        <v>429</v>
      </c>
      <c r="D61" s="12">
        <v>694.16</v>
      </c>
    </row>
    <row r="62" spans="1:4">
      <c r="A62" s="9" t="s">
        <v>120</v>
      </c>
      <c r="B62" s="10" t="s">
        <v>430</v>
      </c>
      <c r="C62" s="11" t="s">
        <v>430</v>
      </c>
      <c r="D62" s="12">
        <v>106.96</v>
      </c>
    </row>
    <row r="63" spans="1:4">
      <c r="A63" s="9" t="s">
        <v>121</v>
      </c>
      <c r="B63" s="10" t="s">
        <v>431</v>
      </c>
      <c r="C63" s="11"/>
      <c r="D63" s="12"/>
    </row>
    <row r="64" spans="1:4">
      <c r="A64" s="9" t="s">
        <v>122</v>
      </c>
      <c r="B64" s="10" t="s">
        <v>432</v>
      </c>
      <c r="C64" s="11" t="s">
        <v>432</v>
      </c>
      <c r="D64" s="12">
        <v>6.87</v>
      </c>
    </row>
    <row r="65" spans="1:4">
      <c r="A65" s="9" t="s">
        <v>123</v>
      </c>
      <c r="B65" s="10" t="s">
        <v>433</v>
      </c>
      <c r="C65" s="11" t="s">
        <v>433</v>
      </c>
      <c r="D65" s="12">
        <v>23.34</v>
      </c>
    </row>
    <row r="66" spans="1:4">
      <c r="A66" s="9" t="s">
        <v>124</v>
      </c>
      <c r="B66" s="10" t="s">
        <v>434</v>
      </c>
      <c r="C66" s="11" t="s">
        <v>434</v>
      </c>
      <c r="D66" s="12">
        <v>149.88999999999999</v>
      </c>
    </row>
    <row r="67" spans="1:4">
      <c r="A67" s="9" t="s">
        <v>125</v>
      </c>
      <c r="B67" s="10" t="s">
        <v>435</v>
      </c>
      <c r="C67" s="11" t="s">
        <v>435</v>
      </c>
      <c r="D67" s="12">
        <v>168.54</v>
      </c>
    </row>
    <row r="68" spans="1:4">
      <c r="A68" s="9" t="s">
        <v>126</v>
      </c>
      <c r="B68" s="10" t="s">
        <v>436</v>
      </c>
      <c r="C68" s="11" t="s">
        <v>436</v>
      </c>
      <c r="D68" s="12">
        <v>46.33</v>
      </c>
    </row>
    <row r="69" spans="1:4">
      <c r="A69" s="9" t="s">
        <v>437</v>
      </c>
      <c r="B69" s="10" t="s">
        <v>438</v>
      </c>
      <c r="C69" s="11" t="s">
        <v>438</v>
      </c>
      <c r="D69" s="12">
        <v>14.66</v>
      </c>
    </row>
    <row r="70" spans="1:4">
      <c r="A70" s="9" t="s">
        <v>128</v>
      </c>
      <c r="B70" s="10" t="s">
        <v>439</v>
      </c>
      <c r="C70" s="11" t="s">
        <v>439</v>
      </c>
      <c r="D70" s="12">
        <v>34.159999999999997</v>
      </c>
    </row>
    <row r="71" spans="1:4">
      <c r="A71" s="9" t="s">
        <v>129</v>
      </c>
      <c r="B71" s="10" t="s">
        <v>440</v>
      </c>
      <c r="C71" s="11" t="s">
        <v>440</v>
      </c>
      <c r="D71" s="12">
        <v>84.51</v>
      </c>
    </row>
    <row r="72" spans="1:4">
      <c r="A72" s="9" t="s">
        <v>130</v>
      </c>
      <c r="B72" s="10" t="s">
        <v>441</v>
      </c>
      <c r="C72" s="11" t="s">
        <v>441</v>
      </c>
      <c r="D72" s="12">
        <v>414.87</v>
      </c>
    </row>
    <row r="73" spans="1:4">
      <c r="A73" s="9" t="s">
        <v>131</v>
      </c>
      <c r="B73" s="10" t="s">
        <v>442</v>
      </c>
      <c r="C73" s="11" t="s">
        <v>442</v>
      </c>
      <c r="D73" s="12">
        <v>118.33</v>
      </c>
    </row>
    <row r="74" spans="1:4">
      <c r="A74" s="9" t="s">
        <v>132</v>
      </c>
      <c r="B74" s="10" t="s">
        <v>443</v>
      </c>
      <c r="C74" s="11" t="s">
        <v>443</v>
      </c>
      <c r="D74" s="12">
        <v>10.65</v>
      </c>
    </row>
    <row r="75" spans="1:4">
      <c r="A75" s="9" t="s">
        <v>133</v>
      </c>
      <c r="B75" s="10" t="s">
        <v>444</v>
      </c>
      <c r="C75" s="11" t="s">
        <v>444</v>
      </c>
      <c r="D75" s="12">
        <v>49.55</v>
      </c>
    </row>
    <row r="76" spans="1:4">
      <c r="A76" s="9" t="s">
        <v>134</v>
      </c>
      <c r="B76" s="10" t="s">
        <v>445</v>
      </c>
      <c r="C76" s="11" t="s">
        <v>445</v>
      </c>
      <c r="D76" s="12">
        <v>164.14</v>
      </c>
    </row>
    <row r="77" spans="1:4">
      <c r="A77" s="9" t="s">
        <v>135</v>
      </c>
      <c r="B77" s="10" t="s">
        <v>446</v>
      </c>
      <c r="C77" s="11" t="s">
        <v>446</v>
      </c>
      <c r="D77" s="12">
        <v>84.78</v>
      </c>
    </row>
    <row r="78" spans="1:4">
      <c r="A78" s="9" t="s">
        <v>136</v>
      </c>
      <c r="B78" s="10" t="s">
        <v>447</v>
      </c>
      <c r="C78" s="11" t="s">
        <v>447</v>
      </c>
      <c r="D78" s="12">
        <v>43.58</v>
      </c>
    </row>
    <row r="79" spans="1:4">
      <c r="A79" s="9" t="s">
        <v>448</v>
      </c>
      <c r="B79" s="10" t="s">
        <v>449</v>
      </c>
      <c r="C79" s="11" t="s">
        <v>449</v>
      </c>
      <c r="D79" s="12">
        <v>16.95</v>
      </c>
    </row>
    <row r="80" spans="1:4">
      <c r="A80" s="9" t="s">
        <v>138</v>
      </c>
      <c r="B80" s="10" t="s">
        <v>450</v>
      </c>
      <c r="C80" s="11" t="s">
        <v>450</v>
      </c>
      <c r="D80" s="12">
        <v>56.96</v>
      </c>
    </row>
    <row r="81" spans="1:4">
      <c r="A81" s="9" t="s">
        <v>139</v>
      </c>
      <c r="B81" s="10" t="s">
        <v>451</v>
      </c>
      <c r="C81" s="11" t="s">
        <v>451</v>
      </c>
      <c r="D81" s="12">
        <v>68.459999999999994</v>
      </c>
    </row>
    <row r="82" spans="1:4">
      <c r="A82" s="9" t="s">
        <v>140</v>
      </c>
      <c r="B82" s="10" t="s">
        <v>452</v>
      </c>
      <c r="C82" s="11" t="s">
        <v>452</v>
      </c>
      <c r="D82" s="12">
        <v>17.79</v>
      </c>
    </row>
    <row r="83" spans="1:4">
      <c r="A83" s="9" t="s">
        <v>453</v>
      </c>
      <c r="B83" s="10" t="s">
        <v>454</v>
      </c>
      <c r="C83" s="11" t="s">
        <v>454</v>
      </c>
      <c r="D83" s="12">
        <v>14.72</v>
      </c>
    </row>
    <row r="84" spans="1:4">
      <c r="A84" s="9" t="s">
        <v>142</v>
      </c>
      <c r="B84" s="10" t="s">
        <v>455</v>
      </c>
      <c r="C84" s="11" t="s">
        <v>455</v>
      </c>
      <c r="D84" s="12">
        <v>12.73</v>
      </c>
    </row>
    <row r="85" spans="1:4">
      <c r="A85" s="9" t="s">
        <v>143</v>
      </c>
      <c r="B85" s="10" t="s">
        <v>456</v>
      </c>
      <c r="C85" s="11" t="s">
        <v>456</v>
      </c>
      <c r="D85" s="12">
        <v>4.1500000000000004</v>
      </c>
    </row>
    <row r="86" spans="1:4">
      <c r="A86" s="9" t="s">
        <v>144</v>
      </c>
      <c r="B86" s="10" t="s">
        <v>457</v>
      </c>
      <c r="C86" s="11" t="s">
        <v>457</v>
      </c>
      <c r="D86" s="12">
        <v>10.16</v>
      </c>
    </row>
    <row r="87" spans="1:4">
      <c r="A87" s="9" t="s">
        <v>145</v>
      </c>
      <c r="B87" s="10" t="s">
        <v>458</v>
      </c>
      <c r="C87" s="11" t="s">
        <v>458</v>
      </c>
      <c r="D87" s="12">
        <v>32.31</v>
      </c>
    </row>
    <row r="88" spans="1:4">
      <c r="A88" s="9" t="s">
        <v>146</v>
      </c>
      <c r="B88" s="10" t="s">
        <v>459</v>
      </c>
      <c r="C88" s="11" t="s">
        <v>459</v>
      </c>
      <c r="D88" s="12">
        <v>18.25</v>
      </c>
    </row>
    <row r="89" spans="1:4">
      <c r="A89" s="9" t="s">
        <v>147</v>
      </c>
      <c r="B89" s="10" t="s">
        <v>460</v>
      </c>
      <c r="C89" s="11" t="s">
        <v>460</v>
      </c>
      <c r="D89" s="12">
        <v>293.42</v>
      </c>
    </row>
    <row r="90" spans="1:4">
      <c r="A90" s="9" t="s">
        <v>148</v>
      </c>
      <c r="B90" s="10" t="s">
        <v>461</v>
      </c>
      <c r="C90" s="11" t="s">
        <v>461</v>
      </c>
      <c r="D90" s="12">
        <v>42.8</v>
      </c>
    </row>
    <row r="91" spans="1:4">
      <c r="A91" s="9" t="s">
        <v>149</v>
      </c>
      <c r="B91" s="10" t="s">
        <v>462</v>
      </c>
      <c r="C91" s="11" t="s">
        <v>462</v>
      </c>
      <c r="D91" s="12">
        <v>50.1</v>
      </c>
    </row>
    <row r="92" spans="1:4">
      <c r="A92" s="9" t="s">
        <v>150</v>
      </c>
      <c r="B92" s="10" t="s">
        <v>463</v>
      </c>
      <c r="C92" s="11" t="s">
        <v>463</v>
      </c>
      <c r="D92" s="12">
        <v>2.5099999999999998</v>
      </c>
    </row>
    <row r="93" spans="1:4">
      <c r="A93" s="9" t="s">
        <v>151</v>
      </c>
      <c r="B93" s="10" t="s">
        <v>464</v>
      </c>
      <c r="C93" s="11" t="s">
        <v>464</v>
      </c>
      <c r="D93" s="12">
        <v>4.62</v>
      </c>
    </row>
    <row r="94" spans="1:4">
      <c r="A94" s="9" t="s">
        <v>152</v>
      </c>
      <c r="B94" s="10" t="s">
        <v>465</v>
      </c>
      <c r="C94" s="11" t="s">
        <v>465</v>
      </c>
      <c r="D94" s="12">
        <v>29.09</v>
      </c>
    </row>
    <row r="95" spans="1:4">
      <c r="A95" s="9" t="s">
        <v>153</v>
      </c>
      <c r="B95" s="10" t="s">
        <v>466</v>
      </c>
      <c r="C95" s="11" t="s">
        <v>466</v>
      </c>
      <c r="D95" s="12">
        <v>43.21</v>
      </c>
    </row>
    <row r="96" spans="1:4">
      <c r="A96" s="9" t="s">
        <v>154</v>
      </c>
      <c r="B96" s="10" t="s">
        <v>467</v>
      </c>
      <c r="C96" s="11" t="s">
        <v>467</v>
      </c>
      <c r="D96" s="12">
        <v>62.08</v>
      </c>
    </row>
    <row r="97" spans="1:4">
      <c r="A97" s="9" t="s">
        <v>155</v>
      </c>
      <c r="B97" s="10" t="s">
        <v>468</v>
      </c>
      <c r="C97" s="11" t="s">
        <v>468</v>
      </c>
      <c r="D97" s="12">
        <v>2306.1799999999998</v>
      </c>
    </row>
    <row r="98" spans="1:4">
      <c r="A98" s="9" t="s">
        <v>156</v>
      </c>
      <c r="B98" s="10" t="s">
        <v>469</v>
      </c>
      <c r="C98" s="11" t="s">
        <v>469</v>
      </c>
      <c r="D98" s="12">
        <v>839.03</v>
      </c>
    </row>
    <row r="99" spans="1:4">
      <c r="A99" s="9" t="s">
        <v>157</v>
      </c>
      <c r="B99" s="10" t="s">
        <v>470</v>
      </c>
      <c r="C99" s="11" t="s">
        <v>470</v>
      </c>
      <c r="D99" s="12">
        <v>202.92</v>
      </c>
    </row>
    <row r="100" spans="1:4">
      <c r="A100" s="9" t="s">
        <v>158</v>
      </c>
      <c r="B100" s="10" t="s">
        <v>471</v>
      </c>
      <c r="C100" s="11" t="s">
        <v>471</v>
      </c>
      <c r="D100" s="12">
        <v>148.91999999999999</v>
      </c>
    </row>
    <row r="101" spans="1:4">
      <c r="A101" s="9" t="s">
        <v>159</v>
      </c>
      <c r="B101" s="10" t="s">
        <v>472</v>
      </c>
      <c r="C101" s="11" t="s">
        <v>472</v>
      </c>
      <c r="D101" s="12">
        <v>813.99</v>
      </c>
    </row>
    <row r="102" spans="1:4">
      <c r="A102" s="9" t="s">
        <v>160</v>
      </c>
      <c r="B102" s="10" t="s">
        <v>473</v>
      </c>
      <c r="C102" s="11" t="s">
        <v>473</v>
      </c>
      <c r="D102" s="12">
        <v>61.34</v>
      </c>
    </row>
    <row r="103" spans="1:4">
      <c r="A103" s="9" t="s">
        <v>161</v>
      </c>
      <c r="B103" s="10" t="s">
        <v>474</v>
      </c>
      <c r="C103" s="11" t="s">
        <v>474</v>
      </c>
      <c r="D103" s="12">
        <v>695.49</v>
      </c>
    </row>
    <row r="104" spans="1:4">
      <c r="A104" s="9" t="s">
        <v>162</v>
      </c>
      <c r="B104" s="10" t="s">
        <v>475</v>
      </c>
      <c r="C104" s="11" t="s">
        <v>475</v>
      </c>
      <c r="D104" s="12">
        <v>7.49</v>
      </c>
    </row>
    <row r="105" spans="1:4">
      <c r="A105" s="9" t="s">
        <v>163</v>
      </c>
      <c r="B105" s="10" t="s">
        <v>476</v>
      </c>
      <c r="C105" s="11" t="s">
        <v>476</v>
      </c>
      <c r="D105" s="12">
        <v>791.18</v>
      </c>
    </row>
    <row r="106" spans="1:4">
      <c r="A106" s="9" t="s">
        <v>164</v>
      </c>
      <c r="B106" s="10" t="s">
        <v>477</v>
      </c>
      <c r="C106" s="11" t="s">
        <v>477</v>
      </c>
      <c r="D106" s="12">
        <v>138.44</v>
      </c>
    </row>
    <row r="107" spans="1:4">
      <c r="A107" s="9" t="s">
        <v>165</v>
      </c>
      <c r="B107" s="10" t="s">
        <v>478</v>
      </c>
      <c r="C107" s="11" t="s">
        <v>478</v>
      </c>
      <c r="D107" s="12">
        <v>109.94</v>
      </c>
    </row>
    <row r="108" spans="1:4">
      <c r="A108" s="9" t="s">
        <v>166</v>
      </c>
      <c r="B108" s="10" t="s">
        <v>479</v>
      </c>
      <c r="C108" s="11" t="s">
        <v>479</v>
      </c>
      <c r="D108" s="12">
        <v>765.76</v>
      </c>
    </row>
    <row r="109" spans="1:4">
      <c r="A109" s="9" t="s">
        <v>167</v>
      </c>
      <c r="B109" s="10" t="s">
        <v>480</v>
      </c>
      <c r="C109" s="11" t="s">
        <v>480</v>
      </c>
      <c r="D109" s="12">
        <v>362.94</v>
      </c>
    </row>
    <row r="110" spans="1:4">
      <c r="A110" s="9" t="s">
        <v>168</v>
      </c>
      <c r="B110" s="10" t="s">
        <v>481</v>
      </c>
      <c r="C110" s="11" t="s">
        <v>481</v>
      </c>
      <c r="D110" s="12">
        <v>238.16</v>
      </c>
    </row>
    <row r="111" spans="1:4">
      <c r="A111" s="9" t="s">
        <v>169</v>
      </c>
      <c r="B111" s="10" t="s">
        <v>482</v>
      </c>
      <c r="C111" s="11" t="s">
        <v>482</v>
      </c>
      <c r="D111" s="12">
        <v>763.38</v>
      </c>
    </row>
    <row r="112" spans="1:4">
      <c r="A112" s="9" t="s">
        <v>170</v>
      </c>
      <c r="B112" s="10" t="s">
        <v>483</v>
      </c>
      <c r="C112" s="11" t="s">
        <v>483</v>
      </c>
      <c r="D112" s="12">
        <v>350.06</v>
      </c>
    </row>
    <row r="113" spans="1:4">
      <c r="A113" s="9" t="s">
        <v>171</v>
      </c>
      <c r="B113" s="10" t="s">
        <v>484</v>
      </c>
      <c r="C113" s="11" t="s">
        <v>484</v>
      </c>
      <c r="D113" s="12">
        <v>975.19</v>
      </c>
    </row>
    <row r="114" spans="1:4">
      <c r="A114" s="9" t="s">
        <v>172</v>
      </c>
      <c r="B114" s="10" t="s">
        <v>485</v>
      </c>
      <c r="C114" s="11" t="s">
        <v>485</v>
      </c>
      <c r="D114" s="12">
        <v>1053.1099999999999</v>
      </c>
    </row>
    <row r="115" spans="1:4">
      <c r="A115" s="9" t="s">
        <v>173</v>
      </c>
      <c r="B115" s="10" t="s">
        <v>486</v>
      </c>
      <c r="C115" s="11" t="s">
        <v>486</v>
      </c>
      <c r="D115" s="12">
        <v>879.44</v>
      </c>
    </row>
    <row r="116" spans="1:4">
      <c r="A116" s="9" t="s">
        <v>487</v>
      </c>
      <c r="B116" s="10" t="s">
        <v>174</v>
      </c>
      <c r="C116" s="11" t="s">
        <v>174</v>
      </c>
      <c r="D116" s="12">
        <v>5.62</v>
      </c>
    </row>
    <row r="117" spans="1:4">
      <c r="A117" s="9" t="s">
        <v>177</v>
      </c>
      <c r="B117" s="10" t="s">
        <v>176</v>
      </c>
      <c r="C117" s="11"/>
      <c r="D117" s="12"/>
    </row>
    <row r="118" spans="1:4">
      <c r="A118" s="9" t="s">
        <v>488</v>
      </c>
      <c r="B118" s="10" t="s">
        <v>178</v>
      </c>
      <c r="C118" s="11" t="s">
        <v>178</v>
      </c>
      <c r="D118" s="12">
        <v>11</v>
      </c>
    </row>
    <row r="119" spans="1:4">
      <c r="A119" s="9" t="s">
        <v>489</v>
      </c>
      <c r="B119" s="10" t="s">
        <v>180</v>
      </c>
      <c r="C119" s="11" t="s">
        <v>180</v>
      </c>
      <c r="D119" s="12">
        <v>9</v>
      </c>
    </row>
    <row r="120" spans="1:4">
      <c r="A120" s="9" t="s">
        <v>490</v>
      </c>
      <c r="B120" s="10" t="s">
        <v>182</v>
      </c>
      <c r="C120" s="11" t="s">
        <v>182</v>
      </c>
      <c r="D120" s="12">
        <v>12.98</v>
      </c>
    </row>
    <row r="121" spans="1:4">
      <c r="A121" s="9" t="s">
        <v>491</v>
      </c>
      <c r="B121" s="10" t="s">
        <v>184</v>
      </c>
      <c r="C121" s="11" t="s">
        <v>184</v>
      </c>
      <c r="D121" s="12">
        <v>2.2000000000000002</v>
      </c>
    </row>
    <row r="122" spans="1:4">
      <c r="A122" s="9" t="s">
        <v>492</v>
      </c>
      <c r="B122" s="10" t="s">
        <v>186</v>
      </c>
      <c r="C122" s="11" t="s">
        <v>186</v>
      </c>
      <c r="D122" s="12">
        <v>2</v>
      </c>
    </row>
    <row r="123" spans="1:4">
      <c r="A123" s="9" t="s">
        <v>189</v>
      </c>
      <c r="B123" s="10" t="s">
        <v>188</v>
      </c>
      <c r="C123" s="11" t="s">
        <v>188</v>
      </c>
      <c r="D123" s="12">
        <v>3.74</v>
      </c>
    </row>
    <row r="124" spans="1:4">
      <c r="A124" s="9" t="s">
        <v>191</v>
      </c>
      <c r="B124" s="10" t="s">
        <v>190</v>
      </c>
      <c r="C124" s="11" t="s">
        <v>190</v>
      </c>
      <c r="D124" s="12">
        <v>1</v>
      </c>
    </row>
    <row r="125" spans="1:4">
      <c r="A125" s="9" t="s">
        <v>192</v>
      </c>
      <c r="B125" s="10" t="s">
        <v>493</v>
      </c>
      <c r="C125" s="11" t="s">
        <v>493</v>
      </c>
      <c r="D125" s="12">
        <v>221.82</v>
      </c>
    </row>
    <row r="126" spans="1:4">
      <c r="A126" s="9" t="s">
        <v>494</v>
      </c>
      <c r="B126" s="10" t="s">
        <v>495</v>
      </c>
      <c r="C126" s="11" t="s">
        <v>495</v>
      </c>
      <c r="D126" s="12">
        <v>165.81</v>
      </c>
    </row>
    <row r="127" spans="1:4">
      <c r="A127" s="9" t="s">
        <v>194</v>
      </c>
      <c r="B127" s="10" t="s">
        <v>496</v>
      </c>
      <c r="C127" s="11" t="s">
        <v>496</v>
      </c>
      <c r="D127" s="12">
        <v>276.52</v>
      </c>
    </row>
    <row r="128" spans="1:4">
      <c r="A128" s="9" t="s">
        <v>195</v>
      </c>
      <c r="B128" s="10" t="s">
        <v>497</v>
      </c>
      <c r="C128" s="11" t="s">
        <v>497</v>
      </c>
      <c r="D128" s="12">
        <v>491.3</v>
      </c>
    </row>
    <row r="129" spans="1:4">
      <c r="A129" s="9" t="s">
        <v>196</v>
      </c>
      <c r="B129" s="10" t="s">
        <v>498</v>
      </c>
      <c r="C129" s="11" t="s">
        <v>498</v>
      </c>
      <c r="D129" s="12">
        <v>411.02</v>
      </c>
    </row>
    <row r="130" spans="1:4">
      <c r="A130" s="9" t="s">
        <v>499</v>
      </c>
      <c r="B130" s="10" t="s">
        <v>197</v>
      </c>
      <c r="C130" s="11" t="s">
        <v>197</v>
      </c>
      <c r="D130" s="12">
        <v>15.26</v>
      </c>
    </row>
    <row r="131" spans="1:4">
      <c r="A131" s="9" t="s">
        <v>199</v>
      </c>
      <c r="B131" s="10" t="s">
        <v>500</v>
      </c>
      <c r="C131" s="11" t="s">
        <v>500</v>
      </c>
      <c r="D131" s="12">
        <v>5.69</v>
      </c>
    </row>
    <row r="132" spans="1:4">
      <c r="A132" s="9" t="s">
        <v>200</v>
      </c>
      <c r="B132" s="10" t="s">
        <v>501</v>
      </c>
      <c r="C132" s="11" t="s">
        <v>501</v>
      </c>
      <c r="D132" s="12">
        <v>1.07</v>
      </c>
    </row>
    <row r="133" spans="1:4">
      <c r="A133" s="9" t="s">
        <v>201</v>
      </c>
      <c r="B133" s="10" t="s">
        <v>502</v>
      </c>
      <c r="C133" s="11" t="s">
        <v>502</v>
      </c>
      <c r="D133" s="12">
        <v>8.27</v>
      </c>
    </row>
    <row r="134" spans="1:4">
      <c r="A134" s="9" t="s">
        <v>202</v>
      </c>
      <c r="B134" s="10" t="s">
        <v>503</v>
      </c>
      <c r="C134" s="11" t="s">
        <v>503</v>
      </c>
      <c r="D134" s="12">
        <v>13.74</v>
      </c>
    </row>
    <row r="135" spans="1:4">
      <c r="A135" s="9" t="s">
        <v>203</v>
      </c>
      <c r="B135" s="10" t="s">
        <v>504</v>
      </c>
      <c r="C135" s="11" t="s">
        <v>504</v>
      </c>
      <c r="D135" s="12">
        <v>141.97</v>
      </c>
    </row>
    <row r="136" spans="1:4">
      <c r="A136" s="9" t="s">
        <v>204</v>
      </c>
      <c r="B136" s="10" t="s">
        <v>505</v>
      </c>
      <c r="C136" s="11" t="s">
        <v>505</v>
      </c>
      <c r="D136" s="12">
        <v>27.64</v>
      </c>
    </row>
    <row r="137" spans="1:4">
      <c r="A137" s="9" t="s">
        <v>205</v>
      </c>
      <c r="B137" s="10" t="s">
        <v>506</v>
      </c>
      <c r="C137" s="11" t="s">
        <v>506</v>
      </c>
      <c r="D137" s="12">
        <v>48.97</v>
      </c>
    </row>
    <row r="138" spans="1:4">
      <c r="A138" s="9" t="s">
        <v>206</v>
      </c>
      <c r="B138" s="10" t="s">
        <v>507</v>
      </c>
      <c r="C138" s="11" t="s">
        <v>507</v>
      </c>
      <c r="D138" s="12">
        <v>8.74</v>
      </c>
    </row>
    <row r="139" spans="1:4">
      <c r="A139" s="9" t="s">
        <v>207</v>
      </c>
      <c r="B139" s="10" t="s">
        <v>508</v>
      </c>
      <c r="C139" s="11" t="s">
        <v>508</v>
      </c>
      <c r="D139" s="12">
        <v>5.14</v>
      </c>
    </row>
    <row r="140" spans="1:4">
      <c r="A140" s="9" t="s">
        <v>208</v>
      </c>
      <c r="B140" s="10" t="s">
        <v>509</v>
      </c>
      <c r="C140" s="11" t="s">
        <v>509</v>
      </c>
      <c r="D140" s="12">
        <v>4.87</v>
      </c>
    </row>
    <row r="141" spans="1:4">
      <c r="A141" s="9" t="s">
        <v>209</v>
      </c>
      <c r="B141" s="10" t="s">
        <v>510</v>
      </c>
      <c r="C141" s="11" t="s">
        <v>510</v>
      </c>
      <c r="D141" s="12">
        <v>9.11</v>
      </c>
    </row>
    <row r="142" spans="1:4">
      <c r="A142" s="9" t="s">
        <v>210</v>
      </c>
      <c r="B142" s="10" t="s">
        <v>511</v>
      </c>
      <c r="C142" s="11" t="s">
        <v>511</v>
      </c>
      <c r="D142" s="12">
        <v>7.31</v>
      </c>
    </row>
    <row r="143" spans="1:4">
      <c r="A143" s="9" t="s">
        <v>211</v>
      </c>
      <c r="B143" s="10" t="s">
        <v>512</v>
      </c>
      <c r="C143" s="11" t="s">
        <v>512</v>
      </c>
      <c r="D143" s="12">
        <v>7.72</v>
      </c>
    </row>
    <row r="144" spans="1:4">
      <c r="A144" s="9" t="s">
        <v>212</v>
      </c>
      <c r="B144" s="10" t="s">
        <v>513</v>
      </c>
      <c r="C144" s="11" t="s">
        <v>513</v>
      </c>
      <c r="D144" s="12">
        <v>1.53</v>
      </c>
    </row>
    <row r="145" spans="1:4">
      <c r="A145" s="9" t="s">
        <v>213</v>
      </c>
      <c r="B145" s="10" t="s">
        <v>514</v>
      </c>
      <c r="C145" s="11" t="s">
        <v>514</v>
      </c>
      <c r="D145" s="12">
        <v>51.66</v>
      </c>
    </row>
    <row r="146" spans="1:4">
      <c r="A146" s="9" t="s">
        <v>214</v>
      </c>
      <c r="B146" s="10" t="s">
        <v>515</v>
      </c>
      <c r="C146" s="11" t="s">
        <v>515</v>
      </c>
      <c r="D146" s="12">
        <v>51.59</v>
      </c>
    </row>
    <row r="147" spans="1:4">
      <c r="A147" s="9" t="s">
        <v>215</v>
      </c>
      <c r="B147" s="10" t="s">
        <v>516</v>
      </c>
      <c r="C147" s="11" t="s">
        <v>516</v>
      </c>
      <c r="D147" s="12">
        <v>11.29</v>
      </c>
    </row>
    <row r="148" spans="1:4">
      <c r="A148" s="9" t="s">
        <v>216</v>
      </c>
      <c r="B148" s="10" t="s">
        <v>517</v>
      </c>
      <c r="C148" s="11" t="s">
        <v>517</v>
      </c>
      <c r="D148" s="12">
        <v>28.31</v>
      </c>
    </row>
    <row r="149" spans="1:4">
      <c r="A149" s="9" t="s">
        <v>217</v>
      </c>
      <c r="B149" s="10" t="s">
        <v>518</v>
      </c>
      <c r="C149" s="11" t="s">
        <v>518</v>
      </c>
      <c r="D149" s="12">
        <v>5.27</v>
      </c>
    </row>
    <row r="150" spans="1:4">
      <c r="A150" s="9" t="s">
        <v>218</v>
      </c>
      <c r="B150" s="10" t="s">
        <v>519</v>
      </c>
      <c r="C150" s="11" t="s">
        <v>519</v>
      </c>
      <c r="D150" s="12">
        <v>28.1</v>
      </c>
    </row>
    <row r="151" spans="1:4">
      <c r="A151" s="9" t="s">
        <v>219</v>
      </c>
      <c r="B151" s="10" t="s">
        <v>520</v>
      </c>
      <c r="C151" s="11" t="s">
        <v>520</v>
      </c>
      <c r="D151" s="12">
        <v>27.2</v>
      </c>
    </row>
    <row r="152" spans="1:4">
      <c r="A152" s="9" t="s">
        <v>220</v>
      </c>
      <c r="B152" s="10" t="s">
        <v>521</v>
      </c>
      <c r="C152" s="11" t="s">
        <v>521</v>
      </c>
      <c r="D152" s="12">
        <v>24.61</v>
      </c>
    </row>
    <row r="153" spans="1:4">
      <c r="A153" s="9" t="s">
        <v>221</v>
      </c>
      <c r="B153" s="10" t="s">
        <v>522</v>
      </c>
      <c r="C153" s="11" t="s">
        <v>522</v>
      </c>
      <c r="D153" s="12">
        <v>38.61</v>
      </c>
    </row>
    <row r="154" spans="1:4">
      <c r="A154" s="9" t="s">
        <v>222</v>
      </c>
      <c r="B154" s="10" t="s">
        <v>523</v>
      </c>
      <c r="C154" s="11" t="s">
        <v>523</v>
      </c>
      <c r="D154" s="12">
        <v>7.56</v>
      </c>
    </row>
    <row r="155" spans="1:4">
      <c r="A155" s="9" t="s">
        <v>223</v>
      </c>
      <c r="B155" s="10" t="s">
        <v>524</v>
      </c>
      <c r="C155" s="11" t="s">
        <v>524</v>
      </c>
      <c r="D155" s="12">
        <v>41.54</v>
      </c>
    </row>
    <row r="156" spans="1:4">
      <c r="A156" s="9" t="s">
        <v>224</v>
      </c>
      <c r="B156" s="10" t="s">
        <v>525</v>
      </c>
      <c r="C156" s="11" t="s">
        <v>525</v>
      </c>
      <c r="D156" s="12">
        <v>43.96</v>
      </c>
    </row>
    <row r="157" spans="1:4">
      <c r="A157" s="9" t="s">
        <v>225</v>
      </c>
      <c r="B157" s="10" t="s">
        <v>526</v>
      </c>
      <c r="C157" s="11" t="s">
        <v>526</v>
      </c>
      <c r="D157" s="12">
        <v>17.45</v>
      </c>
    </row>
    <row r="158" spans="1:4">
      <c r="A158" s="9" t="s">
        <v>226</v>
      </c>
      <c r="B158" s="10" t="s">
        <v>527</v>
      </c>
      <c r="C158" s="11" t="s">
        <v>527</v>
      </c>
      <c r="D158" s="12">
        <v>144.13</v>
      </c>
    </row>
    <row r="159" spans="1:4">
      <c r="A159" s="9" t="s">
        <v>227</v>
      </c>
      <c r="B159" s="10" t="s">
        <v>528</v>
      </c>
      <c r="C159" s="11" t="s">
        <v>528</v>
      </c>
      <c r="D159" s="12">
        <v>27.33</v>
      </c>
    </row>
    <row r="160" spans="1:4">
      <c r="A160" s="9" t="s">
        <v>228</v>
      </c>
      <c r="B160" s="10" t="s">
        <v>529</v>
      </c>
      <c r="C160" s="11" t="s">
        <v>529</v>
      </c>
      <c r="D160" s="12">
        <v>166.04</v>
      </c>
    </row>
    <row r="161" spans="1:4">
      <c r="A161" s="9" t="s">
        <v>229</v>
      </c>
      <c r="B161" s="10" t="s">
        <v>530</v>
      </c>
      <c r="C161" s="11" t="s">
        <v>530</v>
      </c>
      <c r="D161" s="12">
        <v>6.93</v>
      </c>
    </row>
    <row r="162" spans="1:4">
      <c r="A162" s="9" t="s">
        <v>531</v>
      </c>
      <c r="B162" s="10" t="s">
        <v>532</v>
      </c>
      <c r="C162" s="11" t="s">
        <v>532</v>
      </c>
      <c r="D162" s="12">
        <v>38.67</v>
      </c>
    </row>
    <row r="163" spans="1:4">
      <c r="A163" s="9" t="s">
        <v>231</v>
      </c>
      <c r="B163" s="10" t="s">
        <v>533</v>
      </c>
      <c r="C163" s="11" t="s">
        <v>533</v>
      </c>
      <c r="D163" s="12">
        <v>8.91</v>
      </c>
    </row>
    <row r="164" spans="1:4">
      <c r="A164" s="9" t="s">
        <v>232</v>
      </c>
      <c r="B164" s="10" t="s">
        <v>534</v>
      </c>
      <c r="C164" s="11" t="s">
        <v>534</v>
      </c>
      <c r="D164" s="12">
        <v>10.87</v>
      </c>
    </row>
    <row r="165" spans="1:4">
      <c r="A165" s="9" t="s">
        <v>233</v>
      </c>
      <c r="B165" s="10" t="s">
        <v>535</v>
      </c>
      <c r="C165" s="11" t="s">
        <v>535</v>
      </c>
      <c r="D165" s="12">
        <v>16.79</v>
      </c>
    </row>
    <row r="166" spans="1:4">
      <c r="A166" s="9" t="s">
        <v>234</v>
      </c>
      <c r="B166" s="10" t="s">
        <v>536</v>
      </c>
      <c r="C166" s="11" t="s">
        <v>536</v>
      </c>
      <c r="D166" s="12">
        <v>16.37</v>
      </c>
    </row>
    <row r="167" spans="1:4">
      <c r="A167" s="9" t="s">
        <v>235</v>
      </c>
      <c r="B167" s="10" t="s">
        <v>537</v>
      </c>
      <c r="C167" s="11" t="s">
        <v>537</v>
      </c>
      <c r="D167" s="12">
        <v>11.55</v>
      </c>
    </row>
    <row r="168" spans="1:4">
      <c r="A168" s="9" t="s">
        <v>236</v>
      </c>
      <c r="B168" s="10" t="s">
        <v>538</v>
      </c>
      <c r="C168" s="11" t="s">
        <v>538</v>
      </c>
      <c r="D168" s="12">
        <v>31.81</v>
      </c>
    </row>
    <row r="169" spans="1:4">
      <c r="A169" s="9" t="s">
        <v>237</v>
      </c>
      <c r="B169" s="10" t="s">
        <v>539</v>
      </c>
      <c r="C169" s="11" t="s">
        <v>539</v>
      </c>
      <c r="D169" s="12">
        <v>10.11</v>
      </c>
    </row>
    <row r="170" spans="1:4">
      <c r="A170" s="9" t="s">
        <v>238</v>
      </c>
      <c r="B170" s="10" t="s">
        <v>540</v>
      </c>
      <c r="C170" s="11" t="s">
        <v>540</v>
      </c>
      <c r="D170" s="12">
        <v>11.67</v>
      </c>
    </row>
    <row r="171" spans="1:4">
      <c r="A171" s="9" t="s">
        <v>239</v>
      </c>
      <c r="B171" s="10" t="s">
        <v>541</v>
      </c>
      <c r="C171" s="11" t="s">
        <v>541</v>
      </c>
      <c r="D171" s="12">
        <v>218.81</v>
      </c>
    </row>
    <row r="172" spans="1:4">
      <c r="A172" s="9" t="s">
        <v>542</v>
      </c>
      <c r="B172" s="10" t="s">
        <v>543</v>
      </c>
      <c r="C172" s="11" t="s">
        <v>543</v>
      </c>
      <c r="D172" s="12">
        <v>14.8</v>
      </c>
    </row>
    <row r="173" spans="1:4">
      <c r="A173" s="9" t="s">
        <v>241</v>
      </c>
      <c r="B173" s="10" t="s">
        <v>544</v>
      </c>
      <c r="C173" s="11" t="s">
        <v>544</v>
      </c>
      <c r="D173" s="12">
        <v>40.159999999999997</v>
      </c>
    </row>
    <row r="174" spans="1:4">
      <c r="A174" s="9" t="s">
        <v>242</v>
      </c>
      <c r="B174" s="10" t="s">
        <v>545</v>
      </c>
      <c r="C174" s="11" t="s">
        <v>545</v>
      </c>
      <c r="D174" s="12">
        <v>113.87</v>
      </c>
    </row>
    <row r="175" spans="1:4">
      <c r="A175" s="9" t="s">
        <v>243</v>
      </c>
      <c r="B175" s="10" t="s">
        <v>546</v>
      </c>
      <c r="C175" s="11" t="s">
        <v>546</v>
      </c>
      <c r="D175" s="12">
        <v>25.04</v>
      </c>
    </row>
    <row r="176" spans="1:4">
      <c r="A176" s="9" t="s">
        <v>244</v>
      </c>
      <c r="B176" s="10" t="s">
        <v>547</v>
      </c>
      <c r="C176" s="11" t="s">
        <v>547</v>
      </c>
      <c r="D176" s="12">
        <v>14.64</v>
      </c>
    </row>
    <row r="177" spans="1:4">
      <c r="A177" s="9" t="s">
        <v>245</v>
      </c>
      <c r="B177" s="10" t="s">
        <v>548</v>
      </c>
      <c r="C177" s="11" t="s">
        <v>548</v>
      </c>
      <c r="D177" s="12">
        <v>115.3</v>
      </c>
    </row>
    <row r="178" spans="1:4">
      <c r="A178" s="9" t="s">
        <v>246</v>
      </c>
      <c r="B178" s="10" t="s">
        <v>549</v>
      </c>
      <c r="C178" s="11" t="s">
        <v>549</v>
      </c>
      <c r="D178" s="12">
        <v>63.3</v>
      </c>
    </row>
    <row r="179" spans="1:4">
      <c r="A179" s="9" t="s">
        <v>247</v>
      </c>
      <c r="B179" s="10" t="s">
        <v>550</v>
      </c>
      <c r="C179" s="11" t="s">
        <v>550</v>
      </c>
      <c r="D179" s="12">
        <v>55.51</v>
      </c>
    </row>
    <row r="180" spans="1:4">
      <c r="A180" s="9" t="s">
        <v>248</v>
      </c>
      <c r="B180" s="10" t="s">
        <v>551</v>
      </c>
      <c r="C180" s="11" t="s">
        <v>551</v>
      </c>
      <c r="D180" s="12">
        <v>15.26</v>
      </c>
    </row>
    <row r="181" spans="1:4">
      <c r="A181" s="9" t="s">
        <v>249</v>
      </c>
      <c r="B181" s="10" t="s">
        <v>552</v>
      </c>
      <c r="C181" s="11" t="s">
        <v>552</v>
      </c>
      <c r="D181" s="12">
        <v>37.54</v>
      </c>
    </row>
    <row r="182" spans="1:4">
      <c r="A182" s="9" t="s">
        <v>250</v>
      </c>
      <c r="B182" s="10" t="s">
        <v>553</v>
      </c>
      <c r="C182" s="11" t="s">
        <v>553</v>
      </c>
      <c r="D182" s="12">
        <v>60.87</v>
      </c>
    </row>
    <row r="183" spans="1:4">
      <c r="A183" s="9" t="s">
        <v>251</v>
      </c>
      <c r="B183" s="10" t="s">
        <v>554</v>
      </c>
      <c r="C183" s="11" t="s">
        <v>554</v>
      </c>
      <c r="D183" s="12">
        <v>28.49</v>
      </c>
    </row>
    <row r="184" spans="1:4">
      <c r="A184" s="9" t="s">
        <v>253</v>
      </c>
      <c r="B184" s="10" t="s">
        <v>252</v>
      </c>
      <c r="C184" s="11" t="s">
        <v>252</v>
      </c>
      <c r="D184" s="12">
        <v>10.14</v>
      </c>
    </row>
    <row r="185" spans="1:4">
      <c r="A185" s="9" t="s">
        <v>254</v>
      </c>
      <c r="B185" s="10" t="s">
        <v>555</v>
      </c>
      <c r="C185" s="11" t="s">
        <v>555</v>
      </c>
      <c r="D185" s="12">
        <v>46.9</v>
      </c>
    </row>
    <row r="186" spans="1:4">
      <c r="A186" s="9" t="s">
        <v>255</v>
      </c>
      <c r="B186" s="10" t="s">
        <v>556</v>
      </c>
      <c r="C186" s="11" t="s">
        <v>556</v>
      </c>
      <c r="D186" s="12">
        <v>29.02</v>
      </c>
    </row>
    <row r="187" spans="1:4">
      <c r="A187" s="9" t="s">
        <v>256</v>
      </c>
      <c r="B187" s="10" t="s">
        <v>557</v>
      </c>
      <c r="C187" s="11" t="s">
        <v>557</v>
      </c>
      <c r="D187" s="12">
        <v>41.44</v>
      </c>
    </row>
    <row r="188" spans="1:4">
      <c r="A188" s="9" t="s">
        <v>558</v>
      </c>
      <c r="B188" s="10" t="s">
        <v>559</v>
      </c>
      <c r="C188" s="11" t="s">
        <v>559</v>
      </c>
      <c r="D188" s="12">
        <v>16.920000000000002</v>
      </c>
    </row>
    <row r="189" spans="1:4">
      <c r="A189" s="9" t="s">
        <v>258</v>
      </c>
      <c r="B189" s="10" t="s">
        <v>560</v>
      </c>
      <c r="C189" s="11" t="s">
        <v>560</v>
      </c>
      <c r="D189" s="12">
        <v>21.75</v>
      </c>
    </row>
    <row r="190" spans="1:4">
      <c r="A190" s="9" t="s">
        <v>259</v>
      </c>
      <c r="B190" s="10" t="s">
        <v>561</v>
      </c>
      <c r="C190" s="11" t="s">
        <v>561</v>
      </c>
      <c r="D190" s="12">
        <v>7.97</v>
      </c>
    </row>
    <row r="191" spans="1:4">
      <c r="A191" s="9" t="s">
        <v>260</v>
      </c>
      <c r="B191" s="10" t="s">
        <v>562</v>
      </c>
      <c r="C191" s="11" t="s">
        <v>562</v>
      </c>
      <c r="D191" s="12">
        <v>52.85</v>
      </c>
    </row>
    <row r="192" spans="1:4">
      <c r="A192" s="9" t="s">
        <v>261</v>
      </c>
      <c r="B192" s="10" t="s">
        <v>563</v>
      </c>
      <c r="C192" s="11" t="s">
        <v>563</v>
      </c>
      <c r="D192" s="12">
        <v>23.32</v>
      </c>
    </row>
    <row r="193" spans="1:4">
      <c r="A193" s="9" t="s">
        <v>262</v>
      </c>
      <c r="B193" s="10" t="s">
        <v>564</v>
      </c>
      <c r="C193" s="11" t="s">
        <v>564</v>
      </c>
      <c r="D193" s="12">
        <v>20.52</v>
      </c>
    </row>
    <row r="194" spans="1:4">
      <c r="A194" s="9" t="s">
        <v>263</v>
      </c>
      <c r="B194" s="10" t="s">
        <v>565</v>
      </c>
      <c r="C194" s="11" t="s">
        <v>565</v>
      </c>
      <c r="D194" s="12">
        <v>97.47</v>
      </c>
    </row>
    <row r="195" spans="1:4">
      <c r="A195" s="9" t="s">
        <v>264</v>
      </c>
      <c r="B195" s="10" t="s">
        <v>566</v>
      </c>
      <c r="C195" s="11" t="s">
        <v>566</v>
      </c>
      <c r="D195" s="12">
        <v>863.71</v>
      </c>
    </row>
    <row r="196" spans="1:4">
      <c r="A196" s="9" t="s">
        <v>265</v>
      </c>
      <c r="B196" s="10" t="s">
        <v>567</v>
      </c>
      <c r="C196" s="11" t="s">
        <v>567</v>
      </c>
      <c r="D196" s="12">
        <v>1157.8900000000001</v>
      </c>
    </row>
    <row r="197" spans="1:4">
      <c r="A197" s="9" t="s">
        <v>266</v>
      </c>
      <c r="B197" s="10" t="s">
        <v>568</v>
      </c>
      <c r="C197" s="11" t="s">
        <v>568</v>
      </c>
      <c r="D197" s="12">
        <v>8.42</v>
      </c>
    </row>
    <row r="198" spans="1:4">
      <c r="A198" s="9" t="s">
        <v>267</v>
      </c>
      <c r="B198" s="10" t="s">
        <v>569</v>
      </c>
      <c r="C198" s="11" t="s">
        <v>569</v>
      </c>
      <c r="D198" s="12">
        <v>185.76</v>
      </c>
    </row>
    <row r="199" spans="1:4">
      <c r="A199" s="9" t="s">
        <v>268</v>
      </c>
      <c r="B199" s="10" t="s">
        <v>570</v>
      </c>
      <c r="C199" s="11" t="s">
        <v>570</v>
      </c>
      <c r="D199" s="12">
        <v>388.89</v>
      </c>
    </row>
    <row r="200" spans="1:4">
      <c r="A200" s="9" t="s">
        <v>269</v>
      </c>
      <c r="B200" s="10" t="s">
        <v>571</v>
      </c>
      <c r="C200" s="11" t="s">
        <v>571</v>
      </c>
      <c r="D200" s="12">
        <v>64.14</v>
      </c>
    </row>
    <row r="201" spans="1:4">
      <c r="A201" s="9" t="s">
        <v>270</v>
      </c>
      <c r="B201" s="10" t="s">
        <v>572</v>
      </c>
      <c r="C201" s="11" t="s">
        <v>572</v>
      </c>
      <c r="D201" s="12">
        <v>112.61</v>
      </c>
    </row>
    <row r="202" spans="1:4">
      <c r="A202" s="9" t="s">
        <v>271</v>
      </c>
      <c r="B202" s="10" t="s">
        <v>573</v>
      </c>
      <c r="C202" s="11" t="s">
        <v>573</v>
      </c>
      <c r="D202" s="12">
        <v>580.12</v>
      </c>
    </row>
    <row r="203" spans="1:4">
      <c r="A203" s="9" t="s">
        <v>272</v>
      </c>
      <c r="B203" s="10" t="s">
        <v>574</v>
      </c>
      <c r="C203" s="11" t="s">
        <v>574</v>
      </c>
      <c r="D203" s="12">
        <v>320.45999999999998</v>
      </c>
    </row>
    <row r="204" spans="1:4">
      <c r="A204" s="9" t="s">
        <v>273</v>
      </c>
      <c r="B204" s="10" t="s">
        <v>575</v>
      </c>
      <c r="C204" s="11" t="s">
        <v>575</v>
      </c>
      <c r="D204" s="12">
        <v>372.61</v>
      </c>
    </row>
    <row r="205" spans="1:4">
      <c r="A205" s="9" t="s">
        <v>274</v>
      </c>
      <c r="B205" s="10" t="s">
        <v>576</v>
      </c>
      <c r="C205" s="11" t="s">
        <v>576</v>
      </c>
      <c r="D205" s="12">
        <v>847.02</v>
      </c>
    </row>
    <row r="206" spans="1:4">
      <c r="A206" s="9" t="s">
        <v>275</v>
      </c>
      <c r="B206" s="10" t="s">
        <v>577</v>
      </c>
      <c r="C206" s="11" t="s">
        <v>577</v>
      </c>
      <c r="D206" s="12">
        <v>84.8</v>
      </c>
    </row>
    <row r="207" spans="1:4">
      <c r="A207" s="9" t="s">
        <v>276</v>
      </c>
      <c r="B207" s="10" t="s">
        <v>578</v>
      </c>
      <c r="C207" s="11" t="s">
        <v>578</v>
      </c>
      <c r="D207" s="12">
        <v>186.81</v>
      </c>
    </row>
    <row r="208" spans="1:4">
      <c r="A208" s="9" t="s">
        <v>277</v>
      </c>
      <c r="B208" s="10" t="s">
        <v>579</v>
      </c>
      <c r="C208" s="11" t="s">
        <v>579</v>
      </c>
      <c r="D208" s="12">
        <v>153.16</v>
      </c>
    </row>
    <row r="209" spans="1:4">
      <c r="A209" s="9" t="s">
        <v>279</v>
      </c>
      <c r="B209" s="10" t="s">
        <v>278</v>
      </c>
      <c r="C209" s="11" t="s">
        <v>278</v>
      </c>
      <c r="D209" s="12">
        <v>104.74</v>
      </c>
    </row>
    <row r="210" spans="1:4">
      <c r="A210" s="9" t="s">
        <v>580</v>
      </c>
      <c r="B210" s="10" t="s">
        <v>280</v>
      </c>
      <c r="C210" s="11" t="s">
        <v>280</v>
      </c>
      <c r="D210" s="12">
        <v>1</v>
      </c>
    </row>
    <row r="211" spans="1:4">
      <c r="A211" s="9" t="s">
        <v>581</v>
      </c>
      <c r="B211" s="10" t="s">
        <v>282</v>
      </c>
      <c r="C211" s="11" t="s">
        <v>282</v>
      </c>
      <c r="D211" s="12">
        <v>3.81</v>
      </c>
    </row>
    <row r="212" spans="1:4">
      <c r="A212" s="9" t="s">
        <v>582</v>
      </c>
      <c r="B212" s="10" t="s">
        <v>583</v>
      </c>
      <c r="C212" s="11" t="s">
        <v>583</v>
      </c>
      <c r="D212" s="12">
        <v>1.03</v>
      </c>
    </row>
    <row r="213" spans="1:4">
      <c r="A213" s="9" t="s">
        <v>584</v>
      </c>
      <c r="B213" s="10" t="s">
        <v>585</v>
      </c>
      <c r="C213" s="11" t="s">
        <v>585</v>
      </c>
      <c r="D213" s="12">
        <v>31.74</v>
      </c>
    </row>
    <row r="214" spans="1:4">
      <c r="A214" s="9" t="s">
        <v>586</v>
      </c>
      <c r="B214" s="10" t="s">
        <v>587</v>
      </c>
      <c r="C214" s="11" t="s">
        <v>587</v>
      </c>
      <c r="D214" s="12">
        <v>15.53</v>
      </c>
    </row>
    <row r="215" spans="1:4">
      <c r="A215" s="9" t="s">
        <v>588</v>
      </c>
      <c r="B215" s="10" t="s">
        <v>589</v>
      </c>
      <c r="C215" s="11" t="s">
        <v>589</v>
      </c>
      <c r="D215" s="12">
        <v>37.72</v>
      </c>
    </row>
    <row r="216" spans="1:4">
      <c r="A216" s="9" t="s">
        <v>288</v>
      </c>
      <c r="B216" s="10" t="s">
        <v>590</v>
      </c>
      <c r="C216" s="11" t="s">
        <v>590</v>
      </c>
      <c r="D216" s="12">
        <v>36.130000000000003</v>
      </c>
    </row>
    <row r="217" spans="1:4">
      <c r="A217" s="9" t="s">
        <v>591</v>
      </c>
      <c r="B217" s="10" t="s">
        <v>592</v>
      </c>
      <c r="C217" s="11" t="s">
        <v>592</v>
      </c>
      <c r="D217" s="12">
        <v>158.36000000000001</v>
      </c>
    </row>
    <row r="218" spans="1:4">
      <c r="A218" s="9" t="s">
        <v>593</v>
      </c>
      <c r="B218" s="10" t="s">
        <v>594</v>
      </c>
      <c r="C218" s="11" t="s">
        <v>594</v>
      </c>
      <c r="D218" s="12">
        <v>227.68</v>
      </c>
    </row>
    <row r="219" spans="1:4">
      <c r="A219" s="9" t="s">
        <v>291</v>
      </c>
      <c r="B219" s="10" t="s">
        <v>595</v>
      </c>
      <c r="C219" s="11" t="s">
        <v>595</v>
      </c>
      <c r="D219" s="12">
        <v>100.64</v>
      </c>
    </row>
    <row r="220" spans="1:4">
      <c r="A220" s="9" t="s">
        <v>292</v>
      </c>
      <c r="B220" s="10" t="s">
        <v>596</v>
      </c>
      <c r="C220" s="11" t="s">
        <v>596</v>
      </c>
      <c r="D220" s="12">
        <v>27.9</v>
      </c>
    </row>
    <row r="221" spans="1:4">
      <c r="A221" s="9" t="s">
        <v>293</v>
      </c>
      <c r="B221" s="10" t="s">
        <v>597</v>
      </c>
      <c r="C221" s="11" t="s">
        <v>597</v>
      </c>
      <c r="D221" s="12">
        <v>18.37</v>
      </c>
    </row>
    <row r="222" spans="1:4">
      <c r="A222" s="9" t="s">
        <v>598</v>
      </c>
      <c r="B222" s="10" t="s">
        <v>599</v>
      </c>
      <c r="C222" s="11" t="s">
        <v>599</v>
      </c>
      <c r="D222" s="12">
        <v>313.7</v>
      </c>
    </row>
    <row r="223" spans="1:4">
      <c r="A223" s="9" t="s">
        <v>295</v>
      </c>
      <c r="B223" s="10" t="s">
        <v>600</v>
      </c>
      <c r="C223" s="11" t="s">
        <v>600</v>
      </c>
      <c r="D223" s="12">
        <v>5.31</v>
      </c>
    </row>
    <row r="224" spans="1:4">
      <c r="A224" s="9" t="s">
        <v>296</v>
      </c>
      <c r="B224" s="10" t="s">
        <v>601</v>
      </c>
      <c r="C224" s="11" t="s">
        <v>601</v>
      </c>
      <c r="D224" s="12">
        <v>2.29</v>
      </c>
    </row>
    <row r="225" spans="1:4">
      <c r="A225" s="9" t="s">
        <v>297</v>
      </c>
      <c r="B225" s="10" t="s">
        <v>602</v>
      </c>
      <c r="C225" s="11" t="s">
        <v>602</v>
      </c>
      <c r="D225" s="12">
        <v>4.7699999999999996</v>
      </c>
    </row>
    <row r="226" spans="1:4">
      <c r="A226" s="9" t="s">
        <v>298</v>
      </c>
      <c r="B226" s="10" t="s">
        <v>603</v>
      </c>
      <c r="C226" s="11" t="s">
        <v>603</v>
      </c>
      <c r="D226" s="12">
        <v>42.29</v>
      </c>
    </row>
    <row r="227" spans="1:4">
      <c r="A227" s="9" t="s">
        <v>299</v>
      </c>
      <c r="B227" s="10" t="s">
        <v>604</v>
      </c>
      <c r="C227" s="11" t="s">
        <v>604</v>
      </c>
      <c r="D227" s="12">
        <v>750.4</v>
      </c>
    </row>
    <row r="228" spans="1:4">
      <c r="A228" s="9" t="s">
        <v>300</v>
      </c>
      <c r="B228" s="10" t="s">
        <v>605</v>
      </c>
      <c r="C228" s="11" t="s">
        <v>605</v>
      </c>
      <c r="D228" s="12">
        <v>380.14</v>
      </c>
    </row>
    <row r="229" spans="1:4">
      <c r="A229" s="9" t="s">
        <v>301</v>
      </c>
      <c r="B229" s="10" t="s">
        <v>606</v>
      </c>
      <c r="C229" s="11" t="s">
        <v>606</v>
      </c>
      <c r="D229" s="12">
        <v>593.07000000000005</v>
      </c>
    </row>
    <row r="230" spans="1:4">
      <c r="A230" s="9" t="s">
        <v>302</v>
      </c>
      <c r="B230" s="10" t="s">
        <v>607</v>
      </c>
      <c r="C230" s="11" t="s">
        <v>607</v>
      </c>
      <c r="D230" s="12">
        <v>830.46</v>
      </c>
    </row>
    <row r="231" spans="1:4">
      <c r="A231" s="9" t="s">
        <v>303</v>
      </c>
      <c r="B231" s="10" t="s">
        <v>608</v>
      </c>
      <c r="C231" s="11" t="s">
        <v>608</v>
      </c>
      <c r="D231" s="12">
        <v>215.24</v>
      </c>
    </row>
    <row r="232" spans="1:4">
      <c r="A232" s="9" t="s">
        <v>304</v>
      </c>
      <c r="B232" s="10" t="s">
        <v>609</v>
      </c>
      <c r="C232" s="11" t="s">
        <v>609</v>
      </c>
      <c r="D232" s="12">
        <v>408.65</v>
      </c>
    </row>
    <row r="233" spans="1:4">
      <c r="A233" s="9" t="s">
        <v>305</v>
      </c>
      <c r="B233" s="10" t="s">
        <v>610</v>
      </c>
      <c r="C233" s="11" t="s">
        <v>610</v>
      </c>
      <c r="D233" s="12">
        <v>3.28</v>
      </c>
    </row>
    <row r="234" spans="1:4">
      <c r="A234" s="9" t="s">
        <v>306</v>
      </c>
      <c r="B234" s="10" t="s">
        <v>611</v>
      </c>
      <c r="C234" s="11" t="s">
        <v>611</v>
      </c>
      <c r="D234" s="12">
        <v>220.3</v>
      </c>
    </row>
    <row r="235" spans="1:4">
      <c r="A235" s="9" t="s">
        <v>307</v>
      </c>
      <c r="B235" s="10" t="s">
        <v>612</v>
      </c>
      <c r="C235" s="11" t="s">
        <v>612</v>
      </c>
      <c r="D235" s="12">
        <v>335.69</v>
      </c>
    </row>
    <row r="236" spans="1:4">
      <c r="A236" s="9" t="s">
        <v>308</v>
      </c>
      <c r="B236" s="10" t="s">
        <v>613</v>
      </c>
      <c r="C236" s="11" t="s">
        <v>613</v>
      </c>
      <c r="D236" s="12">
        <v>124.5</v>
      </c>
    </row>
    <row r="237" spans="1:4">
      <c r="A237" s="9" t="s">
        <v>309</v>
      </c>
      <c r="B237" s="10" t="s">
        <v>614</v>
      </c>
      <c r="C237" s="11" t="s">
        <v>614</v>
      </c>
      <c r="D237" s="12">
        <v>94.87</v>
      </c>
    </row>
    <row r="238" spans="1:4">
      <c r="A238" s="9" t="s">
        <v>310</v>
      </c>
      <c r="B238" s="10" t="s">
        <v>615</v>
      </c>
      <c r="C238" s="11" t="s">
        <v>615</v>
      </c>
      <c r="D238" s="12">
        <v>27.78</v>
      </c>
    </row>
    <row r="239" spans="1:4">
      <c r="A239" s="9" t="s">
        <v>311</v>
      </c>
      <c r="B239" s="10" t="s">
        <v>616</v>
      </c>
      <c r="C239" s="11" t="s">
        <v>616</v>
      </c>
      <c r="D239" s="12">
        <v>100.45</v>
      </c>
    </row>
    <row r="240" spans="1:4">
      <c r="A240" s="9" t="s">
        <v>617</v>
      </c>
      <c r="B240" s="10" t="s">
        <v>618</v>
      </c>
      <c r="C240" s="11" t="s">
        <v>618</v>
      </c>
      <c r="D240" s="12">
        <v>192.41</v>
      </c>
    </row>
    <row r="241" spans="1:4">
      <c r="A241" s="9" t="s">
        <v>313</v>
      </c>
      <c r="B241" s="10" t="s">
        <v>619</v>
      </c>
      <c r="C241" s="11" t="s">
        <v>619</v>
      </c>
      <c r="D241" s="12">
        <v>1135.3</v>
      </c>
    </row>
    <row r="242" spans="1:4">
      <c r="A242" s="9" t="s">
        <v>314</v>
      </c>
      <c r="B242" s="10" t="s">
        <v>620</v>
      </c>
      <c r="C242" s="11" t="s">
        <v>620</v>
      </c>
      <c r="D242" s="12">
        <v>2.0699999999999998</v>
      </c>
    </row>
    <row r="243" spans="1:4">
      <c r="A243" s="9" t="s">
        <v>315</v>
      </c>
      <c r="B243" s="10" t="s">
        <v>621</v>
      </c>
      <c r="C243" s="11" t="s">
        <v>621</v>
      </c>
      <c r="D243" s="12">
        <v>1</v>
      </c>
    </row>
    <row r="244" spans="1:4">
      <c r="A244" s="9" t="s">
        <v>316</v>
      </c>
      <c r="B244" s="10" t="s">
        <v>622</v>
      </c>
      <c r="C244" s="11" t="s">
        <v>622</v>
      </c>
      <c r="D244" s="12">
        <v>48.28</v>
      </c>
    </row>
    <row r="245" spans="1:4">
      <c r="A245" s="9" t="s">
        <v>317</v>
      </c>
      <c r="B245" s="10" t="s">
        <v>623</v>
      </c>
      <c r="C245" s="11" t="s">
        <v>623</v>
      </c>
      <c r="D245" s="12">
        <v>89.8</v>
      </c>
    </row>
    <row r="246" spans="1:4">
      <c r="A246" s="9" t="s">
        <v>318</v>
      </c>
      <c r="B246" s="10" t="s">
        <v>624</v>
      </c>
      <c r="C246" s="11" t="s">
        <v>624</v>
      </c>
      <c r="D246" s="12">
        <v>400.93</v>
      </c>
    </row>
    <row r="247" spans="1:4">
      <c r="A247" s="9" t="s">
        <v>319</v>
      </c>
      <c r="B247" s="10" t="s">
        <v>625</v>
      </c>
      <c r="C247" s="11" t="s">
        <v>625</v>
      </c>
      <c r="D247" s="12">
        <v>580.4</v>
      </c>
    </row>
    <row r="248" spans="1:4">
      <c r="A248" s="9" t="s">
        <v>320</v>
      </c>
      <c r="B248" s="10" t="s">
        <v>626</v>
      </c>
      <c r="C248" s="11" t="s">
        <v>626</v>
      </c>
      <c r="D248" s="12">
        <v>39.909999999999997</v>
      </c>
    </row>
    <row r="249" spans="1:4">
      <c r="A249" s="9" t="s">
        <v>321</v>
      </c>
      <c r="B249" s="10" t="s">
        <v>627</v>
      </c>
      <c r="C249" s="11" t="s">
        <v>627</v>
      </c>
      <c r="D249" s="12">
        <v>231.65</v>
      </c>
    </row>
    <row r="250" spans="1:4">
      <c r="A250" s="9" t="s">
        <v>628</v>
      </c>
      <c r="B250" s="10" t="s">
        <v>629</v>
      </c>
      <c r="C250" s="11" t="s">
        <v>629</v>
      </c>
      <c r="D250" s="12">
        <v>190</v>
      </c>
    </row>
    <row r="251" spans="1:4">
      <c r="A251" s="9" t="s">
        <v>323</v>
      </c>
      <c r="B251" s="10" t="s">
        <v>630</v>
      </c>
      <c r="C251" s="11" t="s">
        <v>630</v>
      </c>
      <c r="D251" s="12">
        <v>26.79</v>
      </c>
    </row>
    <row r="252" spans="1:4">
      <c r="A252" s="9" t="s">
        <v>631</v>
      </c>
      <c r="B252" s="10" t="s">
        <v>632</v>
      </c>
      <c r="C252" s="11" t="s">
        <v>632</v>
      </c>
      <c r="D252" s="12">
        <v>150.44999999999999</v>
      </c>
    </row>
    <row r="253" spans="1:4">
      <c r="A253" s="9" t="s">
        <v>325</v>
      </c>
      <c r="B253" s="10" t="s">
        <v>633</v>
      </c>
      <c r="C253" s="11" t="s">
        <v>633</v>
      </c>
      <c r="D253" s="12">
        <v>109.83</v>
      </c>
    </row>
    <row r="254" spans="1:4">
      <c r="A254" s="9" t="s">
        <v>326</v>
      </c>
      <c r="B254" s="10" t="s">
        <v>634</v>
      </c>
      <c r="C254" s="11" t="s">
        <v>634</v>
      </c>
      <c r="D254" s="12">
        <v>72.23</v>
      </c>
    </row>
    <row r="255" spans="1:4">
      <c r="A255" s="9" t="s">
        <v>635</v>
      </c>
      <c r="B255" s="10" t="s">
        <v>327</v>
      </c>
      <c r="C255" s="11" t="s">
        <v>327</v>
      </c>
      <c r="D255" s="12">
        <v>28.92</v>
      </c>
    </row>
    <row r="256" spans="1:4">
      <c r="A256" s="9" t="s">
        <v>330</v>
      </c>
      <c r="B256" s="10" t="s">
        <v>329</v>
      </c>
      <c r="C256" s="11" t="s">
        <v>329</v>
      </c>
      <c r="D256" s="12">
        <v>5.73</v>
      </c>
    </row>
    <row r="257" spans="1:4">
      <c r="A257" s="9" t="s">
        <v>636</v>
      </c>
      <c r="B257" s="10" t="s">
        <v>331</v>
      </c>
      <c r="C257" s="11" t="s">
        <v>331</v>
      </c>
      <c r="D257" s="12">
        <v>5.81</v>
      </c>
    </row>
    <row r="258" spans="1:4">
      <c r="A258" s="9" t="s">
        <v>333</v>
      </c>
      <c r="B258" s="10" t="s">
        <v>637</v>
      </c>
      <c r="C258" s="11" t="s">
        <v>637</v>
      </c>
      <c r="D258" s="12">
        <v>5.12</v>
      </c>
    </row>
    <row r="259" spans="1:4">
      <c r="A259" s="9" t="s">
        <v>334</v>
      </c>
      <c r="B259" s="10" t="s">
        <v>638</v>
      </c>
      <c r="C259" s="11" t="s">
        <v>638</v>
      </c>
      <c r="D259" s="12">
        <v>39.53</v>
      </c>
    </row>
    <row r="260" spans="1:4">
      <c r="A260" s="9" t="s">
        <v>335</v>
      </c>
      <c r="B260" s="10" t="s">
        <v>639</v>
      </c>
      <c r="C260" s="11" t="s">
        <v>639</v>
      </c>
      <c r="D260" s="12">
        <v>32.15</v>
      </c>
    </row>
    <row r="261" spans="1:4">
      <c r="A261" s="9" t="s">
        <v>336</v>
      </c>
      <c r="B261" s="10" t="s">
        <v>640</v>
      </c>
      <c r="C261" s="11" t="s">
        <v>640</v>
      </c>
      <c r="D261" s="12">
        <v>56.48</v>
      </c>
    </row>
    <row r="262" spans="1:4">
      <c r="A262" s="9" t="s">
        <v>337</v>
      </c>
      <c r="B262" s="10" t="s">
        <v>641</v>
      </c>
      <c r="C262" s="11" t="s">
        <v>641</v>
      </c>
      <c r="D262" s="12">
        <v>74.81</v>
      </c>
    </row>
    <row r="263" spans="1:4">
      <c r="A263" s="9" t="s">
        <v>338</v>
      </c>
      <c r="B263" s="10" t="s">
        <v>642</v>
      </c>
      <c r="C263" s="11" t="s">
        <v>642</v>
      </c>
      <c r="D263" s="12">
        <v>11.23</v>
      </c>
    </row>
    <row r="264" spans="1:4">
      <c r="A264" s="9" t="s">
        <v>339</v>
      </c>
      <c r="B264" s="10" t="s">
        <v>643</v>
      </c>
      <c r="C264" s="11" t="s">
        <v>643</v>
      </c>
      <c r="D264" s="12">
        <v>4.47</v>
      </c>
    </row>
    <row r="265" spans="1:4">
      <c r="A265" s="9" t="s">
        <v>644</v>
      </c>
      <c r="B265" s="10" t="s">
        <v>645</v>
      </c>
      <c r="C265" s="11" t="s">
        <v>645</v>
      </c>
      <c r="D265" s="12">
        <v>2.25</v>
      </c>
    </row>
    <row r="266" spans="1:4">
      <c r="A266" s="9" t="s">
        <v>646</v>
      </c>
      <c r="B266" s="10" t="s">
        <v>647</v>
      </c>
      <c r="C266" s="11" t="s">
        <v>647</v>
      </c>
      <c r="D266" s="12">
        <v>10.61</v>
      </c>
    </row>
    <row r="267" spans="1:4">
      <c r="A267" s="9" t="s">
        <v>342</v>
      </c>
      <c r="B267" s="10" t="s">
        <v>648</v>
      </c>
      <c r="C267" s="11" t="s">
        <v>648</v>
      </c>
      <c r="D267" s="12">
        <v>21.37</v>
      </c>
    </row>
    <row r="268" spans="1:4">
      <c r="A268" s="9" t="s">
        <v>343</v>
      </c>
      <c r="B268" s="10" t="s">
        <v>649</v>
      </c>
      <c r="C268" s="11" t="s">
        <v>649</v>
      </c>
      <c r="D268" s="12">
        <v>15.78</v>
      </c>
    </row>
    <row r="269" spans="1:4">
      <c r="A269" s="9" t="s">
        <v>344</v>
      </c>
      <c r="B269" s="10" t="s">
        <v>650</v>
      </c>
      <c r="C269" s="11" t="s">
        <v>650</v>
      </c>
      <c r="D269" s="12">
        <v>54.43</v>
      </c>
    </row>
    <row r="270" spans="1:4">
      <c r="A270" s="9" t="s">
        <v>345</v>
      </c>
      <c r="B270" s="10" t="s">
        <v>651</v>
      </c>
      <c r="C270" s="11" t="s">
        <v>651</v>
      </c>
      <c r="D270" s="12">
        <v>263.19</v>
      </c>
    </row>
    <row r="271" spans="1:4">
      <c r="A271" s="9" t="s">
        <v>346</v>
      </c>
      <c r="B271" s="10" t="s">
        <v>652</v>
      </c>
      <c r="C271" s="11" t="s">
        <v>652</v>
      </c>
      <c r="D271" s="12">
        <v>633.28</v>
      </c>
    </row>
    <row r="272" spans="1:4">
      <c r="A272" s="9" t="s">
        <v>347</v>
      </c>
      <c r="B272" s="10" t="s">
        <v>653</v>
      </c>
      <c r="C272" s="11" t="s">
        <v>653</v>
      </c>
      <c r="D272" s="12">
        <v>256.64</v>
      </c>
    </row>
    <row r="273" spans="1:4">
      <c r="A273" s="9" t="s">
        <v>348</v>
      </c>
      <c r="B273" s="10" t="s">
        <v>654</v>
      </c>
      <c r="C273" s="11" t="s">
        <v>654</v>
      </c>
      <c r="D273" s="12">
        <v>413.33</v>
      </c>
    </row>
    <row r="274" spans="1:4">
      <c r="A274" s="9" t="s">
        <v>349</v>
      </c>
      <c r="B274" s="10" t="s">
        <v>655</v>
      </c>
      <c r="C274" s="11" t="s">
        <v>655</v>
      </c>
      <c r="D274" s="12">
        <v>39.94</v>
      </c>
    </row>
    <row r="275" spans="1:4">
      <c r="A275" s="9" t="s">
        <v>350</v>
      </c>
      <c r="B275" s="10" t="s">
        <v>656</v>
      </c>
      <c r="C275" s="11" t="s">
        <v>656</v>
      </c>
      <c r="D275" s="12">
        <v>27.32</v>
      </c>
    </row>
    <row r="276" spans="1:4">
      <c r="A276" s="9" t="s">
        <v>351</v>
      </c>
      <c r="B276" s="10" t="s">
        <v>657</v>
      </c>
      <c r="C276" s="11" t="s">
        <v>657</v>
      </c>
      <c r="D276" s="12">
        <v>72.489999999999995</v>
      </c>
    </row>
    <row r="277" spans="1:4">
      <c r="A277" s="9" t="s">
        <v>352</v>
      </c>
      <c r="B277" s="10" t="s">
        <v>658</v>
      </c>
      <c r="C277" s="11" t="s">
        <v>658</v>
      </c>
      <c r="D277" s="12">
        <v>58.4</v>
      </c>
    </row>
    <row r="278" spans="1:4">
      <c r="A278" s="9" t="s">
        <v>353</v>
      </c>
      <c r="B278" s="10" t="s">
        <v>659</v>
      </c>
      <c r="C278" s="11" t="s">
        <v>659</v>
      </c>
      <c r="D278" s="12">
        <v>4.07</v>
      </c>
    </row>
    <row r="279" spans="1:4">
      <c r="A279" s="9" t="s">
        <v>354</v>
      </c>
      <c r="B279" s="10" t="s">
        <v>660</v>
      </c>
      <c r="C279" s="11" t="s">
        <v>660</v>
      </c>
      <c r="D279" s="12">
        <v>18.59</v>
      </c>
    </row>
    <row r="280" spans="1:4">
      <c r="A280" s="9" t="s">
        <v>355</v>
      </c>
      <c r="B280" s="10" t="s">
        <v>661</v>
      </c>
      <c r="C280" s="11" t="s">
        <v>661</v>
      </c>
      <c r="D280" s="12">
        <v>4.22</v>
      </c>
    </row>
    <row r="281" spans="1:4">
      <c r="A281" s="9" t="s">
        <v>356</v>
      </c>
      <c r="B281" s="10" t="s">
        <v>662</v>
      </c>
      <c r="C281" s="11" t="s">
        <v>662</v>
      </c>
      <c r="D281" s="12">
        <v>272.13</v>
      </c>
    </row>
    <row r="282" spans="1:4">
      <c r="A282" s="9" t="s">
        <v>357</v>
      </c>
      <c r="B282" s="10" t="s">
        <v>663</v>
      </c>
      <c r="C282" s="11" t="s">
        <v>663</v>
      </c>
      <c r="D282" s="12">
        <v>72.739999999999995</v>
      </c>
    </row>
    <row r="283" spans="1:4">
      <c r="A283" s="9" t="s">
        <v>358</v>
      </c>
      <c r="B283" s="10" t="s">
        <v>664</v>
      </c>
      <c r="C283" s="11" t="s">
        <v>664</v>
      </c>
      <c r="D283" s="12">
        <v>12.24</v>
      </c>
    </row>
    <row r="284" spans="1:4">
      <c r="A284" s="9" t="s">
        <v>665</v>
      </c>
      <c r="B284" s="10" t="s">
        <v>666</v>
      </c>
      <c r="C284" s="11" t="s">
        <v>666</v>
      </c>
      <c r="D284" s="12">
        <v>41.34</v>
      </c>
    </row>
    <row r="285" spans="1:4">
      <c r="A285" s="9" t="s">
        <v>360</v>
      </c>
      <c r="B285" s="10" t="s">
        <v>667</v>
      </c>
      <c r="C285" s="11" t="s">
        <v>667</v>
      </c>
      <c r="D285" s="12">
        <v>15.59</v>
      </c>
    </row>
    <row r="286" spans="1:4">
      <c r="A286" s="9" t="s">
        <v>361</v>
      </c>
      <c r="B286" s="10" t="s">
        <v>668</v>
      </c>
      <c r="C286" s="11" t="s">
        <v>668</v>
      </c>
      <c r="D286" s="12">
        <v>23.88</v>
      </c>
    </row>
    <row r="287" spans="1:4">
      <c r="A287" s="9" t="s">
        <v>362</v>
      </c>
      <c r="B287" s="10" t="s">
        <v>669</v>
      </c>
      <c r="C287" s="11" t="s">
        <v>669</v>
      </c>
      <c r="D287" s="12">
        <v>483.41</v>
      </c>
    </row>
    <row r="288" spans="1:4">
      <c r="A288" s="9" t="s">
        <v>363</v>
      </c>
      <c r="B288" s="10" t="s">
        <v>670</v>
      </c>
      <c r="C288" s="11" t="s">
        <v>670</v>
      </c>
      <c r="D288" s="12">
        <v>220.93</v>
      </c>
    </row>
    <row r="289" spans="1:4">
      <c r="A289" s="9" t="s">
        <v>364</v>
      </c>
      <c r="B289" s="10" t="s">
        <v>671</v>
      </c>
      <c r="C289" s="11" t="s">
        <v>671</v>
      </c>
      <c r="D289" s="12">
        <v>90.21</v>
      </c>
    </row>
    <row r="290" spans="1:4">
      <c r="A290" s="9" t="s">
        <v>365</v>
      </c>
      <c r="B290" s="10" t="s">
        <v>672</v>
      </c>
      <c r="C290" s="11" t="s">
        <v>672</v>
      </c>
      <c r="D290" s="12">
        <v>140.22999999999999</v>
      </c>
    </row>
    <row r="291" spans="1:4">
      <c r="A291" s="9" t="s">
        <v>366</v>
      </c>
      <c r="B291" s="10" t="s">
        <v>673</v>
      </c>
      <c r="C291" s="11" t="s">
        <v>673</v>
      </c>
      <c r="D291" s="12">
        <v>83.06</v>
      </c>
    </row>
    <row r="292" spans="1:4">
      <c r="A292" s="9" t="s">
        <v>367</v>
      </c>
      <c r="B292" s="10" t="s">
        <v>674</v>
      </c>
      <c r="C292" s="11" t="s">
        <v>674</v>
      </c>
      <c r="D292" s="12">
        <v>85.72</v>
      </c>
    </row>
    <row r="293" spans="1:4">
      <c r="A293" s="9" t="s">
        <v>368</v>
      </c>
      <c r="B293" s="10" t="s">
        <v>675</v>
      </c>
      <c r="C293" s="11" t="s">
        <v>675</v>
      </c>
      <c r="D293" s="12">
        <v>90.14</v>
      </c>
    </row>
    <row r="294" spans="1:4">
      <c r="A294" s="9" t="s">
        <v>370</v>
      </c>
      <c r="B294" s="10" t="s">
        <v>369</v>
      </c>
      <c r="C294" s="11" t="s">
        <v>369</v>
      </c>
      <c r="D294" s="12">
        <v>2.57</v>
      </c>
    </row>
    <row r="295" spans="1:4">
      <c r="A295" s="9" t="s">
        <v>371</v>
      </c>
      <c r="B295" s="10" t="s">
        <v>676</v>
      </c>
      <c r="C295" s="11" t="s">
        <v>676</v>
      </c>
      <c r="D295" s="12">
        <v>31.66</v>
      </c>
    </row>
    <row r="296" spans="1:4">
      <c r="A296" s="9" t="s">
        <v>677</v>
      </c>
      <c r="B296" s="10" t="s">
        <v>678</v>
      </c>
      <c r="C296" s="11" t="s">
        <v>678</v>
      </c>
      <c r="D296" s="12">
        <v>7.03</v>
      </c>
    </row>
    <row r="297" spans="1:4">
      <c r="A297" s="9" t="s">
        <v>373</v>
      </c>
      <c r="B297" s="10" t="s">
        <v>679</v>
      </c>
      <c r="C297" s="11" t="s">
        <v>679</v>
      </c>
      <c r="D297" s="12">
        <v>2.06</v>
      </c>
    </row>
    <row r="298" spans="1:4">
      <c r="A298" s="9" t="s">
        <v>374</v>
      </c>
      <c r="B298" s="10" t="s">
        <v>680</v>
      </c>
      <c r="C298" s="11" t="s">
        <v>680</v>
      </c>
      <c r="D298" s="12">
        <v>12.71</v>
      </c>
    </row>
    <row r="299" spans="1:4">
      <c r="A299" s="9" t="s">
        <v>375</v>
      </c>
      <c r="B299" s="10" t="s">
        <v>681</v>
      </c>
      <c r="C299" s="11" t="s">
        <v>681</v>
      </c>
      <c r="D299" s="12">
        <v>107.61</v>
      </c>
    </row>
    <row r="300" spans="1:4">
      <c r="A300" s="9" t="s">
        <v>376</v>
      </c>
      <c r="B300" s="10" t="s">
        <v>682</v>
      </c>
      <c r="C300" s="11" t="s">
        <v>682</v>
      </c>
      <c r="D300" s="12">
        <v>24.8</v>
      </c>
    </row>
    <row r="301" spans="1:4">
      <c r="A301" s="9" t="s">
        <v>377</v>
      </c>
      <c r="B301" s="10" t="s">
        <v>683</v>
      </c>
      <c r="C301" s="11" t="s">
        <v>683</v>
      </c>
      <c r="D301" s="12">
        <v>8.76</v>
      </c>
    </row>
    <row r="302" spans="1:4">
      <c r="A302" s="9" t="s">
        <v>378</v>
      </c>
      <c r="B302" s="10" t="s">
        <v>684</v>
      </c>
      <c r="C302" s="11" t="s">
        <v>684</v>
      </c>
      <c r="D302" s="12">
        <v>11.18</v>
      </c>
    </row>
    <row r="303" spans="1:4">
      <c r="A303" s="9" t="s">
        <v>379</v>
      </c>
      <c r="B303" s="10" t="s">
        <v>685</v>
      </c>
      <c r="C303" s="11" t="s">
        <v>685</v>
      </c>
      <c r="D303" s="12">
        <v>2.68</v>
      </c>
    </row>
    <row r="304" spans="1:4">
      <c r="A304" s="9" t="s">
        <v>380</v>
      </c>
      <c r="B304" s="10" t="s">
        <v>686</v>
      </c>
      <c r="C304" s="11" t="s">
        <v>686</v>
      </c>
      <c r="D304" s="12">
        <v>10.18</v>
      </c>
    </row>
    <row r="305" spans="1:4">
      <c r="A305" s="9" t="s">
        <v>381</v>
      </c>
      <c r="B305" s="10" t="s">
        <v>687</v>
      </c>
      <c r="C305" s="11" t="s">
        <v>687</v>
      </c>
      <c r="D305" s="12">
        <v>8.35</v>
      </c>
    </row>
    <row r="306" spans="1:4">
      <c r="A306" s="9" t="s">
        <v>382</v>
      </c>
      <c r="B306" s="10" t="s">
        <v>688</v>
      </c>
      <c r="C306" s="11" t="s">
        <v>688</v>
      </c>
      <c r="D306" s="12">
        <v>13.53</v>
      </c>
    </row>
    <row r="307" spans="1:4">
      <c r="A307" s="9" t="s">
        <v>689</v>
      </c>
      <c r="B307" s="10" t="s">
        <v>690</v>
      </c>
      <c r="C307" s="11" t="s">
        <v>690</v>
      </c>
      <c r="D307" s="12">
        <v>9.32</v>
      </c>
    </row>
    <row r="308" spans="1:4">
      <c r="A308" s="9" t="s">
        <v>384</v>
      </c>
      <c r="B308" s="10" t="s">
        <v>691</v>
      </c>
      <c r="C308" s="11" t="s">
        <v>691</v>
      </c>
      <c r="D308" s="12">
        <v>12.17</v>
      </c>
    </row>
    <row r="309" spans="1:4">
      <c r="A309" s="9" t="s">
        <v>386</v>
      </c>
      <c r="B309" s="10" t="s">
        <v>385</v>
      </c>
      <c r="C309" s="11" t="s">
        <v>385</v>
      </c>
      <c r="D309" s="12">
        <v>7.15</v>
      </c>
    </row>
    <row r="310" spans="1:4">
      <c r="A310" s="9" t="s">
        <v>387</v>
      </c>
      <c r="B310" s="10" t="s">
        <v>692</v>
      </c>
      <c r="C310" s="11" t="s">
        <v>692</v>
      </c>
      <c r="D310" s="12">
        <v>29.05</v>
      </c>
    </row>
    <row r="311" spans="1:4">
      <c r="A311" s="9" t="s">
        <v>388</v>
      </c>
      <c r="B311" s="10" t="s">
        <v>693</v>
      </c>
      <c r="C311" s="11" t="s">
        <v>693</v>
      </c>
      <c r="D311" s="12">
        <v>60.33</v>
      </c>
    </row>
    <row r="312" spans="1:4">
      <c r="A312" s="9" t="s">
        <v>389</v>
      </c>
      <c r="B312" s="10" t="s">
        <v>694</v>
      </c>
      <c r="C312" s="11" t="s">
        <v>694</v>
      </c>
      <c r="D312" s="12">
        <v>752.58</v>
      </c>
    </row>
    <row r="313" spans="1:4">
      <c r="A313" s="9" t="s">
        <v>390</v>
      </c>
      <c r="B313" s="10" t="s">
        <v>695</v>
      </c>
      <c r="C313" s="11" t="s">
        <v>695</v>
      </c>
      <c r="D313" s="12">
        <v>126.28</v>
      </c>
    </row>
    <row r="314" spans="1:4">
      <c r="A314" s="9" t="s">
        <v>391</v>
      </c>
      <c r="B314" s="10" t="s">
        <v>696</v>
      </c>
      <c r="C314" s="11" t="s">
        <v>696</v>
      </c>
      <c r="D314" s="12">
        <v>154.54</v>
      </c>
    </row>
    <row r="315" spans="1:4">
      <c r="A315" s="9" t="s">
        <v>392</v>
      </c>
      <c r="B315" s="10" t="s">
        <v>697</v>
      </c>
      <c r="C315" s="11" t="s">
        <v>697</v>
      </c>
      <c r="D315" s="12">
        <v>36.04</v>
      </c>
    </row>
    <row r="316" spans="1:4">
      <c r="A316" s="9" t="s">
        <v>393</v>
      </c>
      <c r="B316" s="10" t="s">
        <v>698</v>
      </c>
      <c r="C316" s="11" t="s">
        <v>698</v>
      </c>
      <c r="D316" s="12">
        <v>177.7</v>
      </c>
    </row>
    <row r="317" spans="1:4">
      <c r="A317" s="9" t="s">
        <v>394</v>
      </c>
      <c r="B317" s="10" t="s">
        <v>699</v>
      </c>
      <c r="C317" s="11" t="s">
        <v>699</v>
      </c>
      <c r="D317" s="12">
        <v>319.62</v>
      </c>
    </row>
    <row r="318" spans="1:4">
      <c r="A318" s="9" t="s">
        <v>395</v>
      </c>
      <c r="B318" s="10" t="s">
        <v>700</v>
      </c>
      <c r="C318" s="11" t="s">
        <v>700</v>
      </c>
      <c r="D318" s="12">
        <v>198.94</v>
      </c>
    </row>
    <row r="319" spans="1:4">
      <c r="A319" s="9" t="s">
        <v>396</v>
      </c>
      <c r="B319" s="10" t="s">
        <v>701</v>
      </c>
      <c r="C319" s="11" t="s">
        <v>701</v>
      </c>
      <c r="D319" s="12">
        <v>55.06</v>
      </c>
    </row>
    <row r="320" spans="1:4">
      <c r="A320" s="9" t="s">
        <v>397</v>
      </c>
      <c r="B320" s="10" t="s">
        <v>702</v>
      </c>
      <c r="C320" s="11" t="s">
        <v>702</v>
      </c>
      <c r="D320" s="12">
        <v>79.55</v>
      </c>
    </row>
    <row r="321" spans="1:4">
      <c r="A321" s="9" t="s">
        <v>398</v>
      </c>
      <c r="B321" s="10" t="s">
        <v>703</v>
      </c>
      <c r="C321" s="11" t="s">
        <v>703</v>
      </c>
      <c r="D321" s="12">
        <v>48.88</v>
      </c>
    </row>
    <row r="322" spans="1:4">
      <c r="A322" s="9" t="s">
        <v>399</v>
      </c>
      <c r="B322" s="10" t="s">
        <v>704</v>
      </c>
      <c r="C322" s="11" t="s">
        <v>704</v>
      </c>
      <c r="D322" s="12">
        <v>163.95</v>
      </c>
    </row>
    <row r="323" spans="1:4">
      <c r="A323" s="9" t="s">
        <v>400</v>
      </c>
      <c r="B323" s="10" t="s">
        <v>705</v>
      </c>
      <c r="C323" s="11" t="s">
        <v>705</v>
      </c>
      <c r="D323" s="12">
        <v>216.35</v>
      </c>
    </row>
    <row r="324" spans="1:4">
      <c r="A324" s="9" t="s">
        <v>401</v>
      </c>
      <c r="B324" s="10" t="s">
        <v>706</v>
      </c>
      <c r="C324" s="11" t="s">
        <v>706</v>
      </c>
      <c r="D324" s="12">
        <v>54.85</v>
      </c>
    </row>
    <row r="325" spans="1:4">
      <c r="A325" s="9" t="s">
        <v>707</v>
      </c>
      <c r="B325" s="10" t="s">
        <v>402</v>
      </c>
      <c r="C325" s="11" t="s">
        <v>402</v>
      </c>
      <c r="D325" s="12">
        <v>18</v>
      </c>
    </row>
    <row r="326" spans="1:4">
      <c r="A326" s="9"/>
      <c r="B326" s="10"/>
    </row>
  </sheetData>
  <autoFilter ref="A4:D325" xr:uid="{00000000-0001-0000-0700-000000000000}"/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7"/>
  <sheetViews>
    <sheetView showZeros="0" workbookViewId="0">
      <pane ySplit="6" topLeftCell="A299" activePane="bottomLeft" state="frozen"/>
      <selection pane="bottomLeft" activeCell="A6" sqref="A6:G327"/>
    </sheetView>
  </sheetViews>
  <sheetFormatPr defaultRowHeight="12.75"/>
  <cols>
    <col min="1" max="1" width="13.28515625" bestFit="1" customWidth="1"/>
    <col min="2" max="2" width="11.5703125" bestFit="1" customWidth="1"/>
    <col min="3" max="4" width="13.28515625" bestFit="1" customWidth="1"/>
    <col min="5" max="5" width="10.5703125" bestFit="1" customWidth="1"/>
    <col min="6" max="7" width="13.28515625" bestFit="1" customWidth="1"/>
  </cols>
  <sheetData>
    <row r="1" spans="1:7" ht="15">
      <c r="B1" s="41" t="s">
        <v>713</v>
      </c>
      <c r="C1" s="52">
        <v>10</v>
      </c>
      <c r="D1" s="53"/>
      <c r="E1" s="55"/>
      <c r="F1" s="54"/>
      <c r="G1" s="53"/>
    </row>
    <row r="2" spans="1:7" ht="15">
      <c r="B2" s="41"/>
      <c r="C2" s="53" t="s">
        <v>714</v>
      </c>
      <c r="D2" s="53"/>
      <c r="E2" s="55"/>
      <c r="F2" s="54"/>
      <c r="G2" s="53"/>
    </row>
    <row r="3" spans="1:7" ht="15">
      <c r="B3" s="47" t="s">
        <v>715</v>
      </c>
      <c r="C3" s="55">
        <v>1033732.98</v>
      </c>
      <c r="D3" s="55">
        <v>5210.1000000000004</v>
      </c>
      <c r="E3" s="55">
        <v>44619.96</v>
      </c>
      <c r="F3" s="55">
        <v>7060.12</v>
      </c>
      <c r="G3" s="55">
        <v>1045443.5400000002</v>
      </c>
    </row>
    <row r="4" spans="1:7" ht="15">
      <c r="C4" s="42">
        <f>+C3-C6</f>
        <v>1425.6000899999635</v>
      </c>
      <c r="D4" s="42">
        <f t="shared" ref="D4:G4" si="0">+D3-D6</f>
        <v>-0.98199999999815191</v>
      </c>
      <c r="E4" s="42">
        <f t="shared" si="0"/>
        <v>-1.10479999997915</v>
      </c>
      <c r="F4" s="42">
        <f t="shared" si="0"/>
        <v>907.6690000000026</v>
      </c>
      <c r="G4" s="42">
        <f t="shared" si="0"/>
        <v>1772.6270899999654</v>
      </c>
    </row>
    <row r="5" spans="1:7" ht="15">
      <c r="A5" s="43" t="s">
        <v>716</v>
      </c>
      <c r="B5" s="43" t="s">
        <v>6</v>
      </c>
      <c r="C5" s="44" t="s">
        <v>717</v>
      </c>
      <c r="D5" s="44" t="s">
        <v>718</v>
      </c>
      <c r="E5" s="44" t="s">
        <v>719</v>
      </c>
      <c r="F5" s="43" t="s">
        <v>720</v>
      </c>
      <c r="G5" s="44" t="s">
        <v>721</v>
      </c>
    </row>
    <row r="6" spans="1:7" ht="15">
      <c r="A6" s="56" t="s">
        <v>722</v>
      </c>
      <c r="B6" s="57" t="s">
        <v>723</v>
      </c>
      <c r="C6" s="58">
        <f>SUM(C7:C327)</f>
        <v>1032307.37991</v>
      </c>
      <c r="D6" s="58">
        <f>SUM(D7:D327)</f>
        <v>5211.0819999999985</v>
      </c>
      <c r="E6" s="58">
        <f>SUM(E7:E327)</f>
        <v>44621.064799999978</v>
      </c>
      <c r="F6" s="58">
        <f>SUM(F7:F327)</f>
        <v>6152.4509999999973</v>
      </c>
      <c r="G6" s="58">
        <f>SUM(G7:G327)</f>
        <v>1043670.9129100002</v>
      </c>
    </row>
    <row r="7" spans="1:7" ht="15">
      <c r="A7" s="45" t="s">
        <v>12</v>
      </c>
      <c r="B7" s="46" t="s">
        <v>13</v>
      </c>
      <c r="C7" s="50">
        <v>64.926999999999992</v>
      </c>
      <c r="D7" s="50">
        <v>0</v>
      </c>
      <c r="E7" s="50">
        <v>2.5029999999999997</v>
      </c>
      <c r="F7" s="50">
        <v>0</v>
      </c>
      <c r="G7" s="50">
        <f t="shared" ref="G7:G8" si="1">C7+D7+F7</f>
        <v>64.926999999999992</v>
      </c>
    </row>
    <row r="8" spans="1:7" ht="15">
      <c r="A8" s="45" t="s">
        <v>14</v>
      </c>
      <c r="B8" s="46" t="s">
        <v>15</v>
      </c>
      <c r="C8" s="50">
        <v>11</v>
      </c>
      <c r="D8" s="50">
        <v>0</v>
      </c>
      <c r="E8" s="50">
        <v>0</v>
      </c>
      <c r="F8" s="50">
        <v>0</v>
      </c>
      <c r="G8" s="50">
        <f t="shared" si="1"/>
        <v>11</v>
      </c>
    </row>
    <row r="9" spans="1:7" ht="15">
      <c r="A9" s="45" t="s">
        <v>16</v>
      </c>
      <c r="B9" s="46" t="s">
        <v>17</v>
      </c>
      <c r="C9" s="50">
        <v>4357.0180000000009</v>
      </c>
      <c r="D9" s="50">
        <v>48.128</v>
      </c>
      <c r="E9" s="50">
        <v>34.745000000000005</v>
      </c>
      <c r="F9" s="50">
        <v>26</v>
      </c>
      <c r="G9" s="50">
        <f>C9+D9+F9</f>
        <v>4431.1460000000006</v>
      </c>
    </row>
    <row r="10" spans="1:7" ht="15">
      <c r="A10" s="45" t="s">
        <v>18</v>
      </c>
      <c r="B10" s="46" t="s">
        <v>19</v>
      </c>
      <c r="C10" s="50">
        <v>174.06799999999998</v>
      </c>
      <c r="D10" s="50">
        <v>6.6</v>
      </c>
      <c r="E10" s="50">
        <v>0</v>
      </c>
      <c r="F10" s="50">
        <v>0</v>
      </c>
      <c r="G10" s="50">
        <f t="shared" ref="G10:G73" si="2">C10+D10+F10</f>
        <v>180.66799999999998</v>
      </c>
    </row>
    <row r="11" spans="1:7" ht="15">
      <c r="A11" s="45" t="s">
        <v>20</v>
      </c>
      <c r="B11" s="46" t="s">
        <v>21</v>
      </c>
      <c r="C11" s="50">
        <v>378.50599999999991</v>
      </c>
      <c r="D11" s="50">
        <v>12.967999999999998</v>
      </c>
      <c r="E11" s="50">
        <v>25.782999999999998</v>
      </c>
      <c r="F11" s="50">
        <v>0</v>
      </c>
      <c r="G11" s="50">
        <f t="shared" si="2"/>
        <v>391.47399999999993</v>
      </c>
    </row>
    <row r="12" spans="1:7" ht="15">
      <c r="A12" s="45" t="s">
        <v>22</v>
      </c>
      <c r="B12" s="46" t="s">
        <v>23</v>
      </c>
      <c r="C12" s="50">
        <v>2374.9739999999997</v>
      </c>
      <c r="D12" s="50">
        <v>51.7</v>
      </c>
      <c r="E12" s="50">
        <v>186.86800000000002</v>
      </c>
      <c r="F12" s="50">
        <v>12.7</v>
      </c>
      <c r="G12" s="50">
        <f t="shared" si="2"/>
        <v>2439.3739999999993</v>
      </c>
    </row>
    <row r="13" spans="1:7" ht="15">
      <c r="A13" s="45" t="s">
        <v>24</v>
      </c>
      <c r="B13" s="46" t="s">
        <v>25</v>
      </c>
      <c r="C13" s="50">
        <v>578.77600000000007</v>
      </c>
      <c r="D13" s="50">
        <v>29.5</v>
      </c>
      <c r="E13" s="50">
        <v>0</v>
      </c>
      <c r="F13" s="50">
        <v>0</v>
      </c>
      <c r="G13" s="50">
        <f t="shared" si="2"/>
        <v>608.27600000000007</v>
      </c>
    </row>
    <row r="14" spans="1:7" ht="15">
      <c r="A14" s="45" t="s">
        <v>26</v>
      </c>
      <c r="B14" s="46" t="s">
        <v>27</v>
      </c>
      <c r="C14" s="50">
        <v>18154.078999999998</v>
      </c>
      <c r="D14" s="50">
        <v>20.9</v>
      </c>
      <c r="E14" s="50">
        <v>572.654</v>
      </c>
      <c r="F14" s="50">
        <v>97</v>
      </c>
      <c r="G14" s="50">
        <f t="shared" si="2"/>
        <v>18271.978999999999</v>
      </c>
    </row>
    <row r="15" spans="1:7" ht="15">
      <c r="A15" s="45" t="s">
        <v>28</v>
      </c>
      <c r="B15" s="46" t="s">
        <v>29</v>
      </c>
      <c r="C15" s="50">
        <v>140.80000000000001</v>
      </c>
      <c r="D15" s="50">
        <v>0</v>
      </c>
      <c r="E15" s="50">
        <v>0</v>
      </c>
      <c r="F15" s="50">
        <v>0</v>
      </c>
      <c r="G15" s="50">
        <f t="shared" si="2"/>
        <v>140.80000000000001</v>
      </c>
    </row>
    <row r="16" spans="1:7" ht="15">
      <c r="A16" s="45" t="s">
        <v>30</v>
      </c>
      <c r="B16" s="46" t="s">
        <v>421</v>
      </c>
      <c r="C16" s="50">
        <v>1310.5709999999999</v>
      </c>
      <c r="D16" s="50">
        <v>16.2</v>
      </c>
      <c r="E16" s="50">
        <v>0</v>
      </c>
      <c r="F16" s="50">
        <v>2</v>
      </c>
      <c r="G16" s="50">
        <f t="shared" si="2"/>
        <v>1328.771</v>
      </c>
    </row>
    <row r="17" spans="1:7" ht="15">
      <c r="A17" s="45" t="s">
        <v>32</v>
      </c>
      <c r="B17" s="46" t="s">
        <v>33</v>
      </c>
      <c r="C17" s="50">
        <v>839.37199999999996</v>
      </c>
      <c r="D17" s="50">
        <v>0</v>
      </c>
      <c r="E17" s="50">
        <v>12.363</v>
      </c>
      <c r="F17" s="50">
        <v>1.3</v>
      </c>
      <c r="G17" s="50">
        <f t="shared" si="2"/>
        <v>840.67199999999991</v>
      </c>
    </row>
    <row r="18" spans="1:7" ht="15">
      <c r="A18" s="45" t="s">
        <v>34</v>
      </c>
      <c r="B18" s="46" t="s">
        <v>35</v>
      </c>
      <c r="C18" s="50">
        <v>2301.7210000000005</v>
      </c>
      <c r="D18" s="50">
        <v>34.9</v>
      </c>
      <c r="E18" s="50">
        <v>27.6</v>
      </c>
      <c r="F18" s="50">
        <v>43</v>
      </c>
      <c r="G18" s="50">
        <f t="shared" si="2"/>
        <v>2379.6210000000005</v>
      </c>
    </row>
    <row r="19" spans="1:7" ht="15">
      <c r="A19" s="45" t="s">
        <v>36</v>
      </c>
      <c r="B19" s="46" t="s">
        <v>37</v>
      </c>
      <c r="C19" s="50">
        <v>13460.664999999999</v>
      </c>
      <c r="D19" s="50">
        <v>0</v>
      </c>
      <c r="E19" s="50">
        <v>1128.2409999999998</v>
      </c>
      <c r="F19" s="50">
        <v>60.418000000000006</v>
      </c>
      <c r="G19" s="50">
        <f t="shared" si="2"/>
        <v>13521.082999999999</v>
      </c>
    </row>
    <row r="20" spans="1:7" ht="15">
      <c r="A20" s="45" t="s">
        <v>38</v>
      </c>
      <c r="B20" s="46" t="s">
        <v>39</v>
      </c>
      <c r="C20" s="50">
        <v>647.75000000000011</v>
      </c>
      <c r="D20" s="50">
        <v>0</v>
      </c>
      <c r="E20" s="50">
        <v>0</v>
      </c>
      <c r="F20" s="50">
        <v>0</v>
      </c>
      <c r="G20" s="50">
        <f t="shared" si="2"/>
        <v>647.75000000000011</v>
      </c>
    </row>
    <row r="21" spans="1:7" ht="15">
      <c r="A21" s="45" t="s">
        <v>40</v>
      </c>
      <c r="B21" s="46" t="s">
        <v>41</v>
      </c>
      <c r="C21" s="50">
        <v>10.36</v>
      </c>
      <c r="D21" s="50">
        <v>0</v>
      </c>
      <c r="E21" s="50">
        <v>0</v>
      </c>
      <c r="F21" s="50">
        <v>0</v>
      </c>
      <c r="G21" s="50">
        <f t="shared" si="2"/>
        <v>10.36</v>
      </c>
    </row>
    <row r="22" spans="1:7" ht="15">
      <c r="A22" s="45" t="s">
        <v>42</v>
      </c>
      <c r="B22" s="46" t="s">
        <v>43</v>
      </c>
      <c r="C22" s="50">
        <v>375.44200000000001</v>
      </c>
      <c r="D22" s="50">
        <v>0</v>
      </c>
      <c r="E22" s="50">
        <v>0</v>
      </c>
      <c r="F22" s="50">
        <v>0</v>
      </c>
      <c r="G22" s="50">
        <f t="shared" si="2"/>
        <v>375.44200000000001</v>
      </c>
    </row>
    <row r="23" spans="1:7" ht="15">
      <c r="A23" s="45" t="s">
        <v>44</v>
      </c>
      <c r="B23" s="46" t="s">
        <v>45</v>
      </c>
      <c r="C23" s="50">
        <v>1252.3409999999999</v>
      </c>
      <c r="D23" s="50">
        <v>0</v>
      </c>
      <c r="E23" s="50">
        <v>23.128999999999998</v>
      </c>
      <c r="F23" s="50">
        <v>0</v>
      </c>
      <c r="G23" s="50">
        <f t="shared" si="2"/>
        <v>1252.3409999999999</v>
      </c>
    </row>
    <row r="24" spans="1:7" ht="15">
      <c r="A24" s="45" t="s">
        <v>46</v>
      </c>
      <c r="B24" s="46" t="s">
        <v>47</v>
      </c>
      <c r="C24" s="50">
        <v>1575.2529999999999</v>
      </c>
      <c r="D24" s="50">
        <v>0</v>
      </c>
      <c r="E24" s="50">
        <v>0</v>
      </c>
      <c r="F24" s="50">
        <v>0</v>
      </c>
      <c r="G24" s="50">
        <f t="shared" si="2"/>
        <v>1575.2529999999999</v>
      </c>
    </row>
    <row r="25" spans="1:7" ht="15">
      <c r="A25" s="45" t="s">
        <v>48</v>
      </c>
      <c r="B25" s="46" t="s">
        <v>49</v>
      </c>
      <c r="C25" s="50">
        <v>1169.461</v>
      </c>
      <c r="D25" s="50">
        <v>16.95</v>
      </c>
      <c r="E25" s="50">
        <v>37.91599999999999</v>
      </c>
      <c r="F25" s="50">
        <v>0</v>
      </c>
      <c r="G25" s="50">
        <f t="shared" si="2"/>
        <v>1186.4110000000001</v>
      </c>
    </row>
    <row r="26" spans="1:7" ht="15">
      <c r="A26" s="45" t="s">
        <v>50</v>
      </c>
      <c r="B26" s="46" t="s">
        <v>51</v>
      </c>
      <c r="C26" s="50">
        <v>6699.0360000000019</v>
      </c>
      <c r="D26" s="50">
        <v>41.9</v>
      </c>
      <c r="E26" s="50">
        <v>350.23999999999995</v>
      </c>
      <c r="F26" s="50">
        <v>88.318000000000012</v>
      </c>
      <c r="G26" s="50">
        <f t="shared" si="2"/>
        <v>6829.2540000000017</v>
      </c>
    </row>
    <row r="27" spans="1:7" ht="15">
      <c r="A27" s="51" t="s">
        <v>52</v>
      </c>
      <c r="B27" s="49" t="s">
        <v>724</v>
      </c>
      <c r="C27" s="50">
        <v>217.75</v>
      </c>
      <c r="D27" s="50">
        <v>0</v>
      </c>
      <c r="E27" s="50">
        <v>0</v>
      </c>
      <c r="F27" s="50">
        <v>0</v>
      </c>
      <c r="G27" s="50">
        <f t="shared" si="2"/>
        <v>217.75</v>
      </c>
    </row>
    <row r="28" spans="1:7" ht="15">
      <c r="A28" s="45" t="s">
        <v>54</v>
      </c>
      <c r="B28" s="46" t="s">
        <v>55</v>
      </c>
      <c r="C28" s="50">
        <v>3335.9180000000001</v>
      </c>
      <c r="D28" s="50">
        <v>30</v>
      </c>
      <c r="E28" s="50">
        <v>283.53199999999998</v>
      </c>
      <c r="F28" s="50">
        <v>0</v>
      </c>
      <c r="G28" s="50">
        <f t="shared" si="2"/>
        <v>3365.9180000000001</v>
      </c>
    </row>
    <row r="29" spans="1:7" ht="15">
      <c r="A29" s="45" t="s">
        <v>56</v>
      </c>
      <c r="B29" s="46" t="s">
        <v>57</v>
      </c>
      <c r="C29" s="50">
        <v>344.36799999999994</v>
      </c>
      <c r="D29" s="50">
        <v>0</v>
      </c>
      <c r="E29" s="50">
        <v>139.87999999999997</v>
      </c>
      <c r="F29" s="50">
        <v>0</v>
      </c>
      <c r="G29" s="50">
        <f t="shared" si="2"/>
        <v>344.36799999999994</v>
      </c>
    </row>
    <row r="30" spans="1:7" ht="15">
      <c r="A30" s="45" t="s">
        <v>58</v>
      </c>
      <c r="B30" s="46" t="s">
        <v>59</v>
      </c>
      <c r="C30" s="50">
        <v>2508.1379999999999</v>
      </c>
      <c r="D30" s="50">
        <v>0</v>
      </c>
      <c r="E30" s="50">
        <v>244.70499999999993</v>
      </c>
      <c r="F30" s="50">
        <v>0</v>
      </c>
      <c r="G30" s="50">
        <f t="shared" si="2"/>
        <v>2508.1379999999999</v>
      </c>
    </row>
    <row r="31" spans="1:7" ht="15">
      <c r="A31" s="45" t="s">
        <v>60</v>
      </c>
      <c r="B31" s="46" t="s">
        <v>61</v>
      </c>
      <c r="C31" s="50">
        <v>470.17399999999998</v>
      </c>
      <c r="D31" s="50">
        <v>0</v>
      </c>
      <c r="E31" s="50">
        <v>0</v>
      </c>
      <c r="F31" s="50">
        <v>0</v>
      </c>
      <c r="G31" s="50">
        <f t="shared" si="2"/>
        <v>470.17399999999998</v>
      </c>
    </row>
    <row r="32" spans="1:7" ht="15">
      <c r="A32" s="45" t="s">
        <v>62</v>
      </c>
      <c r="B32" s="46" t="s">
        <v>63</v>
      </c>
      <c r="C32" s="50">
        <v>3466.0260000000003</v>
      </c>
      <c r="D32" s="50">
        <v>17.25</v>
      </c>
      <c r="E32" s="50">
        <v>2630.54</v>
      </c>
      <c r="F32" s="50">
        <v>9.5</v>
      </c>
      <c r="G32" s="50">
        <f t="shared" si="2"/>
        <v>3492.7760000000003</v>
      </c>
    </row>
    <row r="33" spans="1:7" ht="15">
      <c r="A33" s="51" t="s">
        <v>64</v>
      </c>
      <c r="B33" s="49" t="s">
        <v>65</v>
      </c>
      <c r="C33" s="50">
        <v>123.271</v>
      </c>
      <c r="D33" s="50">
        <v>0</v>
      </c>
      <c r="E33" s="50">
        <v>0</v>
      </c>
      <c r="F33" s="50">
        <v>0</v>
      </c>
      <c r="G33" s="50">
        <f t="shared" si="2"/>
        <v>123.271</v>
      </c>
    </row>
    <row r="34" spans="1:7" ht="15">
      <c r="A34" s="45" t="s">
        <v>66</v>
      </c>
      <c r="B34" s="46" t="s">
        <v>67</v>
      </c>
      <c r="C34" s="50">
        <v>20659.289999999997</v>
      </c>
      <c r="D34" s="50">
        <v>149.85</v>
      </c>
      <c r="E34" s="50">
        <v>618.7940000000001</v>
      </c>
      <c r="F34" s="50">
        <v>236.5</v>
      </c>
      <c r="G34" s="50">
        <f t="shared" si="2"/>
        <v>21045.639999999996</v>
      </c>
    </row>
    <row r="35" spans="1:7" ht="15">
      <c r="A35" s="45" t="s">
        <v>68</v>
      </c>
      <c r="B35" s="46" t="s">
        <v>69</v>
      </c>
      <c r="C35" s="50">
        <v>1896.3869999999999</v>
      </c>
      <c r="D35" s="50">
        <v>72.400000000000006</v>
      </c>
      <c r="E35" s="50">
        <v>0</v>
      </c>
      <c r="F35" s="50">
        <v>4.3</v>
      </c>
      <c r="G35" s="50">
        <f t="shared" si="2"/>
        <v>1973.087</v>
      </c>
    </row>
    <row r="36" spans="1:7" ht="15">
      <c r="A36" s="45" t="s">
        <v>70</v>
      </c>
      <c r="B36" s="46" t="s">
        <v>422</v>
      </c>
      <c r="C36" s="50">
        <v>1743.6960000000004</v>
      </c>
      <c r="D36" s="50">
        <v>16.899999999999999</v>
      </c>
      <c r="E36" s="50">
        <v>37.331000000000003</v>
      </c>
      <c r="F36" s="50">
        <v>1</v>
      </c>
      <c r="G36" s="50">
        <f t="shared" si="2"/>
        <v>1761.5960000000005</v>
      </c>
    </row>
    <row r="37" spans="1:7" ht="15">
      <c r="A37" s="45" t="s">
        <v>72</v>
      </c>
      <c r="B37" s="46" t="s">
        <v>73</v>
      </c>
      <c r="C37" s="50">
        <v>167.7</v>
      </c>
      <c r="D37" s="50">
        <v>0</v>
      </c>
      <c r="E37" s="50">
        <v>0</v>
      </c>
      <c r="F37" s="50">
        <v>0</v>
      </c>
      <c r="G37" s="50">
        <f t="shared" si="2"/>
        <v>167.7</v>
      </c>
    </row>
    <row r="38" spans="1:7" ht="15">
      <c r="A38" s="45" t="s">
        <v>74</v>
      </c>
      <c r="B38" s="46" t="s">
        <v>75</v>
      </c>
      <c r="C38" s="50">
        <v>2598.4580099999998</v>
      </c>
      <c r="D38" s="50">
        <v>54.9</v>
      </c>
      <c r="E38" s="50">
        <v>31.461000000000002</v>
      </c>
      <c r="F38" s="50">
        <v>9</v>
      </c>
      <c r="G38" s="50">
        <f t="shared" si="2"/>
        <v>2662.3580099999999</v>
      </c>
    </row>
    <row r="39" spans="1:7" ht="15">
      <c r="A39" s="45" t="s">
        <v>76</v>
      </c>
      <c r="B39" s="46" t="s">
        <v>77</v>
      </c>
      <c r="C39" s="50">
        <v>21842.824000000001</v>
      </c>
      <c r="D39" s="50">
        <v>67.168000000000006</v>
      </c>
      <c r="E39" s="50">
        <v>451.27499999999992</v>
      </c>
      <c r="F39" s="50">
        <v>137.5</v>
      </c>
      <c r="G39" s="50">
        <f t="shared" si="2"/>
        <v>22047.492000000002</v>
      </c>
    </row>
    <row r="40" spans="1:7" ht="15">
      <c r="A40" s="45" t="s">
        <v>78</v>
      </c>
      <c r="B40" s="46" t="s">
        <v>79</v>
      </c>
      <c r="C40" s="50">
        <v>6936.741</v>
      </c>
      <c r="D40" s="50">
        <v>15</v>
      </c>
      <c r="E40" s="50">
        <v>197.38100000000003</v>
      </c>
      <c r="F40" s="50">
        <v>4.5999999999999996</v>
      </c>
      <c r="G40" s="50">
        <f t="shared" si="2"/>
        <v>6956.3410000000003</v>
      </c>
    </row>
    <row r="41" spans="1:7" ht="15">
      <c r="A41" s="45" t="s">
        <v>80</v>
      </c>
      <c r="B41" s="46" t="s">
        <v>81</v>
      </c>
      <c r="C41" s="50">
        <v>11987.126</v>
      </c>
      <c r="D41" s="50">
        <v>86.472000000000008</v>
      </c>
      <c r="E41" s="50">
        <v>1915.6140000000003</v>
      </c>
      <c r="F41" s="50">
        <v>32.200000000000003</v>
      </c>
      <c r="G41" s="50">
        <f t="shared" si="2"/>
        <v>12105.798000000001</v>
      </c>
    </row>
    <row r="42" spans="1:7" ht="15">
      <c r="A42" s="45" t="s">
        <v>82</v>
      </c>
      <c r="B42" s="46" t="s">
        <v>83</v>
      </c>
      <c r="C42" s="50">
        <v>3950.5250000000001</v>
      </c>
      <c r="D42" s="50">
        <v>0</v>
      </c>
      <c r="E42" s="50">
        <v>140.13299999999998</v>
      </c>
      <c r="F42" s="50">
        <v>12.8</v>
      </c>
      <c r="G42" s="50">
        <f t="shared" si="2"/>
        <v>3963.3250000000003</v>
      </c>
    </row>
    <row r="43" spans="1:7" ht="15">
      <c r="A43" s="51" t="s">
        <v>84</v>
      </c>
      <c r="B43" s="49" t="s">
        <v>725</v>
      </c>
      <c r="C43" s="50">
        <v>26.4</v>
      </c>
      <c r="D43" s="50">
        <v>0</v>
      </c>
      <c r="E43" s="50">
        <v>0</v>
      </c>
      <c r="F43" s="50">
        <v>0</v>
      </c>
      <c r="G43" s="50">
        <f t="shared" si="2"/>
        <v>26.4</v>
      </c>
    </row>
    <row r="44" spans="1:7" ht="15">
      <c r="A44" s="45" t="s">
        <v>86</v>
      </c>
      <c r="B44" s="46" t="s">
        <v>87</v>
      </c>
      <c r="C44" s="50">
        <v>327.75</v>
      </c>
      <c r="D44" s="50">
        <v>0</v>
      </c>
      <c r="E44" s="50">
        <v>0</v>
      </c>
      <c r="F44" s="50">
        <v>5.8</v>
      </c>
      <c r="G44" s="50">
        <f t="shared" si="2"/>
        <v>333.55</v>
      </c>
    </row>
    <row r="45" spans="1:7" ht="15">
      <c r="A45" s="45" t="s">
        <v>88</v>
      </c>
      <c r="B45" s="46" t="s">
        <v>89</v>
      </c>
      <c r="C45" s="50">
        <v>744.37000000000012</v>
      </c>
      <c r="D45" s="50">
        <v>7</v>
      </c>
      <c r="E45" s="50">
        <v>726.87000000000012</v>
      </c>
      <c r="F45" s="50">
        <v>0</v>
      </c>
      <c r="G45" s="50">
        <f t="shared" si="2"/>
        <v>751.37000000000012</v>
      </c>
    </row>
    <row r="46" spans="1:7" ht="15">
      <c r="A46" s="45" t="s">
        <v>90</v>
      </c>
      <c r="B46" s="46" t="s">
        <v>91</v>
      </c>
      <c r="C46" s="50">
        <v>5948.0410000000002</v>
      </c>
      <c r="D46" s="50">
        <v>87.7</v>
      </c>
      <c r="E46" s="50">
        <v>107.274</v>
      </c>
      <c r="F46" s="50">
        <v>44.6</v>
      </c>
      <c r="G46" s="50">
        <f t="shared" si="2"/>
        <v>6080.3410000000003</v>
      </c>
    </row>
    <row r="47" spans="1:7" ht="15">
      <c r="A47" s="45" t="s">
        <v>92</v>
      </c>
      <c r="B47" s="46" t="s">
        <v>93</v>
      </c>
      <c r="C47" s="50">
        <v>643.30099999999993</v>
      </c>
      <c r="D47" s="50">
        <v>0</v>
      </c>
      <c r="E47" s="50">
        <v>0</v>
      </c>
      <c r="F47" s="50">
        <v>0</v>
      </c>
      <c r="G47" s="50">
        <f t="shared" si="2"/>
        <v>643.30099999999993</v>
      </c>
    </row>
    <row r="48" spans="1:7" ht="15">
      <c r="A48" s="45" t="s">
        <v>94</v>
      </c>
      <c r="B48" s="46" t="s">
        <v>95</v>
      </c>
      <c r="C48" s="50">
        <v>1354.4190000000001</v>
      </c>
      <c r="D48" s="50">
        <v>0</v>
      </c>
      <c r="E48" s="50">
        <v>7.738999999999999</v>
      </c>
      <c r="F48" s="50">
        <v>11.6</v>
      </c>
      <c r="G48" s="50">
        <f t="shared" si="2"/>
        <v>1366.019</v>
      </c>
    </row>
    <row r="49" spans="1:7" ht="15">
      <c r="A49" s="45" t="s">
        <v>96</v>
      </c>
      <c r="B49" s="46" t="s">
        <v>97</v>
      </c>
      <c r="C49" s="50">
        <v>1066.6389999999999</v>
      </c>
      <c r="D49" s="50">
        <v>34.342999999999996</v>
      </c>
      <c r="E49" s="50">
        <v>38.356999999999992</v>
      </c>
      <c r="F49" s="50">
        <v>0.1</v>
      </c>
      <c r="G49" s="50">
        <f t="shared" si="2"/>
        <v>1101.0819999999999</v>
      </c>
    </row>
    <row r="50" spans="1:7" ht="15">
      <c r="A50" s="45" t="s">
        <v>98</v>
      </c>
      <c r="B50" s="46" t="s">
        <v>99</v>
      </c>
      <c r="C50" s="50">
        <v>2275.3559999999998</v>
      </c>
      <c r="D50" s="50">
        <v>0</v>
      </c>
      <c r="E50" s="50">
        <v>139.89400000000001</v>
      </c>
      <c r="F50" s="50">
        <v>15.214999999999998</v>
      </c>
      <c r="G50" s="50">
        <f t="shared" si="2"/>
        <v>2290.5709999999999</v>
      </c>
    </row>
    <row r="51" spans="1:7" ht="15">
      <c r="A51" s="45" t="s">
        <v>100</v>
      </c>
      <c r="B51" s="46" t="s">
        <v>101</v>
      </c>
      <c r="C51" s="50">
        <v>4779.7579999999998</v>
      </c>
      <c r="D51" s="50">
        <v>96.316000000000017</v>
      </c>
      <c r="E51" s="50">
        <v>248.852</v>
      </c>
      <c r="F51" s="50">
        <v>36.799999999999997</v>
      </c>
      <c r="G51" s="50">
        <f t="shared" si="2"/>
        <v>4912.8739999999998</v>
      </c>
    </row>
    <row r="52" spans="1:7" ht="15">
      <c r="A52" s="45" t="s">
        <v>102</v>
      </c>
      <c r="B52" s="46" t="s">
        <v>103</v>
      </c>
      <c r="C52" s="50">
        <v>109.06199999999998</v>
      </c>
      <c r="D52" s="50">
        <v>0</v>
      </c>
      <c r="E52" s="50">
        <v>0</v>
      </c>
      <c r="F52" s="50">
        <v>0</v>
      </c>
      <c r="G52" s="50">
        <f t="shared" si="2"/>
        <v>109.06199999999998</v>
      </c>
    </row>
    <row r="53" spans="1:7" ht="15">
      <c r="A53" s="45" t="s">
        <v>104</v>
      </c>
      <c r="B53" s="46" t="s">
        <v>105</v>
      </c>
      <c r="C53" s="50">
        <v>706.72</v>
      </c>
      <c r="D53" s="50">
        <v>29.1</v>
      </c>
      <c r="E53" s="50">
        <v>31</v>
      </c>
      <c r="F53" s="50">
        <v>0</v>
      </c>
      <c r="G53" s="50">
        <f t="shared" si="2"/>
        <v>735.82</v>
      </c>
    </row>
    <row r="54" spans="1:7" ht="15">
      <c r="A54" s="45" t="s">
        <v>106</v>
      </c>
      <c r="B54" s="46" t="s">
        <v>107</v>
      </c>
      <c r="C54" s="50">
        <v>23.7</v>
      </c>
      <c r="D54" s="50">
        <v>3</v>
      </c>
      <c r="E54" s="50">
        <v>0</v>
      </c>
      <c r="F54" s="50">
        <v>0</v>
      </c>
      <c r="G54" s="50">
        <f t="shared" si="2"/>
        <v>26.7</v>
      </c>
    </row>
    <row r="55" spans="1:7" ht="15">
      <c r="A55" s="45" t="s">
        <v>108</v>
      </c>
      <c r="B55" s="46" t="s">
        <v>109</v>
      </c>
      <c r="C55" s="50">
        <v>5670.7809999999999</v>
      </c>
      <c r="D55" s="50">
        <v>63.529000000000011</v>
      </c>
      <c r="E55" s="50">
        <v>139.125</v>
      </c>
      <c r="F55" s="50">
        <v>0</v>
      </c>
      <c r="G55" s="50">
        <f t="shared" si="2"/>
        <v>5734.31</v>
      </c>
    </row>
    <row r="56" spans="1:7" ht="15">
      <c r="A56" s="45" t="s">
        <v>110</v>
      </c>
      <c r="B56" s="46" t="s">
        <v>111</v>
      </c>
      <c r="C56" s="50">
        <v>99.947999999999993</v>
      </c>
      <c r="D56" s="50">
        <v>0</v>
      </c>
      <c r="E56" s="50">
        <v>0</v>
      </c>
      <c r="F56" s="50">
        <v>0</v>
      </c>
      <c r="G56" s="50">
        <f t="shared" si="2"/>
        <v>99.947999999999993</v>
      </c>
    </row>
    <row r="57" spans="1:7" ht="15">
      <c r="A57" s="45" t="s">
        <v>112</v>
      </c>
      <c r="B57" s="46" t="s">
        <v>113</v>
      </c>
      <c r="C57" s="50">
        <v>234.29299999999998</v>
      </c>
      <c r="D57" s="50">
        <v>17.399999999999999</v>
      </c>
      <c r="E57" s="50">
        <v>0</v>
      </c>
      <c r="F57" s="50">
        <v>0</v>
      </c>
      <c r="G57" s="50">
        <f t="shared" si="2"/>
        <v>251.69299999999998</v>
      </c>
    </row>
    <row r="58" spans="1:7" ht="15">
      <c r="A58" s="45" t="s">
        <v>424</v>
      </c>
      <c r="B58" s="46" t="s">
        <v>114</v>
      </c>
      <c r="C58" s="50">
        <v>43.6</v>
      </c>
      <c r="D58" s="50">
        <v>0</v>
      </c>
      <c r="E58" s="50">
        <v>0</v>
      </c>
      <c r="F58" s="50">
        <v>0</v>
      </c>
      <c r="G58" s="50">
        <f t="shared" si="2"/>
        <v>43.6</v>
      </c>
    </row>
    <row r="59" spans="1:7" ht="15">
      <c r="A59" s="45" t="s">
        <v>425</v>
      </c>
      <c r="B59" s="46" t="s">
        <v>115</v>
      </c>
      <c r="C59" s="50">
        <v>201.02699999999999</v>
      </c>
      <c r="D59" s="50">
        <v>0</v>
      </c>
      <c r="E59" s="50">
        <v>35.845000000000006</v>
      </c>
      <c r="F59" s="50">
        <v>57</v>
      </c>
      <c r="G59" s="50">
        <f t="shared" si="2"/>
        <v>258.02699999999999</v>
      </c>
    </row>
    <row r="60" spans="1:7" ht="15">
      <c r="A60" s="45" t="s">
        <v>426</v>
      </c>
      <c r="B60" s="46" t="s">
        <v>116</v>
      </c>
      <c r="C60" s="50">
        <v>34.200000000000003</v>
      </c>
      <c r="D60" s="50">
        <v>0</v>
      </c>
      <c r="E60" s="50">
        <v>0</v>
      </c>
      <c r="F60" s="50">
        <v>0</v>
      </c>
      <c r="G60" s="50">
        <f t="shared" si="2"/>
        <v>34.200000000000003</v>
      </c>
    </row>
    <row r="61" spans="1:7" ht="15">
      <c r="A61" s="45" t="s">
        <v>427</v>
      </c>
      <c r="B61" s="46" t="s">
        <v>117</v>
      </c>
      <c r="C61" s="50">
        <v>174.02100000000002</v>
      </c>
      <c r="D61" s="50">
        <v>0</v>
      </c>
      <c r="E61" s="50">
        <v>0</v>
      </c>
      <c r="F61" s="50">
        <v>0</v>
      </c>
      <c r="G61" s="50">
        <f t="shared" si="2"/>
        <v>174.02100000000002</v>
      </c>
    </row>
    <row r="62" spans="1:7" ht="15">
      <c r="A62" s="45" t="s">
        <v>428</v>
      </c>
      <c r="B62" s="46" t="s">
        <v>118</v>
      </c>
      <c r="C62" s="50">
        <v>413.41199999999998</v>
      </c>
      <c r="D62" s="50">
        <v>0</v>
      </c>
      <c r="E62" s="50">
        <v>89.905000000000001</v>
      </c>
      <c r="F62" s="50">
        <v>0</v>
      </c>
      <c r="G62" s="50">
        <f t="shared" si="2"/>
        <v>413.41199999999998</v>
      </c>
    </row>
    <row r="63" spans="1:7" ht="15">
      <c r="A63" s="45" t="s">
        <v>429</v>
      </c>
      <c r="B63" s="46" t="s">
        <v>119</v>
      </c>
      <c r="C63" s="50">
        <v>17653.544000000002</v>
      </c>
      <c r="D63" s="50">
        <v>55.1</v>
      </c>
      <c r="E63" s="50">
        <v>256.45299999999997</v>
      </c>
      <c r="F63" s="50">
        <v>48.882999999999996</v>
      </c>
      <c r="G63" s="50">
        <f t="shared" si="2"/>
        <v>17757.527000000002</v>
      </c>
    </row>
    <row r="64" spans="1:7" ht="15">
      <c r="A64" s="45" t="s">
        <v>430</v>
      </c>
      <c r="B64" s="46" t="s">
        <v>120</v>
      </c>
      <c r="C64" s="50">
        <v>1933.7400000000002</v>
      </c>
      <c r="D64" s="50">
        <v>14.5</v>
      </c>
      <c r="E64" s="50">
        <v>48.336000000000006</v>
      </c>
      <c r="F64" s="50">
        <v>6.1</v>
      </c>
      <c r="G64" s="50">
        <f t="shared" si="2"/>
        <v>1954.3400000000001</v>
      </c>
    </row>
    <row r="65" spans="1:7" ht="15">
      <c r="A65" s="45" t="s">
        <v>431</v>
      </c>
      <c r="B65" s="46" t="s">
        <v>121</v>
      </c>
      <c r="C65" s="50">
        <v>10.4</v>
      </c>
      <c r="D65" s="50">
        <v>0</v>
      </c>
      <c r="E65" s="50">
        <v>0</v>
      </c>
      <c r="F65" s="50">
        <v>0</v>
      </c>
      <c r="G65" s="50">
        <f t="shared" si="2"/>
        <v>10.4</v>
      </c>
    </row>
    <row r="66" spans="1:7" ht="15">
      <c r="A66" s="45" t="s">
        <v>432</v>
      </c>
      <c r="B66" s="46" t="s">
        <v>122</v>
      </c>
      <c r="C66" s="50">
        <v>47.780000000000015</v>
      </c>
      <c r="D66" s="50">
        <v>0</v>
      </c>
      <c r="E66" s="50">
        <v>0</v>
      </c>
      <c r="F66" s="50">
        <v>0</v>
      </c>
      <c r="G66" s="50">
        <f t="shared" si="2"/>
        <v>47.780000000000015</v>
      </c>
    </row>
    <row r="67" spans="1:7" ht="15">
      <c r="A67" s="45" t="s">
        <v>433</v>
      </c>
      <c r="B67" s="46" t="s">
        <v>123</v>
      </c>
      <c r="C67" s="50">
        <v>314.22899999999998</v>
      </c>
      <c r="D67" s="50">
        <v>20.6</v>
      </c>
      <c r="E67" s="50">
        <v>0</v>
      </c>
      <c r="F67" s="50">
        <v>0</v>
      </c>
      <c r="G67" s="50">
        <f t="shared" si="2"/>
        <v>334.82900000000001</v>
      </c>
    </row>
    <row r="68" spans="1:7" ht="15">
      <c r="A68" s="45" t="s">
        <v>434</v>
      </c>
      <c r="B68" s="46" t="s">
        <v>124</v>
      </c>
      <c r="C68" s="50">
        <v>2273.8200000000002</v>
      </c>
      <c r="D68" s="50">
        <v>33.1</v>
      </c>
      <c r="E68" s="50">
        <v>37.33</v>
      </c>
      <c r="F68" s="50">
        <v>1.6</v>
      </c>
      <c r="G68" s="50">
        <f t="shared" si="2"/>
        <v>2308.52</v>
      </c>
    </row>
    <row r="69" spans="1:7" ht="15">
      <c r="A69" s="45" t="s">
        <v>435</v>
      </c>
      <c r="B69" s="46" t="s">
        <v>125</v>
      </c>
      <c r="C69" s="50">
        <v>3103.2159999999999</v>
      </c>
      <c r="D69" s="50">
        <v>48.4</v>
      </c>
      <c r="E69" s="50">
        <v>107.71700000000001</v>
      </c>
      <c r="F69" s="50">
        <v>15.5</v>
      </c>
      <c r="G69" s="50">
        <f t="shared" si="2"/>
        <v>3167.116</v>
      </c>
    </row>
    <row r="70" spans="1:7" ht="15">
      <c r="A70" s="45" t="s">
        <v>436</v>
      </c>
      <c r="B70" s="46" t="s">
        <v>126</v>
      </c>
      <c r="C70" s="50">
        <v>885.84899999999993</v>
      </c>
      <c r="D70" s="50">
        <v>0</v>
      </c>
      <c r="E70" s="50">
        <v>0</v>
      </c>
      <c r="F70" s="50">
        <v>0</v>
      </c>
      <c r="G70" s="50">
        <f t="shared" si="2"/>
        <v>885.84899999999993</v>
      </c>
    </row>
    <row r="71" spans="1:7" ht="15">
      <c r="A71" s="45" t="s">
        <v>438</v>
      </c>
      <c r="B71" s="46" t="s">
        <v>437</v>
      </c>
      <c r="C71" s="50">
        <v>198.35</v>
      </c>
      <c r="D71" s="50">
        <v>0</v>
      </c>
      <c r="E71" s="50">
        <v>0</v>
      </c>
      <c r="F71" s="50">
        <v>0</v>
      </c>
      <c r="G71" s="50">
        <f t="shared" si="2"/>
        <v>198.35</v>
      </c>
    </row>
    <row r="72" spans="1:7" ht="15">
      <c r="A72" s="45" t="s">
        <v>439</v>
      </c>
      <c r="B72" s="46" t="s">
        <v>128</v>
      </c>
      <c r="C72" s="50">
        <v>467.01300000000003</v>
      </c>
      <c r="D72" s="50">
        <v>36.200000000000003</v>
      </c>
      <c r="E72" s="50">
        <v>0</v>
      </c>
      <c r="F72" s="50">
        <v>18.5</v>
      </c>
      <c r="G72" s="50">
        <f t="shared" si="2"/>
        <v>521.71299999999997</v>
      </c>
    </row>
    <row r="73" spans="1:7" ht="15">
      <c r="A73" s="45" t="s">
        <v>440</v>
      </c>
      <c r="B73" s="46" t="s">
        <v>129</v>
      </c>
      <c r="C73" s="50">
        <v>1633.4290000000001</v>
      </c>
      <c r="D73" s="50">
        <v>33.799999999999997</v>
      </c>
      <c r="E73" s="50">
        <v>0</v>
      </c>
      <c r="F73" s="50">
        <v>9.6</v>
      </c>
      <c r="G73" s="50">
        <f t="shared" si="2"/>
        <v>1676.829</v>
      </c>
    </row>
    <row r="74" spans="1:7" ht="15">
      <c r="A74" s="45" t="s">
        <v>441</v>
      </c>
      <c r="B74" s="46" t="s">
        <v>130</v>
      </c>
      <c r="C74" s="50">
        <v>8272.7150000000001</v>
      </c>
      <c r="D74" s="50">
        <v>14.6</v>
      </c>
      <c r="E74" s="50">
        <v>326.12799999999999</v>
      </c>
      <c r="F74" s="50">
        <v>69.730999999999995</v>
      </c>
      <c r="G74" s="50">
        <f t="shared" ref="G74:G137" si="3">C74+D74+F74</f>
        <v>8357.0460000000003</v>
      </c>
    </row>
    <row r="75" spans="1:7" ht="15">
      <c r="A75" s="45" t="s">
        <v>442</v>
      </c>
      <c r="B75" s="46" t="s">
        <v>131</v>
      </c>
      <c r="C75" s="50">
        <v>2614.2370000000001</v>
      </c>
      <c r="D75" s="50">
        <v>0</v>
      </c>
      <c r="E75" s="50">
        <v>6.1779999999999999</v>
      </c>
      <c r="F75" s="50">
        <v>32.700000000000003</v>
      </c>
      <c r="G75" s="50">
        <f t="shared" si="3"/>
        <v>2646.9369999999999</v>
      </c>
    </row>
    <row r="76" spans="1:7" ht="15">
      <c r="A76" s="45" t="s">
        <v>443</v>
      </c>
      <c r="B76" s="46" t="s">
        <v>132</v>
      </c>
      <c r="C76" s="50">
        <v>108.41</v>
      </c>
      <c r="D76" s="50">
        <v>4.9000000000000004</v>
      </c>
      <c r="E76" s="50">
        <v>0</v>
      </c>
      <c r="F76" s="50">
        <v>0</v>
      </c>
      <c r="G76" s="50">
        <f t="shared" si="3"/>
        <v>113.31</v>
      </c>
    </row>
    <row r="77" spans="1:7" ht="15">
      <c r="A77" s="45" t="s">
        <v>444</v>
      </c>
      <c r="B77" s="46" t="s">
        <v>133</v>
      </c>
      <c r="C77" s="50">
        <v>688.67800000000011</v>
      </c>
      <c r="D77" s="50">
        <v>0</v>
      </c>
      <c r="E77" s="50">
        <v>40.655000000000008</v>
      </c>
      <c r="F77" s="50">
        <v>0</v>
      </c>
      <c r="G77" s="50">
        <f t="shared" si="3"/>
        <v>688.67800000000011</v>
      </c>
    </row>
    <row r="78" spans="1:7" ht="15">
      <c r="A78" s="45" t="s">
        <v>445</v>
      </c>
      <c r="B78" s="46" t="s">
        <v>134</v>
      </c>
      <c r="C78" s="50">
        <v>2971.7410000000009</v>
      </c>
      <c r="D78" s="50">
        <v>0</v>
      </c>
      <c r="E78" s="50">
        <v>76.055999999999997</v>
      </c>
      <c r="F78" s="50">
        <v>49.265999999999998</v>
      </c>
      <c r="G78" s="50">
        <f t="shared" si="3"/>
        <v>3021.007000000001</v>
      </c>
    </row>
    <row r="79" spans="1:7" ht="15">
      <c r="A79" s="45" t="s">
        <v>446</v>
      </c>
      <c r="B79" s="46" t="s">
        <v>135</v>
      </c>
      <c r="C79" s="50">
        <v>1521.6089999999999</v>
      </c>
      <c r="D79" s="50">
        <v>13.5</v>
      </c>
      <c r="E79" s="50">
        <v>98.483999999999995</v>
      </c>
      <c r="F79" s="50">
        <v>20.747</v>
      </c>
      <c r="G79" s="50">
        <f t="shared" si="3"/>
        <v>1555.856</v>
      </c>
    </row>
    <row r="80" spans="1:7" ht="15">
      <c r="A80" s="45" t="s">
        <v>447</v>
      </c>
      <c r="B80" s="46" t="s">
        <v>136</v>
      </c>
      <c r="C80" s="50">
        <v>610.26800000000003</v>
      </c>
      <c r="D80" s="50">
        <v>15.600000000000003</v>
      </c>
      <c r="E80" s="50">
        <v>8.3000000000000007</v>
      </c>
      <c r="F80" s="50">
        <v>2.8</v>
      </c>
      <c r="G80" s="50">
        <f t="shared" si="3"/>
        <v>628.66800000000001</v>
      </c>
    </row>
    <row r="81" spans="1:7" ht="15">
      <c r="A81" s="45" t="s">
        <v>449</v>
      </c>
      <c r="B81" s="46" t="s">
        <v>448</v>
      </c>
      <c r="C81" s="50">
        <v>318.95</v>
      </c>
      <c r="D81" s="50">
        <v>0</v>
      </c>
      <c r="E81" s="50">
        <v>0</v>
      </c>
      <c r="F81" s="50">
        <v>0</v>
      </c>
      <c r="G81" s="50">
        <f t="shared" si="3"/>
        <v>318.95</v>
      </c>
    </row>
    <row r="82" spans="1:7" ht="15">
      <c r="A82" s="45" t="s">
        <v>450</v>
      </c>
      <c r="B82" s="46" t="s">
        <v>138</v>
      </c>
      <c r="C82" s="50">
        <v>1316.7829999999999</v>
      </c>
      <c r="D82" s="50">
        <v>51.847999999999999</v>
      </c>
      <c r="E82" s="50">
        <v>0</v>
      </c>
      <c r="F82" s="50">
        <v>16.399999999999999</v>
      </c>
      <c r="G82" s="50">
        <f t="shared" si="3"/>
        <v>1385.0309999999999</v>
      </c>
    </row>
    <row r="83" spans="1:7" ht="15">
      <c r="A83" s="45" t="s">
        <v>451</v>
      </c>
      <c r="B83" s="46" t="s">
        <v>139</v>
      </c>
      <c r="C83" s="50">
        <v>1556.7019999999998</v>
      </c>
      <c r="D83" s="50">
        <v>11.1</v>
      </c>
      <c r="E83" s="50">
        <v>98.852000000000004</v>
      </c>
      <c r="F83" s="50">
        <v>54.1</v>
      </c>
      <c r="G83" s="50">
        <f t="shared" si="3"/>
        <v>1621.9019999999996</v>
      </c>
    </row>
    <row r="84" spans="1:7" ht="15">
      <c r="A84" s="45" t="s">
        <v>452</v>
      </c>
      <c r="B84" s="46" t="s">
        <v>140</v>
      </c>
      <c r="C84" s="50">
        <v>180.114</v>
      </c>
      <c r="D84" s="50">
        <v>0</v>
      </c>
      <c r="E84" s="50">
        <v>0</v>
      </c>
      <c r="F84" s="50">
        <v>0.6</v>
      </c>
      <c r="G84" s="50">
        <f t="shared" si="3"/>
        <v>180.714</v>
      </c>
    </row>
    <row r="85" spans="1:7" ht="15">
      <c r="A85" s="48" t="s">
        <v>454</v>
      </c>
      <c r="B85" s="46" t="s">
        <v>453</v>
      </c>
      <c r="C85" s="50">
        <v>201.90900000000002</v>
      </c>
      <c r="D85" s="50">
        <v>0</v>
      </c>
      <c r="E85" s="50">
        <v>9.1699999999999982</v>
      </c>
      <c r="F85" s="50">
        <v>0.5</v>
      </c>
      <c r="G85" s="50">
        <f t="shared" si="3"/>
        <v>202.40900000000002</v>
      </c>
    </row>
    <row r="86" spans="1:7" ht="15">
      <c r="A86" s="45" t="s">
        <v>455</v>
      </c>
      <c r="B86" s="46" t="s">
        <v>142</v>
      </c>
      <c r="C86" s="50">
        <v>169.1</v>
      </c>
      <c r="D86" s="50">
        <v>12.375</v>
      </c>
      <c r="E86" s="50">
        <v>0</v>
      </c>
      <c r="F86" s="50">
        <v>0</v>
      </c>
      <c r="G86" s="50">
        <f t="shared" si="3"/>
        <v>181.47499999999999</v>
      </c>
    </row>
    <row r="87" spans="1:7" ht="15">
      <c r="A87" s="45" t="s">
        <v>456</v>
      </c>
      <c r="B87" s="46" t="s">
        <v>143</v>
      </c>
      <c r="C87" s="50">
        <v>58.1</v>
      </c>
      <c r="D87" s="50">
        <v>0</v>
      </c>
      <c r="E87" s="50">
        <v>0</v>
      </c>
      <c r="F87" s="50">
        <v>0</v>
      </c>
      <c r="G87" s="50">
        <f t="shared" si="3"/>
        <v>58.1</v>
      </c>
    </row>
    <row r="88" spans="1:7" ht="15">
      <c r="A88" s="45" t="s">
        <v>457</v>
      </c>
      <c r="B88" s="46" t="s">
        <v>144</v>
      </c>
      <c r="C88" s="50">
        <v>165.79500000000002</v>
      </c>
      <c r="D88" s="50">
        <v>9.9</v>
      </c>
      <c r="E88" s="50">
        <v>0</v>
      </c>
      <c r="F88" s="50">
        <v>0</v>
      </c>
      <c r="G88" s="50">
        <f t="shared" si="3"/>
        <v>175.69500000000002</v>
      </c>
    </row>
    <row r="89" spans="1:7" ht="15">
      <c r="A89" s="45" t="s">
        <v>458</v>
      </c>
      <c r="B89" s="46" t="s">
        <v>145</v>
      </c>
      <c r="C89" s="50">
        <v>560.13800000000015</v>
      </c>
      <c r="D89" s="50">
        <v>0</v>
      </c>
      <c r="E89" s="50">
        <v>10.727</v>
      </c>
      <c r="F89" s="50">
        <v>3.9590000000000005</v>
      </c>
      <c r="G89" s="50">
        <f t="shared" si="3"/>
        <v>564.09700000000009</v>
      </c>
    </row>
    <row r="90" spans="1:7" ht="15">
      <c r="A90" s="45" t="s">
        <v>459</v>
      </c>
      <c r="B90" s="46" t="s">
        <v>146</v>
      </c>
      <c r="C90" s="50">
        <v>294.84900000000005</v>
      </c>
      <c r="D90" s="50">
        <v>18.8</v>
      </c>
      <c r="E90" s="50">
        <v>20.271999999999998</v>
      </c>
      <c r="F90" s="50">
        <v>0.1</v>
      </c>
      <c r="G90" s="50">
        <f t="shared" si="3"/>
        <v>313.74900000000008</v>
      </c>
    </row>
    <row r="91" spans="1:7" ht="15">
      <c r="A91" s="45" t="s">
        <v>460</v>
      </c>
      <c r="B91" s="46" t="s">
        <v>147</v>
      </c>
      <c r="C91" s="50">
        <v>5454.348</v>
      </c>
      <c r="D91" s="50">
        <v>30.7</v>
      </c>
      <c r="E91" s="50">
        <v>348.15700000000004</v>
      </c>
      <c r="F91" s="50">
        <v>17.8</v>
      </c>
      <c r="G91" s="50">
        <f t="shared" si="3"/>
        <v>5502.848</v>
      </c>
    </row>
    <row r="92" spans="1:7" ht="15">
      <c r="A92" s="45" t="s">
        <v>461</v>
      </c>
      <c r="B92" s="46" t="s">
        <v>148</v>
      </c>
      <c r="C92" s="50">
        <v>936.75</v>
      </c>
      <c r="D92" s="50">
        <v>0</v>
      </c>
      <c r="E92" s="50">
        <v>0</v>
      </c>
      <c r="F92" s="50">
        <v>48.8</v>
      </c>
      <c r="G92" s="50">
        <f t="shared" si="3"/>
        <v>985.55</v>
      </c>
    </row>
    <row r="93" spans="1:7" ht="15">
      <c r="A93" s="45" t="s">
        <v>462</v>
      </c>
      <c r="B93" s="46" t="s">
        <v>149</v>
      </c>
      <c r="C93" s="50">
        <v>1105.7710000000002</v>
      </c>
      <c r="D93" s="50">
        <v>15.4</v>
      </c>
      <c r="E93" s="50">
        <v>66.03400000000002</v>
      </c>
      <c r="F93" s="50">
        <v>0</v>
      </c>
      <c r="G93" s="50">
        <f t="shared" si="3"/>
        <v>1121.1710000000003</v>
      </c>
    </row>
    <row r="94" spans="1:7" ht="15">
      <c r="A94" s="45" t="s">
        <v>463</v>
      </c>
      <c r="B94" s="46" t="s">
        <v>150</v>
      </c>
      <c r="C94" s="50">
        <v>41.6</v>
      </c>
      <c r="D94" s="50">
        <v>0</v>
      </c>
      <c r="E94" s="50">
        <v>0</v>
      </c>
      <c r="F94" s="50">
        <v>0</v>
      </c>
      <c r="G94" s="50">
        <f t="shared" si="3"/>
        <v>41.6</v>
      </c>
    </row>
    <row r="95" spans="1:7" ht="15">
      <c r="A95" s="45" t="s">
        <v>464</v>
      </c>
      <c r="B95" s="46" t="s">
        <v>151</v>
      </c>
      <c r="C95" s="50">
        <v>68.55</v>
      </c>
      <c r="D95" s="50">
        <v>4.9000000000000004</v>
      </c>
      <c r="E95" s="50">
        <v>0.9</v>
      </c>
      <c r="F95" s="50">
        <v>0</v>
      </c>
      <c r="G95" s="50">
        <f t="shared" si="3"/>
        <v>73.45</v>
      </c>
    </row>
    <row r="96" spans="1:7" ht="15">
      <c r="A96" s="45" t="s">
        <v>465</v>
      </c>
      <c r="B96" s="46" t="s">
        <v>152</v>
      </c>
      <c r="C96" s="50">
        <v>622.91399999999999</v>
      </c>
      <c r="D96" s="50">
        <v>0</v>
      </c>
      <c r="E96" s="50">
        <v>446.85999999999996</v>
      </c>
      <c r="F96" s="50">
        <v>0</v>
      </c>
      <c r="G96" s="50">
        <f t="shared" si="3"/>
        <v>622.91399999999999</v>
      </c>
    </row>
    <row r="97" spans="1:7" ht="15">
      <c r="A97" s="45" t="s">
        <v>466</v>
      </c>
      <c r="B97" s="46" t="s">
        <v>153</v>
      </c>
      <c r="C97" s="50">
        <v>654.83600000000001</v>
      </c>
      <c r="D97" s="50">
        <v>28.1</v>
      </c>
      <c r="E97" s="50">
        <v>46.320000000000007</v>
      </c>
      <c r="F97" s="50">
        <v>0</v>
      </c>
      <c r="G97" s="50">
        <f t="shared" si="3"/>
        <v>682.93600000000004</v>
      </c>
    </row>
    <row r="98" spans="1:7" ht="15">
      <c r="A98" s="45" t="s">
        <v>467</v>
      </c>
      <c r="B98" s="46" t="s">
        <v>154</v>
      </c>
      <c r="C98" s="50">
        <v>1121.6650000000002</v>
      </c>
      <c r="D98" s="50">
        <v>28.7</v>
      </c>
      <c r="E98" s="50">
        <v>137.00800000000001</v>
      </c>
      <c r="F98" s="50">
        <v>0</v>
      </c>
      <c r="G98" s="50">
        <f t="shared" si="3"/>
        <v>1150.3650000000002</v>
      </c>
    </row>
    <row r="99" spans="1:7" ht="15">
      <c r="A99" s="45" t="s">
        <v>468</v>
      </c>
      <c r="B99" s="46" t="s">
        <v>155</v>
      </c>
      <c r="C99" s="50">
        <v>48576.086999999992</v>
      </c>
      <c r="D99" s="50">
        <v>0</v>
      </c>
      <c r="E99" s="50">
        <v>911.21399999999994</v>
      </c>
      <c r="F99" s="50">
        <v>88.763000000000005</v>
      </c>
      <c r="G99" s="50">
        <f t="shared" si="3"/>
        <v>48664.849999999991</v>
      </c>
    </row>
    <row r="100" spans="1:7" ht="15">
      <c r="A100" s="45" t="s">
        <v>469</v>
      </c>
      <c r="B100" s="46" t="s">
        <v>156</v>
      </c>
      <c r="C100" s="50">
        <v>19989.722000000002</v>
      </c>
      <c r="D100" s="50">
        <v>97.1</v>
      </c>
      <c r="E100" s="50">
        <v>385.66</v>
      </c>
      <c r="F100" s="50">
        <v>153.905</v>
      </c>
      <c r="G100" s="50">
        <f t="shared" si="3"/>
        <v>20240.726999999999</v>
      </c>
    </row>
    <row r="101" spans="1:7" ht="15">
      <c r="A101" s="45" t="s">
        <v>470</v>
      </c>
      <c r="B101" s="46" t="s">
        <v>157</v>
      </c>
      <c r="C101" s="50">
        <v>4168.308</v>
      </c>
      <c r="D101" s="50">
        <v>39.700000000000003</v>
      </c>
      <c r="E101" s="50">
        <v>0</v>
      </c>
      <c r="F101" s="50">
        <v>25.6</v>
      </c>
      <c r="G101" s="50">
        <f t="shared" si="3"/>
        <v>4233.6080000000002</v>
      </c>
    </row>
    <row r="102" spans="1:7" ht="15">
      <c r="A102" s="45" t="s">
        <v>471</v>
      </c>
      <c r="B102" s="46" t="s">
        <v>158</v>
      </c>
      <c r="C102" s="50">
        <v>3881.3070000000007</v>
      </c>
      <c r="D102" s="50">
        <v>0</v>
      </c>
      <c r="E102" s="50">
        <v>21.344000000000001</v>
      </c>
      <c r="F102" s="50">
        <v>0</v>
      </c>
      <c r="G102" s="50">
        <f t="shared" si="3"/>
        <v>3881.3070000000007</v>
      </c>
    </row>
    <row r="103" spans="1:7" ht="15">
      <c r="A103" s="45" t="s">
        <v>472</v>
      </c>
      <c r="B103" s="46" t="s">
        <v>159</v>
      </c>
      <c r="C103" s="50">
        <v>16827.310000000009</v>
      </c>
      <c r="D103" s="50">
        <v>46.9</v>
      </c>
      <c r="E103" s="50">
        <v>432.97899999999993</v>
      </c>
      <c r="F103" s="50">
        <v>196.04200000000006</v>
      </c>
      <c r="G103" s="50">
        <f t="shared" si="3"/>
        <v>17070.252000000011</v>
      </c>
    </row>
    <row r="104" spans="1:7" ht="15">
      <c r="A104" s="45" t="s">
        <v>473</v>
      </c>
      <c r="B104" s="46" t="s">
        <v>160</v>
      </c>
      <c r="C104" s="50">
        <v>1407.7529999999999</v>
      </c>
      <c r="D104" s="50">
        <v>0</v>
      </c>
      <c r="E104" s="50">
        <v>118.83500000000001</v>
      </c>
      <c r="F104" s="50">
        <v>0</v>
      </c>
      <c r="G104" s="50">
        <f t="shared" si="3"/>
        <v>1407.7529999999999</v>
      </c>
    </row>
    <row r="105" spans="1:7" ht="15">
      <c r="A105" s="45" t="s">
        <v>474</v>
      </c>
      <c r="B105" s="46" t="s">
        <v>161</v>
      </c>
      <c r="C105" s="50">
        <v>13807.140000000003</v>
      </c>
      <c r="D105" s="50">
        <v>0</v>
      </c>
      <c r="E105" s="50">
        <v>189.10900000000001</v>
      </c>
      <c r="F105" s="50">
        <v>48.8</v>
      </c>
      <c r="G105" s="50">
        <f t="shared" si="3"/>
        <v>13855.940000000002</v>
      </c>
    </row>
    <row r="106" spans="1:7" ht="15">
      <c r="A106" s="45" t="s">
        <v>475</v>
      </c>
      <c r="B106" s="46" t="s">
        <v>162</v>
      </c>
      <c r="C106" s="50">
        <v>42.909999999999989</v>
      </c>
      <c r="D106" s="50">
        <v>0</v>
      </c>
      <c r="E106" s="50">
        <v>0</v>
      </c>
      <c r="F106" s="50">
        <v>0</v>
      </c>
      <c r="G106" s="50">
        <f t="shared" si="3"/>
        <v>42.909999999999989</v>
      </c>
    </row>
    <row r="107" spans="1:7" ht="15">
      <c r="A107" s="45" t="s">
        <v>476</v>
      </c>
      <c r="B107" s="46" t="s">
        <v>163</v>
      </c>
      <c r="C107" s="50">
        <v>18556.785</v>
      </c>
      <c r="D107" s="50">
        <v>0</v>
      </c>
      <c r="E107" s="50">
        <v>172.37700000000001</v>
      </c>
      <c r="F107" s="50">
        <v>29.7</v>
      </c>
      <c r="G107" s="50">
        <f t="shared" si="3"/>
        <v>18586.485000000001</v>
      </c>
    </row>
    <row r="108" spans="1:7" ht="15">
      <c r="A108" s="45" t="s">
        <v>477</v>
      </c>
      <c r="B108" s="46" t="s">
        <v>164</v>
      </c>
      <c r="C108" s="50">
        <v>2657.4859999999999</v>
      </c>
      <c r="D108" s="50">
        <v>0</v>
      </c>
      <c r="E108" s="50">
        <v>0</v>
      </c>
      <c r="F108" s="50">
        <v>0</v>
      </c>
      <c r="G108" s="50">
        <f t="shared" si="3"/>
        <v>2657.4859999999999</v>
      </c>
    </row>
    <row r="109" spans="1:7" ht="15">
      <c r="A109" s="45" t="s">
        <v>478</v>
      </c>
      <c r="B109" s="46" t="s">
        <v>165</v>
      </c>
      <c r="C109" s="50">
        <v>2948.6589999999997</v>
      </c>
      <c r="D109" s="50">
        <v>0</v>
      </c>
      <c r="E109" s="50">
        <v>149.16499999999999</v>
      </c>
      <c r="F109" s="50">
        <v>0</v>
      </c>
      <c r="G109" s="50">
        <f t="shared" si="3"/>
        <v>2948.6589999999997</v>
      </c>
    </row>
    <row r="110" spans="1:7" ht="15">
      <c r="A110" s="45" t="s">
        <v>479</v>
      </c>
      <c r="B110" s="46" t="s">
        <v>166</v>
      </c>
      <c r="C110" s="50">
        <v>16688.260000000002</v>
      </c>
      <c r="D110" s="50">
        <v>134.72899999999998</v>
      </c>
      <c r="E110" s="50">
        <v>314.12199999999996</v>
      </c>
      <c r="F110" s="50">
        <v>90.944999999999993</v>
      </c>
      <c r="G110" s="50">
        <f t="shared" si="3"/>
        <v>16913.934000000001</v>
      </c>
    </row>
    <row r="111" spans="1:7" ht="15">
      <c r="A111" s="45" t="s">
        <v>480</v>
      </c>
      <c r="B111" s="46" t="s">
        <v>167</v>
      </c>
      <c r="C111" s="50">
        <v>8603.5950000000012</v>
      </c>
      <c r="D111" s="50">
        <v>14.8</v>
      </c>
      <c r="E111" s="50">
        <v>0</v>
      </c>
      <c r="F111" s="50">
        <v>56.55</v>
      </c>
      <c r="G111" s="50">
        <f t="shared" si="3"/>
        <v>8674.9449999999997</v>
      </c>
    </row>
    <row r="112" spans="1:7" ht="15">
      <c r="A112" s="45" t="s">
        <v>481</v>
      </c>
      <c r="B112" s="46" t="s">
        <v>168</v>
      </c>
      <c r="C112" s="50">
        <v>6837.456000000001</v>
      </c>
      <c r="D112" s="50">
        <v>6.6</v>
      </c>
      <c r="E112" s="50">
        <v>206.5</v>
      </c>
      <c r="F112" s="50">
        <v>0</v>
      </c>
      <c r="G112" s="50">
        <f t="shared" si="3"/>
        <v>6844.0560000000014</v>
      </c>
    </row>
    <row r="113" spans="1:7" ht="15">
      <c r="A113" s="45" t="s">
        <v>482</v>
      </c>
      <c r="B113" s="46" t="s">
        <v>169</v>
      </c>
      <c r="C113" s="50">
        <v>18382.362000000001</v>
      </c>
      <c r="D113" s="50">
        <v>43</v>
      </c>
      <c r="E113" s="50">
        <v>25.522000000000002</v>
      </c>
      <c r="F113" s="50">
        <v>10.855</v>
      </c>
      <c r="G113" s="50">
        <f t="shared" si="3"/>
        <v>18436.217000000001</v>
      </c>
    </row>
    <row r="114" spans="1:7" ht="15">
      <c r="A114" s="45" t="s">
        <v>483</v>
      </c>
      <c r="B114" s="46" t="s">
        <v>170</v>
      </c>
      <c r="C114" s="50">
        <v>8921.3870000000006</v>
      </c>
      <c r="D114" s="50">
        <v>0</v>
      </c>
      <c r="E114" s="50">
        <v>121.90900000000002</v>
      </c>
      <c r="F114" s="50">
        <v>0</v>
      </c>
      <c r="G114" s="50">
        <f t="shared" si="3"/>
        <v>8921.3870000000006</v>
      </c>
    </row>
    <row r="115" spans="1:7" ht="15">
      <c r="A115" s="45" t="s">
        <v>484</v>
      </c>
      <c r="B115" s="46" t="s">
        <v>171</v>
      </c>
      <c r="C115" s="50">
        <v>29965.601999999995</v>
      </c>
      <c r="D115" s="50">
        <v>0</v>
      </c>
      <c r="E115" s="50">
        <v>68</v>
      </c>
      <c r="F115" s="50">
        <v>0</v>
      </c>
      <c r="G115" s="50">
        <f t="shared" si="3"/>
        <v>29965.601999999995</v>
      </c>
    </row>
    <row r="116" spans="1:7" ht="15">
      <c r="A116" s="45" t="s">
        <v>485</v>
      </c>
      <c r="B116" s="46" t="s">
        <v>172</v>
      </c>
      <c r="C116" s="50">
        <v>23937.544000000002</v>
      </c>
      <c r="D116" s="50">
        <v>0</v>
      </c>
      <c r="E116" s="50">
        <v>217.61199999999999</v>
      </c>
      <c r="F116" s="50">
        <v>422.86899999999997</v>
      </c>
      <c r="G116" s="50">
        <f t="shared" si="3"/>
        <v>24360.413</v>
      </c>
    </row>
    <row r="117" spans="1:7" ht="15">
      <c r="A117" s="45" t="s">
        <v>486</v>
      </c>
      <c r="B117" s="46" t="s">
        <v>173</v>
      </c>
      <c r="C117" s="50">
        <v>21944.760000000002</v>
      </c>
      <c r="D117" s="50">
        <v>0</v>
      </c>
      <c r="E117" s="50">
        <v>434.14000000000004</v>
      </c>
      <c r="F117" s="50">
        <v>13.7</v>
      </c>
      <c r="G117" s="50">
        <f t="shared" si="3"/>
        <v>21958.460000000003</v>
      </c>
    </row>
    <row r="118" spans="1:7" ht="15">
      <c r="A118" s="51" t="s">
        <v>174</v>
      </c>
      <c r="B118" s="49" t="s">
        <v>487</v>
      </c>
      <c r="C118" s="50">
        <v>215.98499999999999</v>
      </c>
      <c r="D118" s="50">
        <v>0</v>
      </c>
      <c r="E118" s="50">
        <v>0.1</v>
      </c>
      <c r="F118" s="50">
        <v>0</v>
      </c>
      <c r="G118" s="50">
        <f t="shared" si="3"/>
        <v>215.98499999999999</v>
      </c>
    </row>
    <row r="119" spans="1:7" ht="15">
      <c r="A119" s="60" t="s">
        <v>176</v>
      </c>
      <c r="B119" s="49" t="s">
        <v>177</v>
      </c>
      <c r="C119" s="50">
        <v>531.94799999999998</v>
      </c>
      <c r="D119" s="50">
        <v>0</v>
      </c>
      <c r="E119" s="50">
        <v>0</v>
      </c>
      <c r="F119" s="50">
        <v>0</v>
      </c>
      <c r="G119" s="50">
        <f t="shared" si="3"/>
        <v>531.94799999999998</v>
      </c>
    </row>
    <row r="120" spans="1:7" ht="15">
      <c r="A120" s="46" t="s">
        <v>178</v>
      </c>
      <c r="B120" s="49" t="s">
        <v>488</v>
      </c>
      <c r="C120" s="50">
        <v>521.92199999999991</v>
      </c>
      <c r="D120" s="50">
        <v>0</v>
      </c>
      <c r="E120" s="50">
        <v>2.1</v>
      </c>
      <c r="F120" s="50">
        <v>0</v>
      </c>
      <c r="G120" s="50">
        <f t="shared" si="3"/>
        <v>521.92199999999991</v>
      </c>
    </row>
    <row r="121" spans="1:7" ht="15">
      <c r="A121" s="51" t="s">
        <v>180</v>
      </c>
      <c r="B121" s="49" t="s">
        <v>489</v>
      </c>
      <c r="C121" s="50">
        <v>331.2</v>
      </c>
      <c r="D121" s="50">
        <v>0</v>
      </c>
      <c r="E121" s="50">
        <v>0</v>
      </c>
      <c r="F121" s="50">
        <v>0</v>
      </c>
      <c r="G121" s="50">
        <f t="shared" si="3"/>
        <v>331.2</v>
      </c>
    </row>
    <row r="122" spans="1:7" ht="15">
      <c r="A122" s="51" t="s">
        <v>182</v>
      </c>
      <c r="B122" s="49" t="s">
        <v>726</v>
      </c>
      <c r="C122" s="50">
        <v>146.97</v>
      </c>
      <c r="D122" s="50">
        <v>0</v>
      </c>
      <c r="E122" s="50">
        <v>0</v>
      </c>
      <c r="F122" s="50">
        <v>0</v>
      </c>
      <c r="G122" s="50">
        <f t="shared" si="3"/>
        <v>146.97</v>
      </c>
    </row>
    <row r="123" spans="1:7" ht="15">
      <c r="A123" s="51" t="s">
        <v>184</v>
      </c>
      <c r="B123" s="49" t="s">
        <v>727</v>
      </c>
      <c r="C123" s="50">
        <v>482.1</v>
      </c>
      <c r="D123" s="50">
        <v>0</v>
      </c>
      <c r="E123" s="50">
        <v>0</v>
      </c>
      <c r="F123" s="50">
        <v>0</v>
      </c>
      <c r="G123" s="50">
        <f t="shared" si="3"/>
        <v>482.1</v>
      </c>
    </row>
    <row r="124" spans="1:7" ht="15">
      <c r="A124" s="51" t="s">
        <v>186</v>
      </c>
      <c r="B124" s="49" t="s">
        <v>492</v>
      </c>
      <c r="C124" s="50">
        <v>311.60000000000002</v>
      </c>
      <c r="D124" s="50">
        <v>0</v>
      </c>
      <c r="E124" s="50">
        <v>0</v>
      </c>
      <c r="F124" s="50">
        <v>0</v>
      </c>
      <c r="G124" s="50">
        <f t="shared" si="3"/>
        <v>311.60000000000002</v>
      </c>
    </row>
    <row r="125" spans="1:7" ht="15">
      <c r="A125" s="51" t="s">
        <v>188</v>
      </c>
      <c r="B125" s="49" t="s">
        <v>189</v>
      </c>
      <c r="C125" s="50">
        <v>149.89100000000002</v>
      </c>
      <c r="D125" s="50">
        <v>0</v>
      </c>
      <c r="E125" s="50">
        <v>0</v>
      </c>
      <c r="F125" s="50">
        <v>0</v>
      </c>
      <c r="G125" s="50">
        <f t="shared" si="3"/>
        <v>149.89100000000002</v>
      </c>
    </row>
    <row r="126" spans="1:7" ht="15">
      <c r="A126" s="51" t="s">
        <v>190</v>
      </c>
      <c r="B126" s="49" t="s">
        <v>728</v>
      </c>
      <c r="C126" s="50">
        <v>124.4</v>
      </c>
      <c r="D126" s="50">
        <v>0</v>
      </c>
      <c r="E126" s="50">
        <v>0</v>
      </c>
      <c r="F126" s="50">
        <v>0</v>
      </c>
      <c r="G126" s="50">
        <f t="shared" si="3"/>
        <v>124.4</v>
      </c>
    </row>
    <row r="127" spans="1:7" ht="15">
      <c r="A127" s="45" t="s">
        <v>493</v>
      </c>
      <c r="B127" s="46" t="s">
        <v>192</v>
      </c>
      <c r="C127" s="50">
        <v>4376.5870000000014</v>
      </c>
      <c r="D127" s="50">
        <v>0</v>
      </c>
      <c r="E127" s="50">
        <v>323.73</v>
      </c>
      <c r="F127" s="50">
        <v>0</v>
      </c>
      <c r="G127" s="50">
        <f t="shared" si="3"/>
        <v>4376.5870000000014</v>
      </c>
    </row>
    <row r="128" spans="1:7" ht="15">
      <c r="A128" s="45" t="s">
        <v>495</v>
      </c>
      <c r="B128" s="46" t="s">
        <v>494</v>
      </c>
      <c r="C128" s="50">
        <v>3406.2449999999999</v>
      </c>
      <c r="D128" s="50">
        <v>0</v>
      </c>
      <c r="E128" s="50">
        <v>56.361000000000011</v>
      </c>
      <c r="F128" s="50">
        <v>0</v>
      </c>
      <c r="G128" s="50">
        <f t="shared" si="3"/>
        <v>3406.2449999999999</v>
      </c>
    </row>
    <row r="129" spans="1:7" ht="15">
      <c r="A129" s="45" t="s">
        <v>496</v>
      </c>
      <c r="B129" s="46" t="s">
        <v>194</v>
      </c>
      <c r="C129" s="50">
        <v>5074.4690000000001</v>
      </c>
      <c r="D129" s="50">
        <v>0</v>
      </c>
      <c r="E129" s="50">
        <v>66.050000000000011</v>
      </c>
      <c r="F129" s="50">
        <v>0</v>
      </c>
      <c r="G129" s="50">
        <f t="shared" si="3"/>
        <v>5074.4690000000001</v>
      </c>
    </row>
    <row r="130" spans="1:7" ht="15">
      <c r="A130" s="45" t="s">
        <v>497</v>
      </c>
      <c r="B130" s="46" t="s">
        <v>195</v>
      </c>
      <c r="C130" s="50">
        <v>10472.046</v>
      </c>
      <c r="D130" s="50">
        <v>46.1</v>
      </c>
      <c r="E130" s="50">
        <v>518.65</v>
      </c>
      <c r="F130" s="50">
        <v>0</v>
      </c>
      <c r="G130" s="50">
        <f t="shared" si="3"/>
        <v>10518.146000000001</v>
      </c>
    </row>
    <row r="131" spans="1:7" ht="15">
      <c r="A131" s="45" t="s">
        <v>498</v>
      </c>
      <c r="B131" s="46" t="s">
        <v>196</v>
      </c>
      <c r="C131" s="50">
        <v>8925.7729999999992</v>
      </c>
      <c r="D131" s="50">
        <v>0</v>
      </c>
      <c r="E131" s="50">
        <v>507.52700000000004</v>
      </c>
      <c r="F131" s="50">
        <v>0</v>
      </c>
      <c r="G131" s="50">
        <f t="shared" si="3"/>
        <v>8925.7729999999992</v>
      </c>
    </row>
    <row r="132" spans="1:7" ht="15">
      <c r="A132" s="51" t="s">
        <v>197</v>
      </c>
      <c r="B132" s="49" t="s">
        <v>499</v>
      </c>
      <c r="C132" s="50">
        <v>481.02199999999993</v>
      </c>
      <c r="D132" s="50">
        <v>0</v>
      </c>
      <c r="E132" s="50">
        <v>0</v>
      </c>
      <c r="F132" s="50">
        <v>0</v>
      </c>
      <c r="G132" s="50">
        <f t="shared" si="3"/>
        <v>481.02199999999993</v>
      </c>
    </row>
    <row r="133" spans="1:7" ht="15">
      <c r="A133" s="45" t="s">
        <v>500</v>
      </c>
      <c r="B133" s="46" t="s">
        <v>199</v>
      </c>
      <c r="C133" s="50">
        <v>74.314999999999998</v>
      </c>
      <c r="D133" s="50">
        <v>0</v>
      </c>
      <c r="E133" s="50">
        <v>0</v>
      </c>
      <c r="F133" s="50">
        <v>0</v>
      </c>
      <c r="G133" s="50">
        <f t="shared" si="3"/>
        <v>74.314999999999998</v>
      </c>
    </row>
    <row r="134" spans="1:7" ht="15">
      <c r="A134" s="45" t="s">
        <v>501</v>
      </c>
      <c r="B134" s="46" t="s">
        <v>200</v>
      </c>
      <c r="C134" s="50">
        <v>44.4</v>
      </c>
      <c r="D134" s="50">
        <v>0</v>
      </c>
      <c r="E134" s="50">
        <v>0</v>
      </c>
      <c r="F134" s="50">
        <v>0</v>
      </c>
      <c r="G134" s="50">
        <f t="shared" si="3"/>
        <v>44.4</v>
      </c>
    </row>
    <row r="135" spans="1:7" ht="15">
      <c r="A135" s="45" t="s">
        <v>502</v>
      </c>
      <c r="B135" s="46" t="s">
        <v>201</v>
      </c>
      <c r="C135" s="50">
        <v>85.908000000000001</v>
      </c>
      <c r="D135" s="50">
        <v>0</v>
      </c>
      <c r="E135" s="50">
        <v>0</v>
      </c>
      <c r="F135" s="50">
        <v>0</v>
      </c>
      <c r="G135" s="50">
        <f t="shared" si="3"/>
        <v>85.908000000000001</v>
      </c>
    </row>
    <row r="136" spans="1:7" ht="15">
      <c r="A136" s="45" t="s">
        <v>503</v>
      </c>
      <c r="B136" s="46" t="s">
        <v>202</v>
      </c>
      <c r="C136" s="50">
        <v>237.13200000000001</v>
      </c>
      <c r="D136" s="50">
        <v>16.7</v>
      </c>
      <c r="E136" s="50">
        <v>0</v>
      </c>
      <c r="F136" s="50">
        <v>0</v>
      </c>
      <c r="G136" s="50">
        <f t="shared" si="3"/>
        <v>253.83199999999999</v>
      </c>
    </row>
    <row r="137" spans="1:7" ht="15">
      <c r="A137" s="45" t="s">
        <v>504</v>
      </c>
      <c r="B137" s="46" t="s">
        <v>203</v>
      </c>
      <c r="C137" s="50">
        <v>3107.5070000000001</v>
      </c>
      <c r="D137" s="50">
        <v>34.775999999999996</v>
      </c>
      <c r="E137" s="50">
        <v>123.79699999999998</v>
      </c>
      <c r="F137" s="50">
        <v>15.9</v>
      </c>
      <c r="G137" s="50">
        <f t="shared" si="3"/>
        <v>3158.183</v>
      </c>
    </row>
    <row r="138" spans="1:7" ht="15">
      <c r="A138" s="45" t="s">
        <v>505</v>
      </c>
      <c r="B138" s="46" t="s">
        <v>204</v>
      </c>
      <c r="C138" s="50">
        <v>533.44200000000012</v>
      </c>
      <c r="D138" s="50">
        <v>18</v>
      </c>
      <c r="E138" s="50">
        <v>0</v>
      </c>
      <c r="F138" s="50">
        <v>5.4</v>
      </c>
      <c r="G138" s="50">
        <f t="shared" ref="G138:G201" si="4">C138+D138+F138</f>
        <v>556.8420000000001</v>
      </c>
    </row>
    <row r="139" spans="1:7" ht="15">
      <c r="A139" s="45" t="s">
        <v>506</v>
      </c>
      <c r="B139" s="46" t="s">
        <v>205</v>
      </c>
      <c r="C139" s="50">
        <v>886.02700000000004</v>
      </c>
      <c r="D139" s="50">
        <v>35.9</v>
      </c>
      <c r="E139" s="50">
        <v>19.015999999999998</v>
      </c>
      <c r="F139" s="50">
        <v>0</v>
      </c>
      <c r="G139" s="50">
        <f t="shared" si="4"/>
        <v>921.92700000000002</v>
      </c>
    </row>
    <row r="140" spans="1:7" ht="15">
      <c r="A140" s="45" t="s">
        <v>507</v>
      </c>
      <c r="B140" s="46" t="s">
        <v>206</v>
      </c>
      <c r="C140" s="50">
        <v>100.43099999999998</v>
      </c>
      <c r="D140" s="50">
        <v>0</v>
      </c>
      <c r="E140" s="50">
        <v>0</v>
      </c>
      <c r="F140" s="50">
        <v>0</v>
      </c>
      <c r="G140" s="50">
        <f t="shared" si="4"/>
        <v>100.43099999999998</v>
      </c>
    </row>
    <row r="141" spans="1:7" ht="15">
      <c r="A141" s="45" t="s">
        <v>508</v>
      </c>
      <c r="B141" s="46" t="s">
        <v>207</v>
      </c>
      <c r="C141" s="50">
        <v>99</v>
      </c>
      <c r="D141" s="50">
        <v>0</v>
      </c>
      <c r="E141" s="50">
        <v>0</v>
      </c>
      <c r="F141" s="50">
        <v>0</v>
      </c>
      <c r="G141" s="50">
        <f t="shared" si="4"/>
        <v>99</v>
      </c>
    </row>
    <row r="142" spans="1:7" ht="15">
      <c r="A142" s="45" t="s">
        <v>509</v>
      </c>
      <c r="B142" s="46" t="s">
        <v>208</v>
      </c>
      <c r="C142" s="50">
        <v>90.3</v>
      </c>
      <c r="D142" s="50">
        <v>0</v>
      </c>
      <c r="E142" s="50">
        <v>0</v>
      </c>
      <c r="F142" s="50">
        <v>0</v>
      </c>
      <c r="G142" s="50">
        <f t="shared" si="4"/>
        <v>90.3</v>
      </c>
    </row>
    <row r="143" spans="1:7" ht="15">
      <c r="A143" s="45" t="s">
        <v>510</v>
      </c>
      <c r="B143" s="46" t="s">
        <v>209</v>
      </c>
      <c r="C143" s="50">
        <v>201.41600000000003</v>
      </c>
      <c r="D143" s="50">
        <v>0</v>
      </c>
      <c r="E143" s="50">
        <v>0</v>
      </c>
      <c r="F143" s="50">
        <v>0</v>
      </c>
      <c r="G143" s="50">
        <f t="shared" si="4"/>
        <v>201.41600000000003</v>
      </c>
    </row>
    <row r="144" spans="1:7" ht="15">
      <c r="A144" s="45" t="s">
        <v>511</v>
      </c>
      <c r="B144" s="46" t="s">
        <v>210</v>
      </c>
      <c r="C144" s="50">
        <v>61.6</v>
      </c>
      <c r="D144" s="50">
        <v>0</v>
      </c>
      <c r="E144" s="50">
        <v>0</v>
      </c>
      <c r="F144" s="50">
        <v>0</v>
      </c>
      <c r="G144" s="50">
        <f t="shared" si="4"/>
        <v>61.6</v>
      </c>
    </row>
    <row r="145" spans="1:7" ht="15">
      <c r="A145" s="45" t="s">
        <v>512</v>
      </c>
      <c r="B145" s="46" t="s">
        <v>211</v>
      </c>
      <c r="C145" s="50">
        <v>84.885000000000005</v>
      </c>
      <c r="D145" s="50">
        <v>0</v>
      </c>
      <c r="E145" s="50">
        <v>0</v>
      </c>
      <c r="F145" s="50">
        <v>0</v>
      </c>
      <c r="G145" s="50">
        <f t="shared" si="4"/>
        <v>84.885000000000005</v>
      </c>
    </row>
    <row r="146" spans="1:7" ht="15">
      <c r="A146" s="45" t="s">
        <v>513</v>
      </c>
      <c r="B146" s="46" t="s">
        <v>212</v>
      </c>
      <c r="C146" s="50">
        <v>27.1</v>
      </c>
      <c r="D146" s="50">
        <v>0</v>
      </c>
      <c r="E146" s="50">
        <v>0</v>
      </c>
      <c r="F146" s="50">
        <v>0</v>
      </c>
      <c r="G146" s="50">
        <f t="shared" si="4"/>
        <v>27.1</v>
      </c>
    </row>
    <row r="147" spans="1:7" ht="15">
      <c r="A147" s="45" t="s">
        <v>514</v>
      </c>
      <c r="B147" s="46" t="s">
        <v>213</v>
      </c>
      <c r="C147" s="50">
        <v>2893.9209999999998</v>
      </c>
      <c r="D147" s="50">
        <v>0</v>
      </c>
      <c r="E147" s="50">
        <v>2045.3380000000002</v>
      </c>
      <c r="F147" s="50">
        <v>0</v>
      </c>
      <c r="G147" s="50">
        <f t="shared" si="4"/>
        <v>2893.9209999999998</v>
      </c>
    </row>
    <row r="148" spans="1:7" ht="15">
      <c r="A148" s="45" t="s">
        <v>515</v>
      </c>
      <c r="B148" s="46" t="s">
        <v>214</v>
      </c>
      <c r="C148" s="50">
        <v>1064.9949999999999</v>
      </c>
      <c r="D148" s="50">
        <v>0</v>
      </c>
      <c r="E148" s="50">
        <v>22.046999999999997</v>
      </c>
      <c r="F148" s="50">
        <v>0</v>
      </c>
      <c r="G148" s="50">
        <f t="shared" si="4"/>
        <v>1064.9949999999999</v>
      </c>
    </row>
    <row r="149" spans="1:7" ht="15">
      <c r="A149" s="45" t="s">
        <v>516</v>
      </c>
      <c r="B149" s="46" t="s">
        <v>215</v>
      </c>
      <c r="C149" s="50">
        <v>191.13000000000002</v>
      </c>
      <c r="D149" s="50">
        <v>4.8</v>
      </c>
      <c r="E149" s="50">
        <v>0</v>
      </c>
      <c r="F149" s="50">
        <v>0</v>
      </c>
      <c r="G149" s="50">
        <f t="shared" si="4"/>
        <v>195.93000000000004</v>
      </c>
    </row>
    <row r="150" spans="1:7" ht="15">
      <c r="A150" s="45" t="s">
        <v>517</v>
      </c>
      <c r="B150" s="46" t="s">
        <v>216</v>
      </c>
      <c r="C150" s="50">
        <v>770.73800000000006</v>
      </c>
      <c r="D150" s="50">
        <v>0</v>
      </c>
      <c r="E150" s="50">
        <v>0</v>
      </c>
      <c r="F150" s="50">
        <v>6.6</v>
      </c>
      <c r="G150" s="50">
        <f t="shared" si="4"/>
        <v>777.33800000000008</v>
      </c>
    </row>
    <row r="151" spans="1:7" ht="15">
      <c r="A151" s="45" t="s">
        <v>518</v>
      </c>
      <c r="B151" s="46" t="s">
        <v>217</v>
      </c>
      <c r="C151" s="50">
        <v>55.4</v>
      </c>
      <c r="D151" s="50">
        <v>3.5</v>
      </c>
      <c r="E151" s="50">
        <v>0</v>
      </c>
      <c r="F151" s="50">
        <v>0</v>
      </c>
      <c r="G151" s="50">
        <f t="shared" si="4"/>
        <v>58.9</v>
      </c>
    </row>
    <row r="152" spans="1:7" ht="15">
      <c r="A152" s="45" t="s">
        <v>519</v>
      </c>
      <c r="B152" s="46" t="s">
        <v>218</v>
      </c>
      <c r="C152" s="50">
        <v>604.69699999999989</v>
      </c>
      <c r="D152" s="50">
        <v>0</v>
      </c>
      <c r="E152" s="50">
        <v>13.545000000000002</v>
      </c>
      <c r="F152" s="50">
        <v>0</v>
      </c>
      <c r="G152" s="50">
        <f t="shared" si="4"/>
        <v>604.69699999999989</v>
      </c>
    </row>
    <row r="153" spans="1:7" ht="15">
      <c r="A153" s="45" t="s">
        <v>520</v>
      </c>
      <c r="B153" s="46" t="s">
        <v>219</v>
      </c>
      <c r="C153" s="50">
        <v>388.28000000000003</v>
      </c>
      <c r="D153" s="50">
        <v>34.200000000000003</v>
      </c>
      <c r="E153" s="50">
        <v>9.2759999999999998</v>
      </c>
      <c r="F153" s="50">
        <v>0.6</v>
      </c>
      <c r="G153" s="50">
        <f t="shared" si="4"/>
        <v>423.08000000000004</v>
      </c>
    </row>
    <row r="154" spans="1:7" ht="15">
      <c r="A154" s="45" t="s">
        <v>521</v>
      </c>
      <c r="B154" s="46" t="s">
        <v>220</v>
      </c>
      <c r="C154" s="50">
        <v>599.66999999999985</v>
      </c>
      <c r="D154" s="50">
        <v>0</v>
      </c>
      <c r="E154" s="50">
        <v>0</v>
      </c>
      <c r="F154" s="50">
        <v>1.5</v>
      </c>
      <c r="G154" s="50">
        <f t="shared" si="4"/>
        <v>601.16999999999985</v>
      </c>
    </row>
    <row r="155" spans="1:7" ht="15">
      <c r="A155" s="45" t="s">
        <v>522</v>
      </c>
      <c r="B155" s="46" t="s">
        <v>221</v>
      </c>
      <c r="C155" s="50">
        <v>736.28899999999999</v>
      </c>
      <c r="D155" s="50">
        <v>39.9</v>
      </c>
      <c r="E155" s="50">
        <v>34.799999999999997</v>
      </c>
      <c r="F155" s="50">
        <v>3.2</v>
      </c>
      <c r="G155" s="50">
        <f t="shared" si="4"/>
        <v>779.38900000000001</v>
      </c>
    </row>
    <row r="156" spans="1:7" ht="15">
      <c r="A156" s="45" t="s">
        <v>523</v>
      </c>
      <c r="B156" s="46" t="s">
        <v>222</v>
      </c>
      <c r="C156" s="50">
        <v>313.44200000000001</v>
      </c>
      <c r="D156" s="50">
        <v>6</v>
      </c>
      <c r="E156" s="50">
        <v>236.048</v>
      </c>
      <c r="F156" s="50">
        <v>0</v>
      </c>
      <c r="G156" s="50">
        <f t="shared" si="4"/>
        <v>319.44200000000001</v>
      </c>
    </row>
    <row r="157" spans="1:7" ht="15">
      <c r="A157" s="45" t="s">
        <v>524</v>
      </c>
      <c r="B157" s="46" t="s">
        <v>223</v>
      </c>
      <c r="C157" s="50">
        <v>816.54000000000019</v>
      </c>
      <c r="D157" s="50">
        <v>0</v>
      </c>
      <c r="E157" s="50">
        <v>46.527000000000001</v>
      </c>
      <c r="F157" s="50">
        <v>0</v>
      </c>
      <c r="G157" s="50">
        <f t="shared" si="4"/>
        <v>816.54000000000019</v>
      </c>
    </row>
    <row r="158" spans="1:7" ht="15">
      <c r="A158" s="45" t="s">
        <v>525</v>
      </c>
      <c r="B158" s="46" t="s">
        <v>224</v>
      </c>
      <c r="C158" s="50">
        <v>806.05399999999997</v>
      </c>
      <c r="D158" s="50">
        <v>15.4</v>
      </c>
      <c r="E158" s="50">
        <v>0</v>
      </c>
      <c r="F158" s="50">
        <v>1.9350000000000001</v>
      </c>
      <c r="G158" s="50">
        <f t="shared" si="4"/>
        <v>823.3889999999999</v>
      </c>
    </row>
    <row r="159" spans="1:7" ht="15">
      <c r="A159" s="45" t="s">
        <v>526</v>
      </c>
      <c r="B159" s="46" t="s">
        <v>225</v>
      </c>
      <c r="C159" s="50">
        <v>250.23000000000002</v>
      </c>
      <c r="D159" s="50">
        <v>17.600000000000001</v>
      </c>
      <c r="E159" s="50">
        <v>0</v>
      </c>
      <c r="F159" s="50">
        <v>0.93999999999999984</v>
      </c>
      <c r="G159" s="50">
        <f t="shared" si="4"/>
        <v>268.77000000000004</v>
      </c>
    </row>
    <row r="160" spans="1:7" ht="15">
      <c r="A160" s="45" t="s">
        <v>527</v>
      </c>
      <c r="B160" s="46" t="s">
        <v>226</v>
      </c>
      <c r="C160" s="50">
        <v>2834.3119999999999</v>
      </c>
      <c r="D160" s="50">
        <v>0</v>
      </c>
      <c r="E160" s="50">
        <v>40.38000000000001</v>
      </c>
      <c r="F160" s="50">
        <v>12.1</v>
      </c>
      <c r="G160" s="50">
        <f t="shared" si="4"/>
        <v>2846.4119999999998</v>
      </c>
    </row>
    <row r="161" spans="1:7" ht="15">
      <c r="A161" s="45" t="s">
        <v>528</v>
      </c>
      <c r="B161" s="46" t="s">
        <v>227</v>
      </c>
      <c r="C161" s="50">
        <v>331.65500000000003</v>
      </c>
      <c r="D161" s="50">
        <v>0</v>
      </c>
      <c r="E161" s="50">
        <v>17.568000000000001</v>
      </c>
      <c r="F161" s="50">
        <v>0.6</v>
      </c>
      <c r="G161" s="50">
        <f t="shared" si="4"/>
        <v>332.25500000000005</v>
      </c>
    </row>
    <row r="162" spans="1:7" ht="15">
      <c r="A162" s="45" t="s">
        <v>529</v>
      </c>
      <c r="B162" s="46" t="s">
        <v>228</v>
      </c>
      <c r="C162" s="50">
        <v>3227.4119999999998</v>
      </c>
      <c r="D162" s="50">
        <v>0</v>
      </c>
      <c r="E162" s="50">
        <v>59.527000000000008</v>
      </c>
      <c r="F162" s="50">
        <v>7.1</v>
      </c>
      <c r="G162" s="50">
        <f t="shared" si="4"/>
        <v>3234.5119999999997</v>
      </c>
    </row>
    <row r="163" spans="1:7" ht="15">
      <c r="A163" s="45" t="s">
        <v>530</v>
      </c>
      <c r="B163" s="46" t="s">
        <v>229</v>
      </c>
      <c r="C163" s="50">
        <v>60.537999999999997</v>
      </c>
      <c r="D163" s="50">
        <v>0</v>
      </c>
      <c r="E163" s="50">
        <v>0</v>
      </c>
      <c r="F163" s="50">
        <v>0</v>
      </c>
      <c r="G163" s="50">
        <f t="shared" si="4"/>
        <v>60.537999999999997</v>
      </c>
    </row>
    <row r="164" spans="1:7" ht="15">
      <c r="A164" s="45" t="s">
        <v>532</v>
      </c>
      <c r="B164" s="46" t="s">
        <v>531</v>
      </c>
      <c r="C164" s="50">
        <v>694.31100000000015</v>
      </c>
      <c r="D164" s="50">
        <v>16.269999999999996</v>
      </c>
      <c r="E164" s="50">
        <v>60.75</v>
      </c>
      <c r="F164" s="50">
        <v>0</v>
      </c>
      <c r="G164" s="50">
        <f t="shared" si="4"/>
        <v>710.58100000000013</v>
      </c>
    </row>
    <row r="165" spans="1:7" ht="15">
      <c r="A165" s="45" t="s">
        <v>533</v>
      </c>
      <c r="B165" s="46" t="s">
        <v>231</v>
      </c>
      <c r="C165" s="50">
        <v>102.33499999999999</v>
      </c>
      <c r="D165" s="50">
        <v>0</v>
      </c>
      <c r="E165" s="50">
        <v>0</v>
      </c>
      <c r="F165" s="50">
        <v>0</v>
      </c>
      <c r="G165" s="50">
        <f t="shared" si="4"/>
        <v>102.33499999999999</v>
      </c>
    </row>
    <row r="166" spans="1:7" ht="15">
      <c r="A166" s="45" t="s">
        <v>534</v>
      </c>
      <c r="B166" s="46" t="s">
        <v>232</v>
      </c>
      <c r="C166" s="50">
        <v>85.249999999999986</v>
      </c>
      <c r="D166" s="50">
        <v>0</v>
      </c>
      <c r="E166" s="50">
        <v>0</v>
      </c>
      <c r="F166" s="50">
        <v>0</v>
      </c>
      <c r="G166" s="50">
        <f t="shared" si="4"/>
        <v>85.249999999999986</v>
      </c>
    </row>
    <row r="167" spans="1:7" ht="15">
      <c r="A167" s="45" t="s">
        <v>535</v>
      </c>
      <c r="B167" s="46" t="s">
        <v>233</v>
      </c>
      <c r="C167" s="50">
        <v>208.56000000000003</v>
      </c>
      <c r="D167" s="50">
        <v>0</v>
      </c>
      <c r="E167" s="50">
        <v>0</v>
      </c>
      <c r="F167" s="50">
        <v>0</v>
      </c>
      <c r="G167" s="50">
        <f t="shared" si="4"/>
        <v>208.56000000000003</v>
      </c>
    </row>
    <row r="168" spans="1:7" ht="15">
      <c r="A168" s="45" t="s">
        <v>536</v>
      </c>
      <c r="B168" s="46" t="s">
        <v>234</v>
      </c>
      <c r="C168" s="50">
        <v>208.17600000000002</v>
      </c>
      <c r="D168" s="50">
        <v>14.9</v>
      </c>
      <c r="E168" s="50">
        <v>0</v>
      </c>
      <c r="F168" s="50">
        <v>0</v>
      </c>
      <c r="G168" s="50">
        <f t="shared" si="4"/>
        <v>223.07600000000002</v>
      </c>
    </row>
    <row r="169" spans="1:7" ht="15">
      <c r="A169" s="45" t="s">
        <v>537</v>
      </c>
      <c r="B169" s="46" t="s">
        <v>235</v>
      </c>
      <c r="C169" s="50">
        <v>109.11800000000001</v>
      </c>
      <c r="D169" s="50">
        <v>0</v>
      </c>
      <c r="E169" s="50">
        <v>0</v>
      </c>
      <c r="F169" s="50">
        <v>0</v>
      </c>
      <c r="G169" s="50">
        <f t="shared" si="4"/>
        <v>109.11800000000001</v>
      </c>
    </row>
    <row r="170" spans="1:7" ht="15">
      <c r="A170" s="45" t="s">
        <v>538</v>
      </c>
      <c r="B170" s="46" t="s">
        <v>236</v>
      </c>
      <c r="C170" s="50">
        <v>619.06799999999998</v>
      </c>
      <c r="D170" s="50">
        <v>15</v>
      </c>
      <c r="E170" s="50">
        <v>22.285999999999998</v>
      </c>
      <c r="F170" s="50">
        <v>0</v>
      </c>
      <c r="G170" s="50">
        <f t="shared" si="4"/>
        <v>634.06799999999998</v>
      </c>
    </row>
    <row r="171" spans="1:7" ht="15">
      <c r="A171" s="45" t="s">
        <v>539</v>
      </c>
      <c r="B171" s="46" t="s">
        <v>237</v>
      </c>
      <c r="C171" s="50">
        <v>213.4</v>
      </c>
      <c r="D171" s="50">
        <v>0</v>
      </c>
      <c r="E171" s="50">
        <v>0</v>
      </c>
      <c r="F171" s="50">
        <v>0</v>
      </c>
      <c r="G171" s="50">
        <f t="shared" si="4"/>
        <v>213.4</v>
      </c>
    </row>
    <row r="172" spans="1:7" ht="15">
      <c r="A172" s="45" t="s">
        <v>540</v>
      </c>
      <c r="B172" s="46" t="s">
        <v>238</v>
      </c>
      <c r="C172" s="50">
        <v>219.25</v>
      </c>
      <c r="D172" s="50">
        <v>13.95</v>
      </c>
      <c r="E172" s="50">
        <v>0</v>
      </c>
      <c r="F172" s="50">
        <v>0</v>
      </c>
      <c r="G172" s="50">
        <f t="shared" si="4"/>
        <v>233.2</v>
      </c>
    </row>
    <row r="173" spans="1:7" ht="15">
      <c r="A173" s="45" t="s">
        <v>541</v>
      </c>
      <c r="B173" s="46" t="s">
        <v>239</v>
      </c>
      <c r="C173" s="50">
        <v>4176.7880000000005</v>
      </c>
      <c r="D173" s="50">
        <v>0</v>
      </c>
      <c r="E173" s="50">
        <v>122.37999999999997</v>
      </c>
      <c r="F173" s="50">
        <v>100.86</v>
      </c>
      <c r="G173" s="50">
        <f t="shared" si="4"/>
        <v>4277.6480000000001</v>
      </c>
    </row>
    <row r="174" spans="1:7" ht="15">
      <c r="A174" s="45" t="s">
        <v>543</v>
      </c>
      <c r="B174" s="46" t="s">
        <v>542</v>
      </c>
      <c r="C174" s="50">
        <v>870.22399999999993</v>
      </c>
      <c r="D174" s="50">
        <v>0</v>
      </c>
      <c r="E174" s="50">
        <v>699</v>
      </c>
      <c r="F174" s="50">
        <v>3.1</v>
      </c>
      <c r="G174" s="50">
        <f t="shared" si="4"/>
        <v>873.32399999999996</v>
      </c>
    </row>
    <row r="175" spans="1:7" ht="15">
      <c r="A175" s="45" t="s">
        <v>544</v>
      </c>
      <c r="B175" s="46" t="s">
        <v>241</v>
      </c>
      <c r="C175" s="50">
        <v>736.83000000000015</v>
      </c>
      <c r="D175" s="50">
        <v>0</v>
      </c>
      <c r="E175" s="50">
        <v>0</v>
      </c>
      <c r="F175" s="50">
        <v>0</v>
      </c>
      <c r="G175" s="50">
        <f t="shared" si="4"/>
        <v>736.83000000000015</v>
      </c>
    </row>
    <row r="176" spans="1:7" ht="15">
      <c r="A176" s="45" t="s">
        <v>545</v>
      </c>
      <c r="B176" s="46" t="s">
        <v>242</v>
      </c>
      <c r="C176" s="50">
        <v>2205.7440000000001</v>
      </c>
      <c r="D176" s="50">
        <v>31.25</v>
      </c>
      <c r="E176" s="50">
        <v>147.60599999999997</v>
      </c>
      <c r="F176" s="50">
        <v>0</v>
      </c>
      <c r="G176" s="50">
        <f t="shared" si="4"/>
        <v>2236.9940000000001</v>
      </c>
    </row>
    <row r="177" spans="1:7" ht="15">
      <c r="A177" s="45" t="s">
        <v>546</v>
      </c>
      <c r="B177" s="46" t="s">
        <v>243</v>
      </c>
      <c r="C177" s="50">
        <v>309.185</v>
      </c>
      <c r="D177" s="50">
        <v>12.6</v>
      </c>
      <c r="E177" s="50">
        <v>0</v>
      </c>
      <c r="F177" s="50">
        <v>0</v>
      </c>
      <c r="G177" s="50">
        <f t="shared" si="4"/>
        <v>321.78500000000003</v>
      </c>
    </row>
    <row r="178" spans="1:7" ht="15">
      <c r="A178" s="45" t="s">
        <v>547</v>
      </c>
      <c r="B178" s="46" t="s">
        <v>244</v>
      </c>
      <c r="C178" s="50">
        <v>118.4</v>
      </c>
      <c r="D178" s="50">
        <v>7.2</v>
      </c>
      <c r="E178" s="50">
        <v>0</v>
      </c>
      <c r="F178" s="50">
        <v>0</v>
      </c>
      <c r="G178" s="50">
        <f t="shared" si="4"/>
        <v>125.60000000000001</v>
      </c>
    </row>
    <row r="179" spans="1:7" ht="15">
      <c r="A179" s="45" t="s">
        <v>548</v>
      </c>
      <c r="B179" s="46" t="s">
        <v>245</v>
      </c>
      <c r="C179" s="50">
        <v>5653.5180000000018</v>
      </c>
      <c r="D179" s="50">
        <v>0</v>
      </c>
      <c r="E179" s="50">
        <v>4235.3170000000009</v>
      </c>
      <c r="F179" s="50">
        <v>0</v>
      </c>
      <c r="G179" s="50">
        <f t="shared" si="4"/>
        <v>5653.5180000000018</v>
      </c>
    </row>
    <row r="180" spans="1:7" ht="15">
      <c r="A180" s="45" t="s">
        <v>549</v>
      </c>
      <c r="B180" s="46" t="s">
        <v>246</v>
      </c>
      <c r="C180" s="50">
        <v>1040.7159999999999</v>
      </c>
      <c r="D180" s="50">
        <v>0</v>
      </c>
      <c r="E180" s="50">
        <v>100.61999999999999</v>
      </c>
      <c r="F180" s="50">
        <v>0</v>
      </c>
      <c r="G180" s="50">
        <f t="shared" si="4"/>
        <v>1040.7159999999999</v>
      </c>
    </row>
    <row r="181" spans="1:7" ht="15">
      <c r="A181" s="45" t="s">
        <v>550</v>
      </c>
      <c r="B181" s="46" t="s">
        <v>247</v>
      </c>
      <c r="C181" s="50">
        <v>925.49699999999996</v>
      </c>
      <c r="D181" s="50">
        <v>45.6</v>
      </c>
      <c r="E181" s="50">
        <v>17.044</v>
      </c>
      <c r="F181" s="50">
        <v>0</v>
      </c>
      <c r="G181" s="50">
        <f t="shared" si="4"/>
        <v>971.09699999999998</v>
      </c>
    </row>
    <row r="182" spans="1:7" ht="15">
      <c r="A182" s="45" t="s">
        <v>551</v>
      </c>
      <c r="B182" s="46" t="s">
        <v>248</v>
      </c>
      <c r="C182" s="50">
        <v>210.58199999999997</v>
      </c>
      <c r="D182" s="50">
        <v>12</v>
      </c>
      <c r="E182" s="50">
        <v>1</v>
      </c>
      <c r="F182" s="50">
        <v>0</v>
      </c>
      <c r="G182" s="50">
        <f t="shared" si="4"/>
        <v>222.58199999999997</v>
      </c>
    </row>
    <row r="183" spans="1:7" ht="15">
      <c r="A183" s="45" t="s">
        <v>552</v>
      </c>
      <c r="B183" s="46" t="s">
        <v>249</v>
      </c>
      <c r="C183" s="50">
        <v>742.77700000000004</v>
      </c>
      <c r="D183" s="50">
        <v>0</v>
      </c>
      <c r="E183" s="50">
        <v>25.646999999999998</v>
      </c>
      <c r="F183" s="50">
        <v>0</v>
      </c>
      <c r="G183" s="50">
        <f t="shared" si="4"/>
        <v>742.77700000000004</v>
      </c>
    </row>
    <row r="184" spans="1:7" ht="15">
      <c r="A184" s="45" t="s">
        <v>553</v>
      </c>
      <c r="B184" s="46" t="s">
        <v>250</v>
      </c>
      <c r="C184" s="50">
        <v>1066.0649999999998</v>
      </c>
      <c r="D184" s="50">
        <v>0</v>
      </c>
      <c r="E184" s="50">
        <v>100.38800000000001</v>
      </c>
      <c r="F184" s="50">
        <v>0</v>
      </c>
      <c r="G184" s="50">
        <f t="shared" si="4"/>
        <v>1066.0649999999998</v>
      </c>
    </row>
    <row r="185" spans="1:7" ht="15">
      <c r="A185" s="45" t="s">
        <v>554</v>
      </c>
      <c r="B185" s="46" t="s">
        <v>251</v>
      </c>
      <c r="C185" s="50">
        <v>464.30300000000005</v>
      </c>
      <c r="D185" s="50">
        <v>0</v>
      </c>
      <c r="E185" s="50">
        <v>21.342999999999996</v>
      </c>
      <c r="F185" s="50">
        <v>0</v>
      </c>
      <c r="G185" s="50">
        <f t="shared" si="4"/>
        <v>464.30300000000005</v>
      </c>
    </row>
    <row r="186" spans="1:7" ht="15">
      <c r="A186" s="59" t="s">
        <v>252</v>
      </c>
      <c r="B186" s="46" t="s">
        <v>409</v>
      </c>
      <c r="C186" s="50">
        <v>170</v>
      </c>
      <c r="D186" s="50">
        <v>0</v>
      </c>
      <c r="E186" s="50">
        <v>0</v>
      </c>
      <c r="F186" s="50">
        <v>0</v>
      </c>
      <c r="G186" s="50">
        <f t="shared" si="4"/>
        <v>170</v>
      </c>
    </row>
    <row r="187" spans="1:7" ht="15">
      <c r="A187" s="45" t="s">
        <v>555</v>
      </c>
      <c r="B187" s="46" t="s">
        <v>254</v>
      </c>
      <c r="C187" s="50">
        <v>964.3119999999999</v>
      </c>
      <c r="D187" s="50">
        <v>13.9</v>
      </c>
      <c r="E187" s="50">
        <v>62.88900000000001</v>
      </c>
      <c r="F187" s="50">
        <v>1.2</v>
      </c>
      <c r="G187" s="50">
        <f t="shared" si="4"/>
        <v>979.41199999999992</v>
      </c>
    </row>
    <row r="188" spans="1:7" ht="15">
      <c r="A188" s="45" t="s">
        <v>556</v>
      </c>
      <c r="B188" s="46" t="s">
        <v>255</v>
      </c>
      <c r="C188" s="50">
        <v>468.09300000000002</v>
      </c>
      <c r="D188" s="50">
        <v>18.5</v>
      </c>
      <c r="E188" s="50">
        <v>5.0999999999999996</v>
      </c>
      <c r="F188" s="50">
        <v>4.7</v>
      </c>
      <c r="G188" s="50">
        <f t="shared" si="4"/>
        <v>491.29300000000001</v>
      </c>
    </row>
    <row r="189" spans="1:7" ht="15">
      <c r="A189" s="45" t="s">
        <v>557</v>
      </c>
      <c r="B189" s="46" t="s">
        <v>256</v>
      </c>
      <c r="C189" s="50">
        <v>520.08799999999997</v>
      </c>
      <c r="D189" s="50">
        <v>5.0999999999999996</v>
      </c>
      <c r="E189" s="50">
        <v>7.3370000000000006</v>
      </c>
      <c r="F189" s="50">
        <v>0.3</v>
      </c>
      <c r="G189" s="50">
        <f t="shared" si="4"/>
        <v>525.48799999999994</v>
      </c>
    </row>
    <row r="190" spans="1:7" ht="15">
      <c r="A190" s="45" t="s">
        <v>559</v>
      </c>
      <c r="B190" s="46" t="s">
        <v>558</v>
      </c>
      <c r="C190" s="50">
        <v>301.94399999999996</v>
      </c>
      <c r="D190" s="50">
        <v>0</v>
      </c>
      <c r="E190" s="50">
        <v>0</v>
      </c>
      <c r="F190" s="50">
        <v>0</v>
      </c>
      <c r="G190" s="50">
        <f t="shared" si="4"/>
        <v>301.94399999999996</v>
      </c>
    </row>
    <row r="191" spans="1:7" ht="15">
      <c r="A191" s="45" t="s">
        <v>560</v>
      </c>
      <c r="B191" s="46" t="s">
        <v>258</v>
      </c>
      <c r="C191" s="50">
        <v>320.68</v>
      </c>
      <c r="D191" s="50">
        <v>0</v>
      </c>
      <c r="E191" s="50">
        <v>0</v>
      </c>
      <c r="F191" s="50">
        <v>0</v>
      </c>
      <c r="G191" s="50">
        <f t="shared" si="4"/>
        <v>320.68</v>
      </c>
    </row>
    <row r="192" spans="1:7" ht="15">
      <c r="A192" s="45" t="s">
        <v>561</v>
      </c>
      <c r="B192" s="46" t="s">
        <v>259</v>
      </c>
      <c r="C192" s="50">
        <v>52.745000000000005</v>
      </c>
      <c r="D192" s="50">
        <v>1</v>
      </c>
      <c r="E192" s="50">
        <v>0</v>
      </c>
      <c r="F192" s="50">
        <v>0</v>
      </c>
      <c r="G192" s="50">
        <f t="shared" si="4"/>
        <v>53.745000000000005</v>
      </c>
    </row>
    <row r="193" spans="1:7" ht="15">
      <c r="A193" s="45" t="s">
        <v>562</v>
      </c>
      <c r="B193" s="46" t="s">
        <v>260</v>
      </c>
      <c r="C193" s="50">
        <v>1124.1709999999998</v>
      </c>
      <c r="D193" s="50">
        <v>0</v>
      </c>
      <c r="E193" s="50">
        <v>185.67000000000002</v>
      </c>
      <c r="F193" s="50">
        <v>1</v>
      </c>
      <c r="G193" s="50">
        <f t="shared" si="4"/>
        <v>1125.1709999999998</v>
      </c>
    </row>
    <row r="194" spans="1:7" ht="15">
      <c r="A194" s="45" t="s">
        <v>563</v>
      </c>
      <c r="B194" s="46" t="s">
        <v>261</v>
      </c>
      <c r="C194" s="50">
        <v>356.64</v>
      </c>
      <c r="D194" s="50">
        <v>4</v>
      </c>
      <c r="E194" s="50">
        <v>112.107</v>
      </c>
      <c r="F194" s="50">
        <v>0</v>
      </c>
      <c r="G194" s="50">
        <f t="shared" si="4"/>
        <v>360.64</v>
      </c>
    </row>
    <row r="195" spans="1:7" ht="15">
      <c r="A195" s="45" t="s">
        <v>564</v>
      </c>
      <c r="B195" s="46" t="s">
        <v>262</v>
      </c>
      <c r="C195" s="50">
        <v>238.49799999999996</v>
      </c>
      <c r="D195" s="50">
        <v>14.527000000000001</v>
      </c>
      <c r="E195" s="50">
        <v>0</v>
      </c>
      <c r="F195" s="50">
        <v>0</v>
      </c>
      <c r="G195" s="50">
        <f t="shared" si="4"/>
        <v>253.02499999999998</v>
      </c>
    </row>
    <row r="196" spans="1:7" ht="15">
      <c r="A196" s="45" t="s">
        <v>565</v>
      </c>
      <c r="B196" s="46" t="s">
        <v>263</v>
      </c>
      <c r="C196" s="50">
        <v>2797.605</v>
      </c>
      <c r="D196" s="50">
        <v>0</v>
      </c>
      <c r="E196" s="50">
        <v>0</v>
      </c>
      <c r="F196" s="50">
        <v>2.7</v>
      </c>
      <c r="G196" s="50">
        <f t="shared" si="4"/>
        <v>2800.3049999999998</v>
      </c>
    </row>
    <row r="197" spans="1:7" ht="15">
      <c r="A197" s="45" t="s">
        <v>566</v>
      </c>
      <c r="B197" s="46" t="s">
        <v>264</v>
      </c>
      <c r="C197" s="50">
        <v>21770.224999999999</v>
      </c>
      <c r="D197" s="50">
        <v>183.14400000000001</v>
      </c>
      <c r="E197" s="50">
        <v>317.286</v>
      </c>
      <c r="F197" s="50">
        <v>100</v>
      </c>
      <c r="G197" s="50">
        <f t="shared" si="4"/>
        <v>22053.368999999999</v>
      </c>
    </row>
    <row r="198" spans="1:7" ht="15">
      <c r="A198" s="45" t="s">
        <v>567</v>
      </c>
      <c r="B198" s="46" t="s">
        <v>265</v>
      </c>
      <c r="C198" s="50">
        <v>26075.277999999995</v>
      </c>
      <c r="D198" s="50">
        <v>225.1</v>
      </c>
      <c r="E198" s="50">
        <v>1030.2379999999998</v>
      </c>
      <c r="F198" s="50">
        <v>329.90399999999994</v>
      </c>
      <c r="G198" s="50">
        <f t="shared" si="4"/>
        <v>26630.281999999992</v>
      </c>
    </row>
    <row r="199" spans="1:7" ht="15">
      <c r="A199" s="45" t="s">
        <v>568</v>
      </c>
      <c r="B199" s="46" t="s">
        <v>266</v>
      </c>
      <c r="C199" s="50">
        <v>175.04000000000002</v>
      </c>
      <c r="D199" s="50">
        <v>0</v>
      </c>
      <c r="E199" s="50">
        <v>0</v>
      </c>
      <c r="F199" s="50">
        <v>0</v>
      </c>
      <c r="G199" s="50">
        <f t="shared" si="4"/>
        <v>175.04000000000002</v>
      </c>
    </row>
    <row r="200" spans="1:7" ht="15">
      <c r="A200" s="45" t="s">
        <v>569</v>
      </c>
      <c r="B200" s="46" t="s">
        <v>267</v>
      </c>
      <c r="C200" s="50">
        <v>5251.1589999999987</v>
      </c>
      <c r="D200" s="50">
        <v>0</v>
      </c>
      <c r="E200" s="50">
        <v>18.2</v>
      </c>
      <c r="F200" s="50">
        <v>0</v>
      </c>
      <c r="G200" s="50">
        <f t="shared" si="4"/>
        <v>5251.1589999999987</v>
      </c>
    </row>
    <row r="201" spans="1:7" ht="15">
      <c r="A201" s="45" t="s">
        <v>570</v>
      </c>
      <c r="B201" s="46" t="s">
        <v>268</v>
      </c>
      <c r="C201" s="50">
        <v>9892.514000000001</v>
      </c>
      <c r="D201" s="50">
        <v>0</v>
      </c>
      <c r="E201" s="50">
        <v>91.8</v>
      </c>
      <c r="F201" s="50">
        <v>16.600000000000001</v>
      </c>
      <c r="G201" s="50">
        <f t="shared" si="4"/>
        <v>9909.1140000000014</v>
      </c>
    </row>
    <row r="202" spans="1:7" ht="15">
      <c r="A202" s="45" t="s">
        <v>571</v>
      </c>
      <c r="B202" s="46" t="s">
        <v>269</v>
      </c>
      <c r="C202" s="50">
        <v>1401.5930000000003</v>
      </c>
      <c r="D202" s="50">
        <v>0</v>
      </c>
      <c r="E202" s="50">
        <v>0</v>
      </c>
      <c r="F202" s="50">
        <v>0</v>
      </c>
      <c r="G202" s="50">
        <f t="shared" ref="G202:G265" si="5">C202+D202+F202</f>
        <v>1401.5930000000003</v>
      </c>
    </row>
    <row r="203" spans="1:7" ht="15">
      <c r="A203" s="45" t="s">
        <v>572</v>
      </c>
      <c r="B203" s="46" t="s">
        <v>270</v>
      </c>
      <c r="C203" s="50">
        <v>2717.2050000000004</v>
      </c>
      <c r="D203" s="50">
        <v>0</v>
      </c>
      <c r="E203" s="50">
        <v>10.7</v>
      </c>
      <c r="F203" s="50">
        <v>14.8</v>
      </c>
      <c r="G203" s="50">
        <f t="shared" si="5"/>
        <v>2732.0050000000006</v>
      </c>
    </row>
    <row r="204" spans="1:7" ht="15">
      <c r="A204" s="45" t="s">
        <v>573</v>
      </c>
      <c r="B204" s="46" t="s">
        <v>271</v>
      </c>
      <c r="C204" s="50">
        <v>11271.249</v>
      </c>
      <c r="D204" s="50">
        <v>0</v>
      </c>
      <c r="E204" s="50">
        <v>221.75</v>
      </c>
      <c r="F204" s="50">
        <v>271.8</v>
      </c>
      <c r="G204" s="50">
        <f t="shared" si="5"/>
        <v>11543.048999999999</v>
      </c>
    </row>
    <row r="205" spans="1:7" ht="15">
      <c r="A205" s="45" t="s">
        <v>574</v>
      </c>
      <c r="B205" s="46" t="s">
        <v>272</v>
      </c>
      <c r="C205" s="50">
        <v>8335.0859999999993</v>
      </c>
      <c r="D205" s="50">
        <v>89</v>
      </c>
      <c r="E205" s="50">
        <v>0</v>
      </c>
      <c r="F205" s="50">
        <v>28.302</v>
      </c>
      <c r="G205" s="50">
        <f t="shared" si="5"/>
        <v>8452.387999999999</v>
      </c>
    </row>
    <row r="206" spans="1:7" ht="15">
      <c r="A206" s="45" t="s">
        <v>575</v>
      </c>
      <c r="B206" s="46" t="s">
        <v>273</v>
      </c>
      <c r="C206" s="50">
        <v>6916.1290000000008</v>
      </c>
      <c r="D206" s="50">
        <v>0</v>
      </c>
      <c r="E206" s="50">
        <v>0</v>
      </c>
      <c r="F206" s="50">
        <v>0</v>
      </c>
      <c r="G206" s="50">
        <f t="shared" si="5"/>
        <v>6916.1290000000008</v>
      </c>
    </row>
    <row r="207" spans="1:7" ht="15">
      <c r="A207" s="45" t="s">
        <v>576</v>
      </c>
      <c r="B207" s="46" t="s">
        <v>274</v>
      </c>
      <c r="C207" s="50">
        <v>19712.889000000003</v>
      </c>
      <c r="D207" s="50">
        <v>95.2</v>
      </c>
      <c r="E207" s="50">
        <v>871.07500000000005</v>
      </c>
      <c r="F207" s="50">
        <v>429.1</v>
      </c>
      <c r="G207" s="50">
        <f t="shared" si="5"/>
        <v>20237.189000000002</v>
      </c>
    </row>
    <row r="208" spans="1:7" ht="15">
      <c r="A208" s="45" t="s">
        <v>577</v>
      </c>
      <c r="B208" s="46" t="s">
        <v>275</v>
      </c>
      <c r="C208" s="50">
        <v>1857.3440000000003</v>
      </c>
      <c r="D208" s="50">
        <v>16.5</v>
      </c>
      <c r="E208" s="50">
        <v>31.186</v>
      </c>
      <c r="F208" s="50">
        <v>29.3</v>
      </c>
      <c r="G208" s="50">
        <f t="shared" si="5"/>
        <v>1903.1440000000002</v>
      </c>
    </row>
    <row r="209" spans="1:7" ht="15">
      <c r="A209" s="45" t="s">
        <v>578</v>
      </c>
      <c r="B209" s="46" t="s">
        <v>276</v>
      </c>
      <c r="C209" s="50">
        <v>4145.0758999999998</v>
      </c>
      <c r="D209" s="50">
        <v>0</v>
      </c>
      <c r="E209" s="50">
        <v>21.405000000000001</v>
      </c>
      <c r="F209" s="50">
        <v>32.799999999999997</v>
      </c>
      <c r="G209" s="50">
        <f t="shared" si="5"/>
        <v>4177.8759</v>
      </c>
    </row>
    <row r="210" spans="1:7" ht="15">
      <c r="A210" s="45" t="s">
        <v>579</v>
      </c>
      <c r="B210" s="46" t="s">
        <v>277</v>
      </c>
      <c r="C210" s="50">
        <v>3767.2979999999998</v>
      </c>
      <c r="D210" s="50">
        <v>0</v>
      </c>
      <c r="E210" s="50">
        <v>9.1999999999999993</v>
      </c>
      <c r="F210" s="50">
        <v>18.8</v>
      </c>
      <c r="G210" s="50">
        <f t="shared" si="5"/>
        <v>3786.098</v>
      </c>
    </row>
    <row r="211" spans="1:7" ht="15">
      <c r="A211" s="59" t="s">
        <v>278</v>
      </c>
      <c r="B211" s="49" t="s">
        <v>279</v>
      </c>
      <c r="C211" s="50">
        <v>633.66499999999996</v>
      </c>
      <c r="D211" s="50">
        <v>9.202</v>
      </c>
      <c r="E211" s="50">
        <v>0</v>
      </c>
      <c r="F211" s="50">
        <v>0</v>
      </c>
      <c r="G211" s="50">
        <f t="shared" si="5"/>
        <v>642.86699999999996</v>
      </c>
    </row>
    <row r="212" spans="1:7" ht="15">
      <c r="A212" s="51" t="s">
        <v>280</v>
      </c>
      <c r="B212" s="49" t="s">
        <v>729</v>
      </c>
      <c r="C212" s="50">
        <v>250.6</v>
      </c>
      <c r="D212" s="50">
        <v>0</v>
      </c>
      <c r="E212" s="50">
        <v>0</v>
      </c>
      <c r="F212" s="50">
        <v>0</v>
      </c>
      <c r="G212" s="50">
        <f t="shared" si="5"/>
        <v>250.6</v>
      </c>
    </row>
    <row r="213" spans="1:7" ht="15">
      <c r="A213" s="51" t="s">
        <v>282</v>
      </c>
      <c r="B213" s="49" t="s">
        <v>581</v>
      </c>
      <c r="C213" s="50">
        <v>153.19999999999999</v>
      </c>
      <c r="D213" s="50">
        <v>0</v>
      </c>
      <c r="E213" s="50">
        <v>0</v>
      </c>
      <c r="F213" s="50">
        <v>0</v>
      </c>
      <c r="G213" s="50">
        <f t="shared" si="5"/>
        <v>153.19999999999999</v>
      </c>
    </row>
    <row r="214" spans="1:7" ht="15">
      <c r="A214" s="45" t="s">
        <v>583</v>
      </c>
      <c r="B214" s="46" t="s">
        <v>582</v>
      </c>
      <c r="C214" s="50">
        <v>9</v>
      </c>
      <c r="D214" s="50">
        <v>0.97199999999999986</v>
      </c>
      <c r="E214" s="50">
        <v>0</v>
      </c>
      <c r="F214" s="50">
        <v>0</v>
      </c>
      <c r="G214" s="50">
        <f t="shared" si="5"/>
        <v>9.9719999999999995</v>
      </c>
    </row>
    <row r="215" spans="1:7" ht="15">
      <c r="A215" s="45" t="s">
        <v>585</v>
      </c>
      <c r="B215" s="46" t="s">
        <v>584</v>
      </c>
      <c r="C215" s="50">
        <v>753.52300000000002</v>
      </c>
      <c r="D215" s="50">
        <v>1.2</v>
      </c>
      <c r="E215" s="50">
        <v>327.63600000000002</v>
      </c>
      <c r="F215" s="50">
        <v>0</v>
      </c>
      <c r="G215" s="50">
        <f t="shared" si="5"/>
        <v>754.72300000000007</v>
      </c>
    </row>
    <row r="216" spans="1:7" ht="15">
      <c r="A216" s="45" t="s">
        <v>587</v>
      </c>
      <c r="B216" s="46" t="s">
        <v>586</v>
      </c>
      <c r="C216" s="50">
        <v>216.68999999999997</v>
      </c>
      <c r="D216" s="50">
        <v>0</v>
      </c>
      <c r="E216" s="50">
        <v>10.901500000000002</v>
      </c>
      <c r="F216" s="50">
        <v>0</v>
      </c>
      <c r="G216" s="50">
        <f t="shared" si="5"/>
        <v>216.68999999999997</v>
      </c>
    </row>
    <row r="217" spans="1:7" ht="15">
      <c r="A217" s="45" t="s">
        <v>589</v>
      </c>
      <c r="B217" s="46" t="s">
        <v>588</v>
      </c>
      <c r="C217" s="50">
        <v>771.79299999999989</v>
      </c>
      <c r="D217" s="50">
        <v>0</v>
      </c>
      <c r="E217" s="50">
        <v>32.239999999999995</v>
      </c>
      <c r="F217" s="50">
        <v>4.2</v>
      </c>
      <c r="G217" s="50">
        <f t="shared" si="5"/>
        <v>775.99299999999994</v>
      </c>
    </row>
    <row r="218" spans="1:7" ht="15">
      <c r="A218" s="45" t="s">
        <v>590</v>
      </c>
      <c r="B218" s="46" t="s">
        <v>288</v>
      </c>
      <c r="C218" s="50">
        <v>482.75000000000011</v>
      </c>
      <c r="D218" s="50">
        <v>27.6</v>
      </c>
      <c r="E218" s="50">
        <v>0</v>
      </c>
      <c r="F218" s="50">
        <v>4.2</v>
      </c>
      <c r="G218" s="50">
        <f t="shared" si="5"/>
        <v>514.55000000000018</v>
      </c>
    </row>
    <row r="219" spans="1:7" ht="15">
      <c r="A219" s="45" t="s">
        <v>592</v>
      </c>
      <c r="B219" s="46" t="s">
        <v>591</v>
      </c>
      <c r="C219" s="50">
        <v>3185.4440000000004</v>
      </c>
      <c r="D219" s="50">
        <v>7.6</v>
      </c>
      <c r="E219" s="50">
        <v>19.903999999999996</v>
      </c>
      <c r="F219" s="50">
        <v>13.045000000000002</v>
      </c>
      <c r="G219" s="50">
        <f t="shared" si="5"/>
        <v>3206.0890000000004</v>
      </c>
    </row>
    <row r="220" spans="1:7" ht="15">
      <c r="A220" s="45" t="s">
        <v>594</v>
      </c>
      <c r="B220" s="46" t="s">
        <v>593</v>
      </c>
      <c r="C220" s="50">
        <v>4130.9319999999998</v>
      </c>
      <c r="D220" s="50">
        <v>54.85</v>
      </c>
      <c r="E220" s="50">
        <v>7.136000000000001</v>
      </c>
      <c r="F220" s="50">
        <v>24.732000000000003</v>
      </c>
      <c r="G220" s="50">
        <f t="shared" si="5"/>
        <v>4210.5140000000001</v>
      </c>
    </row>
    <row r="221" spans="1:7" ht="15">
      <c r="A221" s="45" t="s">
        <v>595</v>
      </c>
      <c r="B221" s="46" t="s">
        <v>291</v>
      </c>
      <c r="C221" s="50">
        <v>2492.2249999999999</v>
      </c>
      <c r="D221" s="50">
        <v>0</v>
      </c>
      <c r="E221" s="50">
        <v>53.647000000000006</v>
      </c>
      <c r="F221" s="50">
        <v>2.6</v>
      </c>
      <c r="G221" s="50">
        <f t="shared" si="5"/>
        <v>2494.8249999999998</v>
      </c>
    </row>
    <row r="222" spans="1:7" ht="15">
      <c r="A222" s="45" t="s">
        <v>596</v>
      </c>
      <c r="B222" s="46" t="s">
        <v>292</v>
      </c>
      <c r="C222" s="50">
        <v>492.267</v>
      </c>
      <c r="D222" s="50">
        <v>0</v>
      </c>
      <c r="E222" s="50">
        <v>0</v>
      </c>
      <c r="F222" s="50">
        <v>0.8</v>
      </c>
      <c r="G222" s="50">
        <f t="shared" si="5"/>
        <v>493.06700000000001</v>
      </c>
    </row>
    <row r="223" spans="1:7" ht="15">
      <c r="A223" s="45" t="s">
        <v>597</v>
      </c>
      <c r="B223" s="46" t="s">
        <v>293</v>
      </c>
      <c r="C223" s="50">
        <v>420.20200000000006</v>
      </c>
      <c r="D223" s="50">
        <v>0</v>
      </c>
      <c r="E223" s="50">
        <v>3.1539999999999999</v>
      </c>
      <c r="F223" s="50">
        <v>0</v>
      </c>
      <c r="G223" s="50">
        <f t="shared" si="5"/>
        <v>420.20200000000006</v>
      </c>
    </row>
    <row r="224" spans="1:7" ht="15">
      <c r="A224" s="45" t="s">
        <v>599</v>
      </c>
      <c r="B224" s="46" t="s">
        <v>598</v>
      </c>
      <c r="C224" s="50">
        <v>6324.4619999999995</v>
      </c>
      <c r="D224" s="50">
        <v>105.9</v>
      </c>
      <c r="E224" s="50">
        <v>381.92399999999998</v>
      </c>
      <c r="F224" s="50">
        <v>52.4</v>
      </c>
      <c r="G224" s="50">
        <f t="shared" si="5"/>
        <v>6482.7619999999988</v>
      </c>
    </row>
    <row r="225" spans="1:7" ht="15">
      <c r="A225" s="45" t="s">
        <v>600</v>
      </c>
      <c r="B225" s="46" t="s">
        <v>295</v>
      </c>
      <c r="C225" s="50">
        <v>76</v>
      </c>
      <c r="D225" s="50">
        <v>6.1379999999999999</v>
      </c>
      <c r="E225" s="50">
        <v>0</v>
      </c>
      <c r="F225" s="50">
        <v>0</v>
      </c>
      <c r="G225" s="50">
        <f t="shared" si="5"/>
        <v>82.138000000000005</v>
      </c>
    </row>
    <row r="226" spans="1:7" ht="15">
      <c r="A226" s="45" t="s">
        <v>601</v>
      </c>
      <c r="B226" s="46" t="s">
        <v>296</v>
      </c>
      <c r="C226" s="50">
        <v>66</v>
      </c>
      <c r="D226" s="50">
        <v>0</v>
      </c>
      <c r="E226" s="50">
        <v>0</v>
      </c>
      <c r="F226" s="50">
        <v>0</v>
      </c>
      <c r="G226" s="50">
        <f t="shared" si="5"/>
        <v>66</v>
      </c>
    </row>
    <row r="227" spans="1:7" ht="15">
      <c r="A227" s="45" t="s">
        <v>602</v>
      </c>
      <c r="B227" s="46" t="s">
        <v>297</v>
      </c>
      <c r="C227" s="50">
        <v>67.740000000000009</v>
      </c>
      <c r="D227" s="50">
        <v>0</v>
      </c>
      <c r="E227" s="50">
        <v>0</v>
      </c>
      <c r="F227" s="50">
        <v>0</v>
      </c>
      <c r="G227" s="50">
        <f t="shared" si="5"/>
        <v>67.740000000000009</v>
      </c>
    </row>
    <row r="228" spans="1:7" ht="15">
      <c r="A228" s="45" t="s">
        <v>603</v>
      </c>
      <c r="B228" s="46" t="s">
        <v>298</v>
      </c>
      <c r="C228" s="50">
        <v>753.48200000000008</v>
      </c>
      <c r="D228" s="50">
        <v>27.5</v>
      </c>
      <c r="E228" s="50">
        <v>0</v>
      </c>
      <c r="F228" s="50">
        <v>8.6999999999999993</v>
      </c>
      <c r="G228" s="50">
        <f t="shared" si="5"/>
        <v>789.68200000000013</v>
      </c>
    </row>
    <row r="229" spans="1:7" ht="15">
      <c r="A229" s="45" t="s">
        <v>604</v>
      </c>
      <c r="B229" s="46" t="s">
        <v>299</v>
      </c>
      <c r="C229" s="50">
        <v>19193.254999999997</v>
      </c>
      <c r="D229" s="50">
        <v>47.119</v>
      </c>
      <c r="E229" s="50">
        <v>298.01899999999995</v>
      </c>
      <c r="F229" s="50">
        <v>178.19200000000001</v>
      </c>
      <c r="G229" s="50">
        <f t="shared" si="5"/>
        <v>19418.565999999995</v>
      </c>
    </row>
    <row r="230" spans="1:7" ht="15">
      <c r="A230" s="45" t="s">
        <v>605</v>
      </c>
      <c r="B230" s="46" t="s">
        <v>300</v>
      </c>
      <c r="C230" s="50">
        <v>9191.6309999999976</v>
      </c>
      <c r="D230" s="50">
        <v>0</v>
      </c>
      <c r="E230" s="50">
        <v>86.693999999999988</v>
      </c>
      <c r="F230" s="50">
        <v>29.249000000000002</v>
      </c>
      <c r="G230" s="50">
        <f t="shared" si="5"/>
        <v>9220.8799999999974</v>
      </c>
    </row>
    <row r="231" spans="1:7" ht="15">
      <c r="A231" s="45" t="s">
        <v>606</v>
      </c>
      <c r="B231" s="46" t="s">
        <v>301</v>
      </c>
      <c r="C231" s="50">
        <v>14787.912</v>
      </c>
      <c r="D231" s="50">
        <v>0</v>
      </c>
      <c r="E231" s="50">
        <v>60.2</v>
      </c>
      <c r="F231" s="50">
        <v>76.900000000000006</v>
      </c>
      <c r="G231" s="50">
        <f t="shared" si="5"/>
        <v>14864.812</v>
      </c>
    </row>
    <row r="232" spans="1:7" ht="15">
      <c r="A232" s="45" t="s">
        <v>607</v>
      </c>
      <c r="B232" s="46" t="s">
        <v>302</v>
      </c>
      <c r="C232" s="50">
        <v>19371.035000000003</v>
      </c>
      <c r="D232" s="50">
        <v>0</v>
      </c>
      <c r="E232" s="50">
        <v>912.17899999999986</v>
      </c>
      <c r="F232" s="50">
        <v>193.95</v>
      </c>
      <c r="G232" s="50">
        <f t="shared" si="5"/>
        <v>19564.985000000004</v>
      </c>
    </row>
    <row r="233" spans="1:7" ht="15">
      <c r="A233" s="45" t="s">
        <v>608</v>
      </c>
      <c r="B233" s="46" t="s">
        <v>303</v>
      </c>
      <c r="C233" s="50">
        <v>5361.4839999999995</v>
      </c>
      <c r="D233" s="50">
        <v>0</v>
      </c>
      <c r="E233" s="50">
        <v>233.23099999999999</v>
      </c>
      <c r="F233" s="50">
        <v>61.8</v>
      </c>
      <c r="G233" s="50">
        <f t="shared" si="5"/>
        <v>5423.2839999999997</v>
      </c>
    </row>
    <row r="234" spans="1:7" ht="15">
      <c r="A234" s="45" t="s">
        <v>609</v>
      </c>
      <c r="B234" s="46" t="s">
        <v>304</v>
      </c>
      <c r="C234" s="50">
        <v>9094.89</v>
      </c>
      <c r="D234" s="50">
        <v>0</v>
      </c>
      <c r="E234" s="50">
        <v>26.905000000000001</v>
      </c>
      <c r="F234" s="50">
        <v>175.05199999999999</v>
      </c>
      <c r="G234" s="50">
        <f t="shared" si="5"/>
        <v>9269.9419999999991</v>
      </c>
    </row>
    <row r="235" spans="1:7" ht="15">
      <c r="A235" s="45" t="s">
        <v>610</v>
      </c>
      <c r="B235" s="46" t="s">
        <v>305</v>
      </c>
      <c r="C235" s="50">
        <v>23.979999999999997</v>
      </c>
      <c r="D235" s="50">
        <v>0</v>
      </c>
      <c r="E235" s="50">
        <v>0</v>
      </c>
      <c r="F235" s="50">
        <v>0</v>
      </c>
      <c r="G235" s="50">
        <f t="shared" si="5"/>
        <v>23.979999999999997</v>
      </c>
    </row>
    <row r="236" spans="1:7" ht="15">
      <c r="A236" s="45" t="s">
        <v>611</v>
      </c>
      <c r="B236" s="46" t="s">
        <v>306</v>
      </c>
      <c r="C236" s="50">
        <v>5312.0569999999989</v>
      </c>
      <c r="D236" s="50">
        <v>34.6</v>
      </c>
      <c r="E236" s="50">
        <v>832.8359999999999</v>
      </c>
      <c r="F236" s="50">
        <v>0</v>
      </c>
      <c r="G236" s="50">
        <f t="shared" si="5"/>
        <v>5346.6569999999992</v>
      </c>
    </row>
    <row r="237" spans="1:7" ht="15">
      <c r="A237" s="45" t="s">
        <v>612</v>
      </c>
      <c r="B237" s="46" t="s">
        <v>307</v>
      </c>
      <c r="C237" s="50">
        <v>9166.5440000000017</v>
      </c>
      <c r="D237" s="50">
        <v>32.200000000000003</v>
      </c>
      <c r="E237" s="50">
        <v>286.99699999999996</v>
      </c>
      <c r="F237" s="50">
        <v>6.4550000000000001</v>
      </c>
      <c r="G237" s="50">
        <f t="shared" si="5"/>
        <v>9205.1990000000023</v>
      </c>
    </row>
    <row r="238" spans="1:7" ht="15">
      <c r="A238" s="45" t="s">
        <v>613</v>
      </c>
      <c r="B238" s="46" t="s">
        <v>308</v>
      </c>
      <c r="C238" s="50">
        <v>2531.5660000000003</v>
      </c>
      <c r="D238" s="50">
        <v>8.1999999999999993</v>
      </c>
      <c r="E238" s="50">
        <v>42.018999999999998</v>
      </c>
      <c r="F238" s="50">
        <v>4.6449999999999987</v>
      </c>
      <c r="G238" s="50">
        <f t="shared" si="5"/>
        <v>2544.4110000000001</v>
      </c>
    </row>
    <row r="239" spans="1:7" ht="15">
      <c r="A239" s="45" t="s">
        <v>614</v>
      </c>
      <c r="B239" s="46" t="s">
        <v>309</v>
      </c>
      <c r="C239" s="50">
        <v>1985.7860000000001</v>
      </c>
      <c r="D239" s="50">
        <v>17</v>
      </c>
      <c r="E239" s="50">
        <v>66.91</v>
      </c>
      <c r="F239" s="50">
        <v>10.3</v>
      </c>
      <c r="G239" s="50">
        <f t="shared" si="5"/>
        <v>2013.086</v>
      </c>
    </row>
    <row r="240" spans="1:7" ht="15">
      <c r="A240" s="45" t="s">
        <v>615</v>
      </c>
      <c r="B240" s="46" t="s">
        <v>310</v>
      </c>
      <c r="C240" s="50">
        <v>421.85899999999992</v>
      </c>
      <c r="D240" s="50">
        <v>14.439000000000004</v>
      </c>
      <c r="E240" s="50">
        <v>0.18</v>
      </c>
      <c r="F240" s="50">
        <v>1.5389999999999999</v>
      </c>
      <c r="G240" s="50">
        <f t="shared" si="5"/>
        <v>437.83699999999993</v>
      </c>
    </row>
    <row r="241" spans="1:7" ht="15">
      <c r="A241" s="45" t="s">
        <v>616</v>
      </c>
      <c r="B241" s="46" t="s">
        <v>311</v>
      </c>
      <c r="C241" s="50">
        <v>2183.511</v>
      </c>
      <c r="D241" s="50">
        <v>0</v>
      </c>
      <c r="E241" s="50">
        <v>206.41</v>
      </c>
      <c r="F241" s="50">
        <v>47.8</v>
      </c>
      <c r="G241" s="50">
        <f t="shared" si="5"/>
        <v>2231.3110000000001</v>
      </c>
    </row>
    <row r="242" spans="1:7" ht="15">
      <c r="A242" s="45" t="s">
        <v>618</v>
      </c>
      <c r="B242" s="46" t="s">
        <v>617</v>
      </c>
      <c r="C242" s="50">
        <v>4622.8249999999998</v>
      </c>
      <c r="D242" s="50">
        <v>34.299999999999997</v>
      </c>
      <c r="E242" s="50">
        <v>235.00200000000001</v>
      </c>
      <c r="F242" s="50">
        <v>10.727</v>
      </c>
      <c r="G242" s="50">
        <f t="shared" si="5"/>
        <v>4667.8519999999999</v>
      </c>
    </row>
    <row r="243" spans="1:7" ht="15">
      <c r="A243" s="45" t="s">
        <v>619</v>
      </c>
      <c r="B243" s="46" t="s">
        <v>313</v>
      </c>
      <c r="C243" s="50">
        <v>27970.973999999998</v>
      </c>
      <c r="D243" s="50">
        <v>28.3</v>
      </c>
      <c r="E243" s="50">
        <v>1691.4079999999999</v>
      </c>
      <c r="F243" s="50">
        <v>175.83800000000002</v>
      </c>
      <c r="G243" s="50">
        <f t="shared" si="5"/>
        <v>28175.111999999997</v>
      </c>
    </row>
    <row r="244" spans="1:7" ht="15">
      <c r="A244" s="45" t="s">
        <v>620</v>
      </c>
      <c r="B244" s="46" t="s">
        <v>314</v>
      </c>
      <c r="C244" s="50">
        <v>72.599999999999994</v>
      </c>
      <c r="D244" s="50">
        <v>0</v>
      </c>
      <c r="E244" s="50">
        <v>0</v>
      </c>
      <c r="F244" s="50">
        <v>0</v>
      </c>
      <c r="G244" s="50">
        <f t="shared" si="5"/>
        <v>72.599999999999994</v>
      </c>
    </row>
    <row r="245" spans="1:7" ht="15">
      <c r="A245" s="45" t="s">
        <v>621</v>
      </c>
      <c r="B245" s="46" t="s">
        <v>315</v>
      </c>
      <c r="C245" s="50">
        <v>37.6</v>
      </c>
      <c r="D245" s="50">
        <v>0</v>
      </c>
      <c r="E245" s="50">
        <v>0</v>
      </c>
      <c r="F245" s="50">
        <v>0</v>
      </c>
      <c r="G245" s="50">
        <f t="shared" si="5"/>
        <v>37.6</v>
      </c>
    </row>
    <row r="246" spans="1:7" ht="15">
      <c r="A246" s="45" t="s">
        <v>622</v>
      </c>
      <c r="B246" s="46" t="s">
        <v>316</v>
      </c>
      <c r="C246" s="50">
        <v>1351.9829999999999</v>
      </c>
      <c r="D246" s="50">
        <v>0</v>
      </c>
      <c r="E246" s="50">
        <v>46.216300000000011</v>
      </c>
      <c r="F246" s="50">
        <v>2.6659999999999999</v>
      </c>
      <c r="G246" s="50">
        <f t="shared" si="5"/>
        <v>1354.6489999999999</v>
      </c>
    </row>
    <row r="247" spans="1:7" ht="15">
      <c r="A247" s="45" t="s">
        <v>623</v>
      </c>
      <c r="B247" s="46" t="s">
        <v>317</v>
      </c>
      <c r="C247" s="50">
        <v>1669.0160000000001</v>
      </c>
      <c r="D247" s="50">
        <v>16.2</v>
      </c>
      <c r="E247" s="50">
        <v>41.769999999999996</v>
      </c>
      <c r="F247" s="50">
        <v>2.2999999999999998</v>
      </c>
      <c r="G247" s="50">
        <f t="shared" si="5"/>
        <v>1687.5160000000001</v>
      </c>
    </row>
    <row r="248" spans="1:7" ht="15">
      <c r="A248" s="45" t="s">
        <v>624</v>
      </c>
      <c r="B248" s="46" t="s">
        <v>318</v>
      </c>
      <c r="C248" s="50">
        <v>9760.7309999999979</v>
      </c>
      <c r="D248" s="50">
        <v>130.30000000000001</v>
      </c>
      <c r="E248" s="50">
        <v>704.60900000000004</v>
      </c>
      <c r="F248" s="50">
        <v>17.524999999999999</v>
      </c>
      <c r="G248" s="50">
        <f t="shared" si="5"/>
        <v>9908.5559999999969</v>
      </c>
    </row>
    <row r="249" spans="1:7" ht="15">
      <c r="A249" s="45" t="s">
        <v>625</v>
      </c>
      <c r="B249" s="46" t="s">
        <v>319</v>
      </c>
      <c r="C249" s="50">
        <v>13783.772000000003</v>
      </c>
      <c r="D249" s="50">
        <v>0</v>
      </c>
      <c r="E249" s="50">
        <v>286.81</v>
      </c>
      <c r="F249" s="50">
        <v>111.76600000000001</v>
      </c>
      <c r="G249" s="50">
        <f t="shared" si="5"/>
        <v>13895.538000000002</v>
      </c>
    </row>
    <row r="250" spans="1:7" ht="15">
      <c r="A250" s="45" t="s">
        <v>626</v>
      </c>
      <c r="B250" s="46" t="s">
        <v>320</v>
      </c>
      <c r="C250" s="50">
        <v>821.50699999999995</v>
      </c>
      <c r="D250" s="50">
        <v>27.3</v>
      </c>
      <c r="E250" s="50">
        <v>3.9</v>
      </c>
      <c r="F250" s="50">
        <v>0</v>
      </c>
      <c r="G250" s="50">
        <f t="shared" si="5"/>
        <v>848.8069999999999</v>
      </c>
    </row>
    <row r="251" spans="1:7" ht="15">
      <c r="A251" s="45" t="s">
        <v>627</v>
      </c>
      <c r="B251" s="46" t="s">
        <v>321</v>
      </c>
      <c r="C251" s="50">
        <v>5205.2570000000005</v>
      </c>
      <c r="D251" s="50">
        <v>0</v>
      </c>
      <c r="E251" s="50">
        <v>272.404</v>
      </c>
      <c r="F251" s="50">
        <v>15.403000000000002</v>
      </c>
      <c r="G251" s="50">
        <f t="shared" si="5"/>
        <v>5220.6600000000008</v>
      </c>
    </row>
    <row r="252" spans="1:7" ht="15">
      <c r="A252" s="45" t="s">
        <v>629</v>
      </c>
      <c r="B252" s="46" t="s">
        <v>628</v>
      </c>
      <c r="C252" s="50">
        <v>3350.8730000000005</v>
      </c>
      <c r="D252" s="50">
        <v>0</v>
      </c>
      <c r="E252" s="50">
        <v>231.89900000000003</v>
      </c>
      <c r="F252" s="50">
        <v>13.8</v>
      </c>
      <c r="G252" s="50">
        <f t="shared" si="5"/>
        <v>3364.6730000000007</v>
      </c>
    </row>
    <row r="253" spans="1:7" ht="15">
      <c r="A253" s="45" t="s">
        <v>630</v>
      </c>
      <c r="B253" s="46" t="s">
        <v>323</v>
      </c>
      <c r="C253" s="50">
        <v>569.6690000000001</v>
      </c>
      <c r="D253" s="50">
        <v>0</v>
      </c>
      <c r="E253" s="50">
        <v>7.6</v>
      </c>
      <c r="F253" s="50">
        <v>0</v>
      </c>
      <c r="G253" s="50">
        <f t="shared" si="5"/>
        <v>569.6690000000001</v>
      </c>
    </row>
    <row r="254" spans="1:7" ht="15">
      <c r="A254" s="45" t="s">
        <v>632</v>
      </c>
      <c r="B254" s="46" t="s">
        <v>631</v>
      </c>
      <c r="C254" s="50">
        <v>3311.2190000000001</v>
      </c>
      <c r="D254" s="50">
        <v>0</v>
      </c>
      <c r="E254" s="50">
        <v>768.87599999999998</v>
      </c>
      <c r="F254" s="50">
        <v>2.8</v>
      </c>
      <c r="G254" s="50">
        <f t="shared" si="5"/>
        <v>3314.0190000000002</v>
      </c>
    </row>
    <row r="255" spans="1:7" ht="15">
      <c r="A255" s="45" t="s">
        <v>633</v>
      </c>
      <c r="B255" s="46" t="s">
        <v>325</v>
      </c>
      <c r="C255" s="50">
        <v>2538.4790000000003</v>
      </c>
      <c r="D255" s="50">
        <v>0</v>
      </c>
      <c r="E255" s="50">
        <v>624.64900000000011</v>
      </c>
      <c r="F255" s="50">
        <v>3.7</v>
      </c>
      <c r="G255" s="50">
        <f t="shared" si="5"/>
        <v>2542.1790000000001</v>
      </c>
    </row>
    <row r="256" spans="1:7" ht="15">
      <c r="A256" s="45" t="s">
        <v>634</v>
      </c>
      <c r="B256" s="46" t="s">
        <v>326</v>
      </c>
      <c r="C256" s="50">
        <v>1472.7840000000001</v>
      </c>
      <c r="D256" s="50">
        <v>0</v>
      </c>
      <c r="E256" s="50">
        <v>147.01500000000001</v>
      </c>
      <c r="F256" s="50">
        <v>3.3</v>
      </c>
      <c r="G256" s="50">
        <f t="shared" si="5"/>
        <v>1476.0840000000001</v>
      </c>
    </row>
    <row r="257" spans="1:7" ht="15">
      <c r="A257" s="51" t="s">
        <v>327</v>
      </c>
      <c r="B257" s="49" t="s">
        <v>635</v>
      </c>
      <c r="C257" s="50">
        <v>757.36800000000005</v>
      </c>
      <c r="D257" s="50">
        <v>0</v>
      </c>
      <c r="E257" s="50">
        <v>0</v>
      </c>
      <c r="F257" s="50">
        <v>0</v>
      </c>
      <c r="G257" s="50">
        <f t="shared" si="5"/>
        <v>757.36800000000005</v>
      </c>
    </row>
    <row r="258" spans="1:7" ht="15">
      <c r="A258" s="51" t="s">
        <v>329</v>
      </c>
      <c r="B258" s="49" t="s">
        <v>330</v>
      </c>
      <c r="C258" s="50">
        <v>26.485000000000003</v>
      </c>
      <c r="D258" s="50">
        <v>0</v>
      </c>
      <c r="E258" s="50">
        <v>0</v>
      </c>
      <c r="F258" s="50">
        <v>1.2</v>
      </c>
      <c r="G258" s="50">
        <f t="shared" si="5"/>
        <v>27.685000000000002</v>
      </c>
    </row>
    <row r="259" spans="1:7" ht="15">
      <c r="A259" s="51" t="s">
        <v>331</v>
      </c>
      <c r="B259" s="49" t="s">
        <v>636</v>
      </c>
      <c r="C259" s="50">
        <v>413.09800000000007</v>
      </c>
      <c r="D259" s="50">
        <v>0</v>
      </c>
      <c r="E259" s="50">
        <v>0.79200000000000004</v>
      </c>
      <c r="F259" s="50">
        <v>0.6</v>
      </c>
      <c r="G259" s="50">
        <f t="shared" si="5"/>
        <v>413.69800000000009</v>
      </c>
    </row>
    <row r="260" spans="1:7" ht="15">
      <c r="A260" s="45" t="s">
        <v>637</v>
      </c>
      <c r="B260" s="46" t="s">
        <v>333</v>
      </c>
      <c r="C260" s="50">
        <v>39.5</v>
      </c>
      <c r="D260" s="50">
        <v>0</v>
      </c>
      <c r="E260" s="50">
        <v>0</v>
      </c>
      <c r="F260" s="50">
        <v>0</v>
      </c>
      <c r="G260" s="50">
        <f t="shared" si="5"/>
        <v>39.5</v>
      </c>
    </row>
    <row r="261" spans="1:7" ht="15">
      <c r="A261" s="45" t="s">
        <v>638</v>
      </c>
      <c r="B261" s="46" t="s">
        <v>334</v>
      </c>
      <c r="C261" s="50">
        <v>770.34500000000003</v>
      </c>
      <c r="D261" s="50">
        <v>14.4</v>
      </c>
      <c r="E261" s="50">
        <v>117.93300000000002</v>
      </c>
      <c r="F261" s="50">
        <v>23</v>
      </c>
      <c r="G261" s="50">
        <f t="shared" si="5"/>
        <v>807.745</v>
      </c>
    </row>
    <row r="262" spans="1:7" ht="15">
      <c r="A262" s="45" t="s">
        <v>639</v>
      </c>
      <c r="B262" s="46" t="s">
        <v>335</v>
      </c>
      <c r="C262" s="50">
        <v>322.00900000000001</v>
      </c>
      <c r="D262" s="50">
        <v>0</v>
      </c>
      <c r="E262" s="50">
        <v>0</v>
      </c>
      <c r="F262" s="50">
        <v>81.400000000000006</v>
      </c>
      <c r="G262" s="50">
        <f t="shared" si="5"/>
        <v>403.40899999999999</v>
      </c>
    </row>
    <row r="263" spans="1:7" ht="15">
      <c r="A263" s="45" t="s">
        <v>640</v>
      </c>
      <c r="B263" s="46" t="s">
        <v>336</v>
      </c>
      <c r="C263" s="50">
        <v>994.51299999999992</v>
      </c>
      <c r="D263" s="50">
        <v>13</v>
      </c>
      <c r="E263" s="50">
        <v>807.70799999999986</v>
      </c>
      <c r="F263" s="50">
        <v>0</v>
      </c>
      <c r="G263" s="50">
        <f t="shared" si="5"/>
        <v>1007.5129999999999</v>
      </c>
    </row>
    <row r="264" spans="1:7" ht="15">
      <c r="A264" s="45" t="s">
        <v>641</v>
      </c>
      <c r="B264" s="46" t="s">
        <v>337</v>
      </c>
      <c r="C264" s="50">
        <v>1584.2660000000001</v>
      </c>
      <c r="D264" s="50">
        <v>55.7</v>
      </c>
      <c r="E264" s="50">
        <v>34.753</v>
      </c>
      <c r="F264" s="50">
        <v>10</v>
      </c>
      <c r="G264" s="50">
        <f t="shared" si="5"/>
        <v>1649.9660000000001</v>
      </c>
    </row>
    <row r="265" spans="1:7" ht="15">
      <c r="A265" s="45" t="s">
        <v>642</v>
      </c>
      <c r="B265" s="46" t="s">
        <v>338</v>
      </c>
      <c r="C265" s="50">
        <v>246.00999999999993</v>
      </c>
      <c r="D265" s="50">
        <v>0</v>
      </c>
      <c r="E265" s="50">
        <v>146.81000000000003</v>
      </c>
      <c r="F265" s="50">
        <v>0</v>
      </c>
      <c r="G265" s="50">
        <f t="shared" si="5"/>
        <v>246.00999999999993</v>
      </c>
    </row>
    <row r="266" spans="1:7" ht="15">
      <c r="A266" s="45" t="s">
        <v>643</v>
      </c>
      <c r="B266" s="46" t="s">
        <v>339</v>
      </c>
      <c r="C266" s="50">
        <v>82</v>
      </c>
      <c r="D266" s="50">
        <v>0</v>
      </c>
      <c r="E266" s="50">
        <v>0</v>
      </c>
      <c r="F266" s="50">
        <v>0</v>
      </c>
      <c r="G266" s="50">
        <f t="shared" ref="G266:G327" si="6">C266+D266+F266</f>
        <v>82</v>
      </c>
    </row>
    <row r="267" spans="1:7" ht="15">
      <c r="A267" s="45" t="s">
        <v>645</v>
      </c>
      <c r="B267" s="46" t="s">
        <v>644</v>
      </c>
      <c r="C267" s="50">
        <v>34.799999999999997</v>
      </c>
      <c r="D267" s="50">
        <v>0</v>
      </c>
      <c r="E267" s="50">
        <v>0</v>
      </c>
      <c r="F267" s="50">
        <v>0</v>
      </c>
      <c r="G267" s="50">
        <f t="shared" si="6"/>
        <v>34.799999999999997</v>
      </c>
    </row>
    <row r="268" spans="1:7" ht="15">
      <c r="A268" s="45" t="s">
        <v>647</v>
      </c>
      <c r="B268" s="46" t="s">
        <v>646</v>
      </c>
      <c r="C268" s="50">
        <v>106.22999999999999</v>
      </c>
      <c r="D268" s="50">
        <v>4.4459999999999997</v>
      </c>
      <c r="E268" s="50">
        <v>0</v>
      </c>
      <c r="F268" s="50">
        <v>0</v>
      </c>
      <c r="G268" s="50">
        <f t="shared" si="6"/>
        <v>110.67599999999999</v>
      </c>
    </row>
    <row r="269" spans="1:7" ht="15">
      <c r="A269" s="45" t="s">
        <v>648</v>
      </c>
      <c r="B269" s="46" t="s">
        <v>342</v>
      </c>
      <c r="C269" s="50">
        <v>488.88400000000001</v>
      </c>
      <c r="D269" s="50">
        <v>0</v>
      </c>
      <c r="E269" s="50">
        <v>73.08</v>
      </c>
      <c r="F269" s="50">
        <v>0</v>
      </c>
      <c r="G269" s="50">
        <f t="shared" si="6"/>
        <v>488.88400000000001</v>
      </c>
    </row>
    <row r="270" spans="1:7" ht="15">
      <c r="A270" s="45" t="s">
        <v>649</v>
      </c>
      <c r="B270" s="46" t="s">
        <v>343</v>
      </c>
      <c r="C270" s="50">
        <v>263.04899999999998</v>
      </c>
      <c r="D270" s="50">
        <v>0</v>
      </c>
      <c r="E270" s="50">
        <v>105.04</v>
      </c>
      <c r="F270" s="50">
        <v>0</v>
      </c>
      <c r="G270" s="50">
        <f t="shared" si="6"/>
        <v>263.04899999999998</v>
      </c>
    </row>
    <row r="271" spans="1:7" ht="15">
      <c r="A271" s="45" t="s">
        <v>650</v>
      </c>
      <c r="B271" s="46" t="s">
        <v>344</v>
      </c>
      <c r="C271" s="50">
        <v>1056.9420000000002</v>
      </c>
      <c r="D271" s="50">
        <v>17.899999999999999</v>
      </c>
      <c r="E271" s="50">
        <v>359.15999999999997</v>
      </c>
      <c r="F271" s="50">
        <v>0</v>
      </c>
      <c r="G271" s="50">
        <f t="shared" si="6"/>
        <v>1074.8420000000003</v>
      </c>
    </row>
    <row r="272" spans="1:7" ht="15">
      <c r="A272" s="45" t="s">
        <v>651</v>
      </c>
      <c r="B272" s="46" t="s">
        <v>345</v>
      </c>
      <c r="C272" s="50">
        <v>5506.0019999999995</v>
      </c>
      <c r="D272" s="50">
        <v>32.299999999999997</v>
      </c>
      <c r="E272" s="50">
        <v>131.273</v>
      </c>
      <c r="F272" s="50">
        <v>32.9</v>
      </c>
      <c r="G272" s="50">
        <f t="shared" si="6"/>
        <v>5571.2019999999993</v>
      </c>
    </row>
    <row r="273" spans="1:7" ht="15">
      <c r="A273" s="45" t="s">
        <v>652</v>
      </c>
      <c r="B273" s="46" t="s">
        <v>346</v>
      </c>
      <c r="C273" s="50">
        <v>14227.632000000001</v>
      </c>
      <c r="D273" s="50">
        <v>68</v>
      </c>
      <c r="E273" s="50">
        <v>466.09600000000012</v>
      </c>
      <c r="F273" s="50">
        <v>102.84</v>
      </c>
      <c r="G273" s="50">
        <f t="shared" si="6"/>
        <v>14398.472000000002</v>
      </c>
    </row>
    <row r="274" spans="1:7" ht="15">
      <c r="A274" s="45" t="s">
        <v>653</v>
      </c>
      <c r="B274" s="46" t="s">
        <v>347</v>
      </c>
      <c r="C274" s="50">
        <v>6321.1939999999986</v>
      </c>
      <c r="D274" s="50">
        <v>0</v>
      </c>
      <c r="E274" s="50">
        <v>170.07900000000001</v>
      </c>
      <c r="F274" s="50">
        <v>19.96</v>
      </c>
      <c r="G274" s="50">
        <f t="shared" si="6"/>
        <v>6341.1539999999986</v>
      </c>
    </row>
    <row r="275" spans="1:7" ht="15">
      <c r="A275" s="45" t="s">
        <v>654</v>
      </c>
      <c r="B275" s="46" t="s">
        <v>348</v>
      </c>
      <c r="C275" s="50">
        <v>8949.9320000000025</v>
      </c>
      <c r="D275" s="50">
        <v>16.899999999999999</v>
      </c>
      <c r="E275" s="50">
        <v>517.82299999999998</v>
      </c>
      <c r="F275" s="50">
        <v>55.078999999999994</v>
      </c>
      <c r="G275" s="50">
        <f t="shared" si="6"/>
        <v>9021.9110000000019</v>
      </c>
    </row>
    <row r="276" spans="1:7" ht="15">
      <c r="A276" s="45" t="s">
        <v>655</v>
      </c>
      <c r="B276" s="46" t="s">
        <v>349</v>
      </c>
      <c r="C276" s="50">
        <v>912.27499999999998</v>
      </c>
      <c r="D276" s="50">
        <v>0</v>
      </c>
      <c r="E276" s="50">
        <v>0</v>
      </c>
      <c r="F276" s="50">
        <v>2.2000000000000002</v>
      </c>
      <c r="G276" s="50">
        <f t="shared" si="6"/>
        <v>914.47500000000002</v>
      </c>
    </row>
    <row r="277" spans="1:7" ht="15">
      <c r="A277" s="45" t="s">
        <v>656</v>
      </c>
      <c r="B277" s="46" t="s">
        <v>350</v>
      </c>
      <c r="C277" s="50">
        <v>553.72</v>
      </c>
      <c r="D277" s="50">
        <v>13.5</v>
      </c>
      <c r="E277" s="50">
        <v>0</v>
      </c>
      <c r="F277" s="50">
        <v>0</v>
      </c>
      <c r="G277" s="50">
        <f t="shared" si="6"/>
        <v>567.22</v>
      </c>
    </row>
    <row r="278" spans="1:7" ht="15">
      <c r="A278" s="45" t="s">
        <v>657</v>
      </c>
      <c r="B278" s="46" t="s">
        <v>351</v>
      </c>
      <c r="C278" s="50">
        <v>1996.1680000000001</v>
      </c>
      <c r="D278" s="50">
        <v>32.931000000000004</v>
      </c>
      <c r="E278" s="50">
        <v>38.028000000000006</v>
      </c>
      <c r="F278" s="50">
        <v>6.3</v>
      </c>
      <c r="G278" s="50">
        <f t="shared" si="6"/>
        <v>2035.3990000000001</v>
      </c>
    </row>
    <row r="279" spans="1:7" ht="15">
      <c r="A279" s="45" t="s">
        <v>658</v>
      </c>
      <c r="B279" s="46" t="s">
        <v>352</v>
      </c>
      <c r="C279" s="50">
        <v>1217.1400000000001</v>
      </c>
      <c r="D279" s="50">
        <v>0</v>
      </c>
      <c r="E279" s="50">
        <v>0</v>
      </c>
      <c r="F279" s="50">
        <v>6.2</v>
      </c>
      <c r="G279" s="50">
        <f t="shared" si="6"/>
        <v>1223.3400000000001</v>
      </c>
    </row>
    <row r="280" spans="1:7" ht="15">
      <c r="A280" s="51" t="s">
        <v>659</v>
      </c>
      <c r="B280" s="49" t="s">
        <v>353</v>
      </c>
      <c r="C280" s="50">
        <v>131.4</v>
      </c>
      <c r="D280" s="50">
        <v>0</v>
      </c>
      <c r="E280" s="50">
        <v>0</v>
      </c>
      <c r="F280" s="50">
        <v>0</v>
      </c>
      <c r="G280" s="50">
        <f t="shared" si="6"/>
        <v>131.4</v>
      </c>
    </row>
    <row r="281" spans="1:7" ht="15">
      <c r="A281" s="45" t="s">
        <v>660</v>
      </c>
      <c r="B281" s="46" t="s">
        <v>354</v>
      </c>
      <c r="C281" s="50">
        <v>403.21500000000003</v>
      </c>
      <c r="D281" s="50">
        <v>0</v>
      </c>
      <c r="E281" s="50">
        <v>16.255000000000003</v>
      </c>
      <c r="F281" s="50">
        <v>0</v>
      </c>
      <c r="G281" s="50">
        <f t="shared" si="6"/>
        <v>403.21500000000003</v>
      </c>
    </row>
    <row r="282" spans="1:7" ht="15">
      <c r="A282" s="45" t="s">
        <v>661</v>
      </c>
      <c r="B282" s="46" t="s">
        <v>355</v>
      </c>
      <c r="C282" s="50">
        <v>19</v>
      </c>
      <c r="D282" s="50">
        <v>0</v>
      </c>
      <c r="E282" s="50">
        <v>0</v>
      </c>
      <c r="F282" s="50">
        <v>0</v>
      </c>
      <c r="G282" s="50">
        <f t="shared" si="6"/>
        <v>19</v>
      </c>
    </row>
    <row r="283" spans="1:7" ht="15">
      <c r="A283" s="45" t="s">
        <v>662</v>
      </c>
      <c r="B283" s="46" t="s">
        <v>356</v>
      </c>
      <c r="C283" s="50">
        <v>5086.9859999999999</v>
      </c>
      <c r="D283" s="50">
        <v>65.25800000000001</v>
      </c>
      <c r="E283" s="50">
        <v>389.56</v>
      </c>
      <c r="F283" s="50">
        <v>101.2</v>
      </c>
      <c r="G283" s="50">
        <f t="shared" si="6"/>
        <v>5253.4439999999995</v>
      </c>
    </row>
    <row r="284" spans="1:7" ht="15">
      <c r="A284" s="45" t="s">
        <v>663</v>
      </c>
      <c r="B284" s="46" t="s">
        <v>357</v>
      </c>
      <c r="C284" s="50">
        <v>1429.0219999999997</v>
      </c>
      <c r="D284" s="50">
        <v>15.3</v>
      </c>
      <c r="E284" s="50">
        <v>0</v>
      </c>
      <c r="F284" s="50">
        <v>11.71</v>
      </c>
      <c r="G284" s="50">
        <f t="shared" si="6"/>
        <v>1456.0319999999997</v>
      </c>
    </row>
    <row r="285" spans="1:7" ht="15">
      <c r="A285" s="45" t="s">
        <v>664</v>
      </c>
      <c r="B285" s="46" t="s">
        <v>358</v>
      </c>
      <c r="C285" s="50">
        <v>224.923</v>
      </c>
      <c r="D285" s="50">
        <v>8.1999999999999993</v>
      </c>
      <c r="E285" s="50">
        <v>30.110000000000003</v>
      </c>
      <c r="F285" s="50">
        <v>0</v>
      </c>
      <c r="G285" s="50">
        <f t="shared" si="6"/>
        <v>233.12299999999999</v>
      </c>
    </row>
    <row r="286" spans="1:7" ht="15">
      <c r="A286" s="45" t="s">
        <v>666</v>
      </c>
      <c r="B286" s="46" t="s">
        <v>665</v>
      </c>
      <c r="C286" s="50">
        <v>739.27</v>
      </c>
      <c r="D286" s="50">
        <v>15.4</v>
      </c>
      <c r="E286" s="50">
        <v>0</v>
      </c>
      <c r="F286" s="50">
        <v>4.5999999999999996</v>
      </c>
      <c r="G286" s="50">
        <f t="shared" si="6"/>
        <v>759.27</v>
      </c>
    </row>
    <row r="287" spans="1:7" ht="15">
      <c r="A287" s="45" t="s">
        <v>667</v>
      </c>
      <c r="B287" s="46" t="s">
        <v>360</v>
      </c>
      <c r="C287" s="50">
        <v>273.38600000000002</v>
      </c>
      <c r="D287" s="50">
        <v>0</v>
      </c>
      <c r="E287" s="50">
        <v>0</v>
      </c>
      <c r="F287" s="50">
        <v>0</v>
      </c>
      <c r="G287" s="50">
        <f t="shared" si="6"/>
        <v>273.38600000000002</v>
      </c>
    </row>
    <row r="288" spans="1:7" ht="15">
      <c r="A288" s="45" t="s">
        <v>668</v>
      </c>
      <c r="B288" s="46" t="s">
        <v>361</v>
      </c>
      <c r="C288" s="50">
        <v>253.95499999999998</v>
      </c>
      <c r="D288" s="50">
        <v>11.1</v>
      </c>
      <c r="E288" s="50">
        <v>0</v>
      </c>
      <c r="F288" s="50">
        <v>0</v>
      </c>
      <c r="G288" s="50">
        <f t="shared" si="6"/>
        <v>265.05500000000001</v>
      </c>
    </row>
    <row r="289" spans="1:7" ht="15">
      <c r="A289" s="45" t="s">
        <v>669</v>
      </c>
      <c r="B289" s="46" t="s">
        <v>362</v>
      </c>
      <c r="C289" s="50">
        <v>10431.003000000001</v>
      </c>
      <c r="D289" s="50">
        <v>261.56</v>
      </c>
      <c r="E289" s="50">
        <v>320.27900000000005</v>
      </c>
      <c r="F289" s="50">
        <v>104.23399999999999</v>
      </c>
      <c r="G289" s="50">
        <f t="shared" si="6"/>
        <v>10796.797</v>
      </c>
    </row>
    <row r="290" spans="1:7" ht="15">
      <c r="A290" s="45" t="s">
        <v>670</v>
      </c>
      <c r="B290" s="46" t="s">
        <v>363</v>
      </c>
      <c r="C290" s="50">
        <v>4358.2980000000007</v>
      </c>
      <c r="D290" s="50">
        <v>89.6</v>
      </c>
      <c r="E290" s="50">
        <v>144.87299999999999</v>
      </c>
      <c r="F290" s="50">
        <v>38.337000000000003</v>
      </c>
      <c r="G290" s="50">
        <f t="shared" si="6"/>
        <v>4486.2350000000015</v>
      </c>
    </row>
    <row r="291" spans="1:7" ht="15">
      <c r="A291" s="45" t="s">
        <v>671</v>
      </c>
      <c r="B291" s="46" t="s">
        <v>364</v>
      </c>
      <c r="C291" s="50">
        <v>1899.6359999999997</v>
      </c>
      <c r="D291" s="50">
        <v>48.2</v>
      </c>
      <c r="E291" s="50">
        <v>59.664999999999999</v>
      </c>
      <c r="F291" s="50">
        <v>14.4</v>
      </c>
      <c r="G291" s="50">
        <f t="shared" si="6"/>
        <v>1962.2359999999999</v>
      </c>
    </row>
    <row r="292" spans="1:7" ht="15">
      <c r="A292" s="45" t="s">
        <v>672</v>
      </c>
      <c r="B292" s="46" t="s">
        <v>365</v>
      </c>
      <c r="C292" s="50">
        <v>3292.4549999999995</v>
      </c>
      <c r="D292" s="50">
        <v>61.1</v>
      </c>
      <c r="E292" s="50">
        <v>374.613</v>
      </c>
      <c r="F292" s="50">
        <v>25.5</v>
      </c>
      <c r="G292" s="50">
        <f t="shared" si="6"/>
        <v>3379.0549999999994</v>
      </c>
    </row>
    <row r="293" spans="1:7" ht="15">
      <c r="A293" s="45" t="s">
        <v>673</v>
      </c>
      <c r="B293" s="46" t="s">
        <v>366</v>
      </c>
      <c r="C293" s="50">
        <v>1739.9209999999998</v>
      </c>
      <c r="D293" s="50">
        <v>30</v>
      </c>
      <c r="E293" s="50">
        <v>218.72000000000003</v>
      </c>
      <c r="F293" s="50">
        <v>17</v>
      </c>
      <c r="G293" s="50">
        <f t="shared" si="6"/>
        <v>1786.9209999999998</v>
      </c>
    </row>
    <row r="294" spans="1:7" ht="15">
      <c r="A294" s="45" t="s">
        <v>674</v>
      </c>
      <c r="B294" s="46" t="s">
        <v>367</v>
      </c>
      <c r="C294" s="50">
        <v>1847.4060000000002</v>
      </c>
      <c r="D294" s="50">
        <v>43.4</v>
      </c>
      <c r="E294" s="50">
        <v>0</v>
      </c>
      <c r="F294" s="50">
        <v>14.6</v>
      </c>
      <c r="G294" s="50">
        <f t="shared" si="6"/>
        <v>1905.4060000000002</v>
      </c>
    </row>
    <row r="295" spans="1:7" ht="15">
      <c r="A295" s="45" t="s">
        <v>675</v>
      </c>
      <c r="B295" s="46" t="s">
        <v>368</v>
      </c>
      <c r="C295" s="50">
        <v>1505.3759999999997</v>
      </c>
      <c r="D295" s="50">
        <v>0</v>
      </c>
      <c r="E295" s="50">
        <v>26.568999999999999</v>
      </c>
      <c r="F295" s="50">
        <v>18.2</v>
      </c>
      <c r="G295" s="50">
        <f t="shared" si="6"/>
        <v>1523.5759999999998</v>
      </c>
    </row>
    <row r="296" spans="1:7" ht="15">
      <c r="A296" s="51" t="s">
        <v>369</v>
      </c>
      <c r="B296" s="49" t="s">
        <v>730</v>
      </c>
      <c r="C296" s="50">
        <v>62.934000000000005</v>
      </c>
      <c r="D296" s="50">
        <v>0</v>
      </c>
      <c r="E296" s="50">
        <v>0</v>
      </c>
      <c r="F296" s="50">
        <v>0</v>
      </c>
      <c r="G296" s="50">
        <f t="shared" si="6"/>
        <v>62.934000000000005</v>
      </c>
    </row>
    <row r="297" spans="1:7" ht="15">
      <c r="A297" s="51" t="s">
        <v>676</v>
      </c>
      <c r="B297" s="49" t="s">
        <v>371</v>
      </c>
      <c r="C297" s="50">
        <v>399.279</v>
      </c>
      <c r="D297" s="50">
        <v>0</v>
      </c>
      <c r="E297" s="50">
        <v>0</v>
      </c>
      <c r="F297" s="50">
        <v>0</v>
      </c>
      <c r="G297" s="50">
        <f t="shared" si="6"/>
        <v>399.279</v>
      </c>
    </row>
    <row r="298" spans="1:7" ht="15">
      <c r="A298" s="45" t="s">
        <v>678</v>
      </c>
      <c r="B298" s="46" t="s">
        <v>677</v>
      </c>
      <c r="C298" s="50">
        <v>73.152000000000001</v>
      </c>
      <c r="D298" s="50">
        <v>2.4319999999999999</v>
      </c>
      <c r="E298" s="50">
        <v>0.122</v>
      </c>
      <c r="F298" s="50">
        <v>0</v>
      </c>
      <c r="G298" s="50">
        <f t="shared" si="6"/>
        <v>75.584000000000003</v>
      </c>
    </row>
    <row r="299" spans="1:7" ht="15">
      <c r="A299" s="45" t="s">
        <v>679</v>
      </c>
      <c r="B299" s="46" t="s">
        <v>373</v>
      </c>
      <c r="C299" s="50">
        <v>24.2</v>
      </c>
      <c r="D299" s="50">
        <v>0</v>
      </c>
      <c r="E299" s="50">
        <v>0</v>
      </c>
      <c r="F299" s="50">
        <v>0</v>
      </c>
      <c r="G299" s="50">
        <f t="shared" si="6"/>
        <v>24.2</v>
      </c>
    </row>
    <row r="300" spans="1:7" ht="15">
      <c r="A300" s="45" t="s">
        <v>680</v>
      </c>
      <c r="B300" s="46" t="s">
        <v>374</v>
      </c>
      <c r="C300" s="50">
        <v>186.142</v>
      </c>
      <c r="D300" s="50">
        <v>5.9</v>
      </c>
      <c r="E300" s="50">
        <v>9.0500000000000007</v>
      </c>
      <c r="F300" s="50">
        <v>0</v>
      </c>
      <c r="G300" s="50">
        <f t="shared" si="6"/>
        <v>192.042</v>
      </c>
    </row>
    <row r="301" spans="1:7" ht="15">
      <c r="A301" s="45" t="s">
        <v>681</v>
      </c>
      <c r="B301" s="46" t="s">
        <v>375</v>
      </c>
      <c r="C301" s="50">
        <v>2573.8900000000003</v>
      </c>
      <c r="D301" s="50">
        <v>0</v>
      </c>
      <c r="E301" s="50">
        <v>6.3400000000000007</v>
      </c>
      <c r="F301" s="50">
        <v>2.2999999999999998</v>
      </c>
      <c r="G301" s="50">
        <f t="shared" si="6"/>
        <v>2576.1900000000005</v>
      </c>
    </row>
    <row r="302" spans="1:7" ht="15">
      <c r="A302" s="45" t="s">
        <v>682</v>
      </c>
      <c r="B302" s="46" t="s">
        <v>376</v>
      </c>
      <c r="C302" s="50">
        <v>508.25999999999993</v>
      </c>
      <c r="D302" s="50">
        <v>17.25</v>
      </c>
      <c r="E302" s="50">
        <v>0</v>
      </c>
      <c r="F302" s="50">
        <v>0</v>
      </c>
      <c r="G302" s="50">
        <f t="shared" si="6"/>
        <v>525.51</v>
      </c>
    </row>
    <row r="303" spans="1:7" ht="15">
      <c r="A303" s="45" t="s">
        <v>683</v>
      </c>
      <c r="B303" s="46" t="s">
        <v>377</v>
      </c>
      <c r="C303" s="50">
        <v>155.65300000000002</v>
      </c>
      <c r="D303" s="50">
        <v>12.15</v>
      </c>
      <c r="E303" s="50">
        <v>0</v>
      </c>
      <c r="F303" s="50">
        <v>0</v>
      </c>
      <c r="G303" s="50">
        <f t="shared" si="6"/>
        <v>167.80300000000003</v>
      </c>
    </row>
    <row r="304" spans="1:7" ht="15">
      <c r="A304" s="45" t="s">
        <v>684</v>
      </c>
      <c r="B304" s="46" t="s">
        <v>378</v>
      </c>
      <c r="C304" s="50">
        <v>109.86500000000001</v>
      </c>
      <c r="D304" s="50">
        <v>0</v>
      </c>
      <c r="E304" s="50">
        <v>0</v>
      </c>
      <c r="F304" s="50">
        <v>0</v>
      </c>
      <c r="G304" s="50">
        <f t="shared" si="6"/>
        <v>109.86500000000001</v>
      </c>
    </row>
    <row r="305" spans="1:7" ht="15">
      <c r="A305" s="45" t="s">
        <v>685</v>
      </c>
      <c r="B305" s="46" t="s">
        <v>379</v>
      </c>
      <c r="C305" s="50">
        <v>26.3</v>
      </c>
      <c r="D305" s="50">
        <v>4</v>
      </c>
      <c r="E305" s="50">
        <v>0</v>
      </c>
      <c r="F305" s="50">
        <v>0</v>
      </c>
      <c r="G305" s="50">
        <f t="shared" si="6"/>
        <v>30.3</v>
      </c>
    </row>
    <row r="306" spans="1:7" ht="15">
      <c r="A306" s="45" t="s">
        <v>686</v>
      </c>
      <c r="B306" s="46" t="s">
        <v>380</v>
      </c>
      <c r="C306" s="50">
        <v>127.333</v>
      </c>
      <c r="D306" s="50">
        <v>14.7</v>
      </c>
      <c r="E306" s="50">
        <v>0</v>
      </c>
      <c r="F306" s="50">
        <v>0</v>
      </c>
      <c r="G306" s="50">
        <f t="shared" si="6"/>
        <v>142.03299999999999</v>
      </c>
    </row>
    <row r="307" spans="1:7" ht="15">
      <c r="A307" s="45" t="s">
        <v>687</v>
      </c>
      <c r="B307" s="46" t="s">
        <v>381</v>
      </c>
      <c r="C307" s="50">
        <v>76.728999999999999</v>
      </c>
      <c r="D307" s="50">
        <v>0</v>
      </c>
      <c r="E307" s="50">
        <v>0</v>
      </c>
      <c r="F307" s="50">
        <v>0</v>
      </c>
      <c r="G307" s="50">
        <f t="shared" si="6"/>
        <v>76.728999999999999</v>
      </c>
    </row>
    <row r="308" spans="1:7" ht="15">
      <c r="A308" s="45" t="s">
        <v>688</v>
      </c>
      <c r="B308" s="46" t="s">
        <v>382</v>
      </c>
      <c r="C308" s="50">
        <v>144.23299999999998</v>
      </c>
      <c r="D308" s="50">
        <v>0</v>
      </c>
      <c r="E308" s="50">
        <v>0</v>
      </c>
      <c r="F308" s="50">
        <v>0.8</v>
      </c>
      <c r="G308" s="50">
        <f t="shared" si="6"/>
        <v>145.03299999999999</v>
      </c>
    </row>
    <row r="309" spans="1:7" ht="15">
      <c r="A309" s="45" t="s">
        <v>690</v>
      </c>
      <c r="B309" s="46" t="s">
        <v>689</v>
      </c>
      <c r="C309" s="50">
        <v>129.25500000000002</v>
      </c>
      <c r="D309" s="50">
        <v>0</v>
      </c>
      <c r="E309" s="50">
        <v>0</v>
      </c>
      <c r="F309" s="50">
        <v>0</v>
      </c>
      <c r="G309" s="50">
        <f t="shared" si="6"/>
        <v>129.25500000000002</v>
      </c>
    </row>
    <row r="310" spans="1:7" ht="15">
      <c r="A310" s="45" t="s">
        <v>691</v>
      </c>
      <c r="B310" s="46" t="s">
        <v>384</v>
      </c>
      <c r="C310" s="50">
        <v>147.55500000000001</v>
      </c>
      <c r="D310" s="50">
        <v>0</v>
      </c>
      <c r="E310" s="50">
        <v>0</v>
      </c>
      <c r="F310" s="50">
        <v>0</v>
      </c>
      <c r="G310" s="50">
        <f t="shared" si="6"/>
        <v>147.55500000000001</v>
      </c>
    </row>
    <row r="311" spans="1:7" ht="15">
      <c r="A311" s="51" t="s">
        <v>385</v>
      </c>
      <c r="B311" s="49" t="s">
        <v>731</v>
      </c>
      <c r="C311" s="50">
        <v>102.4</v>
      </c>
      <c r="D311" s="50">
        <v>0</v>
      </c>
      <c r="E311" s="50">
        <v>0</v>
      </c>
      <c r="F311" s="50">
        <v>0</v>
      </c>
      <c r="G311" s="50">
        <f t="shared" si="6"/>
        <v>102.4</v>
      </c>
    </row>
    <row r="312" spans="1:7" ht="15">
      <c r="A312" s="45" t="s">
        <v>692</v>
      </c>
      <c r="B312" s="46" t="s">
        <v>387</v>
      </c>
      <c r="C312" s="50">
        <v>543.4</v>
      </c>
      <c r="D312" s="50">
        <v>17.100000000000001</v>
      </c>
      <c r="E312" s="50">
        <v>0</v>
      </c>
      <c r="F312" s="50">
        <v>0</v>
      </c>
      <c r="G312" s="50">
        <f t="shared" si="6"/>
        <v>560.5</v>
      </c>
    </row>
    <row r="313" spans="1:7" ht="15">
      <c r="A313" s="45" t="s">
        <v>693</v>
      </c>
      <c r="B313" s="46" t="s">
        <v>388</v>
      </c>
      <c r="C313" s="50">
        <v>1261.7329999999997</v>
      </c>
      <c r="D313" s="50">
        <v>16</v>
      </c>
      <c r="E313" s="50">
        <v>55.274999999999999</v>
      </c>
      <c r="F313" s="50">
        <v>0.2</v>
      </c>
      <c r="G313" s="50">
        <f t="shared" si="6"/>
        <v>1277.9329999999998</v>
      </c>
    </row>
    <row r="314" spans="1:7" ht="15">
      <c r="A314" s="45" t="s">
        <v>694</v>
      </c>
      <c r="B314" s="46" t="s">
        <v>389</v>
      </c>
      <c r="C314" s="50">
        <v>14989.107</v>
      </c>
      <c r="D314" s="50">
        <v>0</v>
      </c>
      <c r="E314" s="50">
        <v>619.94799999999998</v>
      </c>
      <c r="F314" s="50">
        <v>111.7</v>
      </c>
      <c r="G314" s="50">
        <f t="shared" si="6"/>
        <v>15100.807000000001</v>
      </c>
    </row>
    <row r="315" spans="1:7" ht="15">
      <c r="A315" s="45" t="s">
        <v>695</v>
      </c>
      <c r="B315" s="46" t="s">
        <v>390</v>
      </c>
      <c r="C315" s="50">
        <v>3220.2620000000002</v>
      </c>
      <c r="D315" s="50">
        <v>69.400000000000006</v>
      </c>
      <c r="E315" s="50">
        <v>26.8</v>
      </c>
      <c r="F315" s="50">
        <v>26.9</v>
      </c>
      <c r="G315" s="50">
        <f t="shared" si="6"/>
        <v>3316.5620000000004</v>
      </c>
    </row>
    <row r="316" spans="1:7" ht="15">
      <c r="A316" s="45" t="s">
        <v>696</v>
      </c>
      <c r="B316" s="46" t="s">
        <v>391</v>
      </c>
      <c r="C316" s="50">
        <v>3587.732</v>
      </c>
      <c r="D316" s="50">
        <v>17.3</v>
      </c>
      <c r="E316" s="50">
        <v>32.861000000000004</v>
      </c>
      <c r="F316" s="50">
        <v>33.700000000000003</v>
      </c>
      <c r="G316" s="50">
        <f t="shared" si="6"/>
        <v>3638.732</v>
      </c>
    </row>
    <row r="317" spans="1:7" ht="15">
      <c r="A317" s="45" t="s">
        <v>697</v>
      </c>
      <c r="B317" s="46" t="s">
        <v>392</v>
      </c>
      <c r="C317" s="50">
        <v>690.94100000000003</v>
      </c>
      <c r="D317" s="50">
        <v>42.4</v>
      </c>
      <c r="E317" s="50">
        <v>0</v>
      </c>
      <c r="F317" s="50">
        <v>2.4</v>
      </c>
      <c r="G317" s="50">
        <f t="shared" si="6"/>
        <v>735.74099999999999</v>
      </c>
    </row>
    <row r="318" spans="1:7" ht="15">
      <c r="A318" s="45" t="s">
        <v>698</v>
      </c>
      <c r="B318" s="46" t="s">
        <v>393</v>
      </c>
      <c r="C318" s="50">
        <v>3426.9650000000011</v>
      </c>
      <c r="D318" s="50">
        <v>79.8</v>
      </c>
      <c r="E318" s="50">
        <v>34.250999999999998</v>
      </c>
      <c r="F318" s="50">
        <v>3.8</v>
      </c>
      <c r="G318" s="50">
        <f t="shared" si="6"/>
        <v>3510.5650000000014</v>
      </c>
    </row>
    <row r="319" spans="1:7" ht="15">
      <c r="A319" s="45" t="s">
        <v>699</v>
      </c>
      <c r="B319" s="46" t="s">
        <v>394</v>
      </c>
      <c r="C319" s="50">
        <v>5977.402</v>
      </c>
      <c r="D319" s="50">
        <v>34</v>
      </c>
      <c r="E319" s="50">
        <v>77.72</v>
      </c>
      <c r="F319" s="50">
        <v>3.4</v>
      </c>
      <c r="G319" s="50">
        <f t="shared" si="6"/>
        <v>6014.8019999999997</v>
      </c>
    </row>
    <row r="320" spans="1:7" ht="15">
      <c r="A320" s="45" t="s">
        <v>700</v>
      </c>
      <c r="B320" s="46" t="s">
        <v>395</v>
      </c>
      <c r="C320" s="50">
        <v>3907.6740000000004</v>
      </c>
      <c r="D320" s="50">
        <v>0</v>
      </c>
      <c r="E320" s="50">
        <v>660.05400000000009</v>
      </c>
      <c r="F320" s="50">
        <v>0</v>
      </c>
      <c r="G320" s="50">
        <f t="shared" si="6"/>
        <v>3907.6740000000004</v>
      </c>
    </row>
    <row r="321" spans="1:7" ht="15">
      <c r="A321" s="45" t="s">
        <v>701</v>
      </c>
      <c r="B321" s="46" t="s">
        <v>396</v>
      </c>
      <c r="C321" s="50">
        <v>1030.6240000000003</v>
      </c>
      <c r="D321" s="50">
        <v>30.1</v>
      </c>
      <c r="E321" s="50">
        <v>0</v>
      </c>
      <c r="F321" s="50">
        <v>17.8</v>
      </c>
      <c r="G321" s="50">
        <f t="shared" si="6"/>
        <v>1078.5240000000001</v>
      </c>
    </row>
    <row r="322" spans="1:7" ht="15">
      <c r="A322" s="45" t="s">
        <v>702</v>
      </c>
      <c r="B322" s="46" t="s">
        <v>397</v>
      </c>
      <c r="C322" s="50">
        <v>1355.6849999999999</v>
      </c>
      <c r="D322" s="50">
        <v>0</v>
      </c>
      <c r="E322" s="50">
        <v>12.8</v>
      </c>
      <c r="F322" s="50">
        <v>0</v>
      </c>
      <c r="G322" s="50">
        <f t="shared" si="6"/>
        <v>1355.6849999999999</v>
      </c>
    </row>
    <row r="323" spans="1:7" ht="15">
      <c r="A323" s="45" t="s">
        <v>703</v>
      </c>
      <c r="B323" s="46" t="s">
        <v>398</v>
      </c>
      <c r="C323" s="50">
        <v>1273.2489999999998</v>
      </c>
      <c r="D323" s="50">
        <v>47.785000000000011</v>
      </c>
      <c r="E323" s="50">
        <v>0</v>
      </c>
      <c r="F323" s="50">
        <v>0</v>
      </c>
      <c r="G323" s="50">
        <f t="shared" si="6"/>
        <v>1321.0339999999999</v>
      </c>
    </row>
    <row r="324" spans="1:7" ht="15">
      <c r="A324" s="45" t="s">
        <v>704</v>
      </c>
      <c r="B324" s="46" t="s">
        <v>399</v>
      </c>
      <c r="C324" s="50">
        <v>3007.9950000000003</v>
      </c>
      <c r="D324" s="50">
        <v>85.1</v>
      </c>
      <c r="E324" s="50">
        <v>56.673000000000002</v>
      </c>
      <c r="F324" s="50">
        <v>25.4</v>
      </c>
      <c r="G324" s="50">
        <f t="shared" si="6"/>
        <v>3118.4950000000003</v>
      </c>
    </row>
    <row r="325" spans="1:7" ht="15">
      <c r="A325" s="45" t="s">
        <v>705</v>
      </c>
      <c r="B325" s="46" t="s">
        <v>400</v>
      </c>
      <c r="C325" s="50">
        <v>5244.3200000000015</v>
      </c>
      <c r="D325" s="50">
        <v>45.906999999999996</v>
      </c>
      <c r="E325" s="50">
        <v>220.98600000000002</v>
      </c>
      <c r="F325" s="50">
        <v>17.2</v>
      </c>
      <c r="G325" s="50">
        <f t="shared" si="6"/>
        <v>5307.4270000000015</v>
      </c>
    </row>
    <row r="326" spans="1:7" ht="15">
      <c r="A326" s="45" t="s">
        <v>706</v>
      </c>
      <c r="B326" s="46" t="s">
        <v>401</v>
      </c>
      <c r="C326" s="50">
        <v>857.39600000000007</v>
      </c>
      <c r="D326" s="50">
        <v>0</v>
      </c>
      <c r="E326" s="50">
        <v>0</v>
      </c>
      <c r="F326" s="50">
        <v>13.2</v>
      </c>
      <c r="G326" s="50">
        <f t="shared" si="6"/>
        <v>870.59600000000012</v>
      </c>
    </row>
    <row r="327" spans="1:7" ht="15">
      <c r="A327" s="59" t="s">
        <v>402</v>
      </c>
      <c r="B327" s="49" t="s">
        <v>707</v>
      </c>
      <c r="C327" s="50">
        <v>138.6</v>
      </c>
      <c r="D327" s="50">
        <v>0</v>
      </c>
      <c r="E327" s="50">
        <v>0</v>
      </c>
      <c r="F327" s="50">
        <v>0</v>
      </c>
      <c r="G327" s="50">
        <f t="shared" si="6"/>
        <v>138.6</v>
      </c>
    </row>
  </sheetData>
  <sortState xmlns:xlrd2="http://schemas.microsoft.com/office/spreadsheetml/2017/richdata2" ref="A7:G327">
    <sortCondition ref="A7:A327"/>
  </sortState>
  <phoneticPr fontId="0" type="noConversion"/>
  <pageMargins left="0.4" right="0.4" top="1" bottom="1" header="0.5" footer="0.5"/>
  <pageSetup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Apportionment and Research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Hauntz</dc:creator>
  <cp:keywords/>
  <dc:description/>
  <cp:lastModifiedBy/>
  <cp:revision/>
  <dcterms:created xsi:type="dcterms:W3CDTF">1996-11-22T22:21:51Z</dcterms:created>
  <dcterms:modified xsi:type="dcterms:W3CDTF">2024-12-12T16:08:38Z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2024-11-06T00:34:24Z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19e85211-2d7e-46f1-bebd-f02ff41b6137</vt:lpwstr>
  </property>
  <property fmtid="{D5CDD505-2E9C-101B-9397-08002B2CF9AE}" pid="8" name="MSIP_Label_9145f431-4c8c-42c6-a5a5-ba6d3bdea585_ContentBits">
    <vt:lpwstr>0</vt:lpwstr>
  </property>
</Properties>
</file>